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1880" windowWidth="5730" windowHeight="8085" activeTab="1"/>
  </bookViews>
  <sheets>
    <sheet name="6" sheetId="28" r:id="rId1"/>
    <sheet name="6 (сокр)" sheetId="30" r:id="rId2"/>
    <sheet name="Лист1" sheetId="24" r:id="rId3"/>
  </sheets>
  <definedNames>
    <definedName name="_xlnm._FilterDatabase" localSheetId="0" hidden="1">'6'!$A$15:$Y$498</definedName>
    <definedName name="_xlnm._FilterDatabase" localSheetId="1" hidden="1">'6 (сокр)'!$A$15:$Y$498</definedName>
    <definedName name="_xlnm.Print_Area" localSheetId="0">'6'!$A$1:$I$500</definedName>
    <definedName name="_xlnm.Print_Area" localSheetId="1">'6 (сокр)'!$A$1:$I$500</definedName>
  </definedNames>
  <calcPr calcId="145621"/>
</workbook>
</file>

<file path=xl/calcChain.xml><?xml version="1.0" encoding="utf-8"?>
<calcChain xmlns="http://schemas.openxmlformats.org/spreadsheetml/2006/main">
  <c r="I162" i="30" l="1"/>
  <c r="I497" i="30"/>
  <c r="H496" i="30"/>
  <c r="G496" i="30"/>
  <c r="I495" i="30"/>
  <c r="H494" i="30"/>
  <c r="G494" i="30"/>
  <c r="I493" i="30"/>
  <c r="H492" i="30"/>
  <c r="H491" i="30" s="1"/>
  <c r="H490" i="30" s="1"/>
  <c r="G492" i="30"/>
  <c r="I487" i="30"/>
  <c r="H486" i="30"/>
  <c r="G486" i="30"/>
  <c r="H485" i="30"/>
  <c r="G485" i="30"/>
  <c r="G483" i="30"/>
  <c r="G482" i="30" s="1"/>
  <c r="G480" i="30"/>
  <c r="G479" i="30" s="1"/>
  <c r="I478" i="30"/>
  <c r="H477" i="30"/>
  <c r="G477" i="30"/>
  <c r="H476" i="30"/>
  <c r="G476" i="30"/>
  <c r="I475" i="30"/>
  <c r="H474" i="30"/>
  <c r="G474" i="30"/>
  <c r="H473" i="30"/>
  <c r="G473" i="30"/>
  <c r="I470" i="30"/>
  <c r="H469" i="30"/>
  <c r="G469" i="30"/>
  <c r="I468" i="30"/>
  <c r="H467" i="30"/>
  <c r="G467" i="30"/>
  <c r="I465" i="30"/>
  <c r="H464" i="30"/>
  <c r="G464" i="30"/>
  <c r="I463" i="30"/>
  <c r="G462" i="30"/>
  <c r="G461" i="30" s="1"/>
  <c r="I461" i="30" s="1"/>
  <c r="I460" i="30"/>
  <c r="H459" i="30"/>
  <c r="G459" i="30"/>
  <c r="G457" i="30"/>
  <c r="G456" i="30" s="1"/>
  <c r="I453" i="30"/>
  <c r="H452" i="30"/>
  <c r="G452" i="30"/>
  <c r="G451" i="30" s="1"/>
  <c r="I450" i="30"/>
  <c r="H449" i="30"/>
  <c r="G449" i="30"/>
  <c r="G448" i="30" s="1"/>
  <c r="I447" i="30"/>
  <c r="H446" i="30"/>
  <c r="G446" i="30"/>
  <c r="G445" i="30" s="1"/>
  <c r="I442" i="30"/>
  <c r="H441" i="30"/>
  <c r="G441" i="30"/>
  <c r="I440" i="30"/>
  <c r="H439" i="30"/>
  <c r="G439" i="30"/>
  <c r="G438" i="30" s="1"/>
  <c r="I436" i="30"/>
  <c r="H435" i="30"/>
  <c r="H434" i="30" s="1"/>
  <c r="G435" i="30"/>
  <c r="G434" i="30" s="1"/>
  <c r="G431" i="30"/>
  <c r="G429" i="30"/>
  <c r="I428" i="30"/>
  <c r="H427" i="30"/>
  <c r="G427" i="30"/>
  <c r="G424" i="30"/>
  <c r="I423" i="30"/>
  <c r="H422" i="30"/>
  <c r="G422" i="30"/>
  <c r="I421" i="30"/>
  <c r="H420" i="30"/>
  <c r="G420" i="30"/>
  <c r="I418" i="30"/>
  <c r="H417" i="30"/>
  <c r="G417" i="30"/>
  <c r="I416" i="30"/>
  <c r="H415" i="30"/>
  <c r="G415" i="30"/>
  <c r="H414" i="30"/>
  <c r="G414" i="30"/>
  <c r="G411" i="30"/>
  <c r="G410" i="30" s="1"/>
  <c r="G408" i="30"/>
  <c r="G407" i="30" s="1"/>
  <c r="I405" i="30"/>
  <c r="H404" i="30"/>
  <c r="G404" i="30"/>
  <c r="G403" i="30" s="1"/>
  <c r="G401" i="30"/>
  <c r="G400" i="30" s="1"/>
  <c r="I397" i="30"/>
  <c r="H396" i="30"/>
  <c r="G396" i="30"/>
  <c r="G395" i="30" s="1"/>
  <c r="I394" i="30"/>
  <c r="H393" i="30"/>
  <c r="G393" i="30"/>
  <c r="I392" i="30"/>
  <c r="H391" i="30"/>
  <c r="G391" i="30"/>
  <c r="I390" i="30"/>
  <c r="H389" i="30"/>
  <c r="G389" i="30"/>
  <c r="I388" i="30"/>
  <c r="H387" i="30"/>
  <c r="G387" i="30"/>
  <c r="I386" i="30"/>
  <c r="I385" i="30"/>
  <c r="H384" i="30"/>
  <c r="G384" i="30"/>
  <c r="I383" i="30"/>
  <c r="H382" i="30"/>
  <c r="G382" i="30"/>
  <c r="I381" i="30"/>
  <c r="H380" i="30"/>
  <c r="G380" i="30"/>
  <c r="G378" i="30"/>
  <c r="I377" i="30"/>
  <c r="H376" i="30"/>
  <c r="G376" i="30"/>
  <c r="G375" i="30" s="1"/>
  <c r="I373" i="30"/>
  <c r="H372" i="30"/>
  <c r="H371" i="30" s="1"/>
  <c r="G372" i="30"/>
  <c r="G371" i="30" s="1"/>
  <c r="I370" i="30"/>
  <c r="H369" i="30"/>
  <c r="H368" i="30" s="1"/>
  <c r="G369" i="30"/>
  <c r="G368" i="30" s="1"/>
  <c r="I367" i="30"/>
  <c r="H366" i="30"/>
  <c r="G366" i="30"/>
  <c r="G365" i="30" s="1"/>
  <c r="I363" i="30"/>
  <c r="H362" i="30"/>
  <c r="G362" i="30"/>
  <c r="I361" i="30"/>
  <c r="H360" i="30"/>
  <c r="G360" i="30"/>
  <c r="I359" i="30"/>
  <c r="H358" i="30"/>
  <c r="G358" i="30"/>
  <c r="G356" i="30"/>
  <c r="G354" i="30"/>
  <c r="G353" i="30" s="1"/>
  <c r="I351" i="30"/>
  <c r="H350" i="30"/>
  <c r="H349" i="30" s="1"/>
  <c r="G350" i="30"/>
  <c r="G349" i="30" s="1"/>
  <c r="I348" i="30"/>
  <c r="H347" i="30"/>
  <c r="G347" i="30"/>
  <c r="G343" i="30"/>
  <c r="G342" i="30" s="1"/>
  <c r="G341" i="30" s="1"/>
  <c r="G340" i="30" s="1"/>
  <c r="I338" i="30"/>
  <c r="G337" i="30"/>
  <c r="G336" i="30" s="1"/>
  <c r="I336" i="30" s="1"/>
  <c r="I335" i="30"/>
  <c r="G334" i="30"/>
  <c r="I334" i="30" s="1"/>
  <c r="I332" i="30"/>
  <c r="G331" i="30"/>
  <c r="I331" i="30" s="1"/>
  <c r="I329" i="30"/>
  <c r="H328" i="30"/>
  <c r="H327" i="30" s="1"/>
  <c r="H326" i="30" s="1"/>
  <c r="H325" i="30" s="1"/>
  <c r="H324" i="30" s="1"/>
  <c r="H323" i="30" s="1"/>
  <c r="G328" i="30"/>
  <c r="G327" i="30"/>
  <c r="I322" i="30"/>
  <c r="H321" i="30"/>
  <c r="G321" i="30"/>
  <c r="G320" i="30" s="1"/>
  <c r="G319" i="30" s="1"/>
  <c r="I317" i="30"/>
  <c r="H316" i="30"/>
  <c r="G316" i="30"/>
  <c r="G314" i="30"/>
  <c r="G313" i="30" s="1"/>
  <c r="I312" i="30"/>
  <c r="H311" i="30"/>
  <c r="G311" i="30"/>
  <c r="I310" i="30"/>
  <c r="H309" i="30"/>
  <c r="G309" i="30"/>
  <c r="G307" i="30"/>
  <c r="I306" i="30"/>
  <c r="H305" i="30"/>
  <c r="G305" i="30"/>
  <c r="I304" i="30"/>
  <c r="H303" i="30"/>
  <c r="G303" i="30"/>
  <c r="G302" i="30" s="1"/>
  <c r="G296" i="30"/>
  <c r="G295" i="30"/>
  <c r="H294" i="30"/>
  <c r="I293" i="30"/>
  <c r="H292" i="30"/>
  <c r="G292" i="30"/>
  <c r="I290" i="30"/>
  <c r="H289" i="30"/>
  <c r="G289" i="30"/>
  <c r="G288" i="30" s="1"/>
  <c r="G283" i="30"/>
  <c r="I282" i="30"/>
  <c r="H281" i="30"/>
  <c r="G281" i="30"/>
  <c r="G280" i="30" s="1"/>
  <c r="G279" i="30" s="1"/>
  <c r="G278" i="30" s="1"/>
  <c r="G276" i="30"/>
  <c r="G275" i="30" s="1"/>
  <c r="G273" i="30"/>
  <c r="G272" i="30" s="1"/>
  <c r="G270" i="30"/>
  <c r="G269" i="30" s="1"/>
  <c r="G267" i="30"/>
  <c r="G266" i="30" s="1"/>
  <c r="G264" i="30"/>
  <c r="G263" i="30" s="1"/>
  <c r="I262" i="30"/>
  <c r="H261" i="30"/>
  <c r="H260" i="30" s="1"/>
  <c r="G261" i="30"/>
  <c r="G260" i="30" s="1"/>
  <c r="I259" i="30"/>
  <c r="G258" i="30"/>
  <c r="G257" i="30" s="1"/>
  <c r="I257" i="30" s="1"/>
  <c r="I256" i="30"/>
  <c r="G255" i="30"/>
  <c r="I255" i="30" s="1"/>
  <c r="I253" i="30"/>
  <c r="H252" i="30"/>
  <c r="G252" i="30"/>
  <c r="G251" i="30" s="1"/>
  <c r="I250" i="30"/>
  <c r="H249" i="30"/>
  <c r="G249" i="30"/>
  <c r="G246" i="30"/>
  <c r="G245" i="30" s="1"/>
  <c r="G244" i="30" s="1"/>
  <c r="I243" i="30"/>
  <c r="H242" i="30"/>
  <c r="G242" i="30"/>
  <c r="G241" i="30" s="1"/>
  <c r="I240" i="30"/>
  <c r="H239" i="30"/>
  <c r="G239" i="30"/>
  <c r="G238" i="30" s="1"/>
  <c r="I235" i="30"/>
  <c r="H234" i="30"/>
  <c r="G234" i="30"/>
  <c r="G233" i="30" s="1"/>
  <c r="G232" i="30" s="1"/>
  <c r="G231" i="30" s="1"/>
  <c r="G229" i="30"/>
  <c r="G228" i="30" s="1"/>
  <c r="G227" i="30" s="1"/>
  <c r="I226" i="30"/>
  <c r="H225" i="30"/>
  <c r="G225" i="30"/>
  <c r="I224" i="30"/>
  <c r="H223" i="30"/>
  <c r="G223" i="30"/>
  <c r="I221" i="30"/>
  <c r="H220" i="30"/>
  <c r="G220" i="30"/>
  <c r="I217" i="30"/>
  <c r="H216" i="30"/>
  <c r="G216" i="30"/>
  <c r="G215" i="30" s="1"/>
  <c r="I214" i="30"/>
  <c r="H213" i="30"/>
  <c r="G213" i="30"/>
  <c r="I212" i="30"/>
  <c r="H211" i="30"/>
  <c r="G211" i="30"/>
  <c r="I210" i="30"/>
  <c r="H209" i="30"/>
  <c r="G209" i="30"/>
  <c r="I208" i="30"/>
  <c r="H207" i="30"/>
  <c r="G207" i="30"/>
  <c r="I204" i="30"/>
  <c r="H203" i="30"/>
  <c r="G203" i="30"/>
  <c r="G202" i="30" s="1"/>
  <c r="I201" i="30"/>
  <c r="H200" i="30"/>
  <c r="G200" i="30"/>
  <c r="G199" i="30" s="1"/>
  <c r="G198" i="30" s="1"/>
  <c r="G196" i="30"/>
  <c r="I195" i="30"/>
  <c r="H194" i="30"/>
  <c r="H193" i="30" s="1"/>
  <c r="G194" i="30"/>
  <c r="G190" i="30"/>
  <c r="I189" i="30"/>
  <c r="H188" i="30"/>
  <c r="G188" i="30"/>
  <c r="I187" i="30"/>
  <c r="H186" i="30"/>
  <c r="G186" i="30"/>
  <c r="I182" i="30"/>
  <c r="H181" i="30"/>
  <c r="H180" i="30" s="1"/>
  <c r="G181" i="30"/>
  <c r="G180" i="30" s="1"/>
  <c r="I178" i="30"/>
  <c r="H177" i="30"/>
  <c r="G177" i="30"/>
  <c r="G176" i="30" s="1"/>
  <c r="I175" i="30"/>
  <c r="I174" i="30"/>
  <c r="G173" i="30"/>
  <c r="I173" i="30" s="1"/>
  <c r="I172" i="30"/>
  <c r="H171" i="30"/>
  <c r="G171" i="30"/>
  <c r="I170" i="30"/>
  <c r="H169" i="30"/>
  <c r="G169" i="30"/>
  <c r="I165" i="30"/>
  <c r="H164" i="30"/>
  <c r="G164" i="30"/>
  <c r="G163" i="30" s="1"/>
  <c r="I161" i="30"/>
  <c r="I160" i="30" s="1"/>
  <c r="I159" i="30" s="1"/>
  <c r="H161" i="30"/>
  <c r="H160" i="30" s="1"/>
  <c r="H159" i="30" s="1"/>
  <c r="G161" i="30"/>
  <c r="G160" i="30" s="1"/>
  <c r="G159" i="30" s="1"/>
  <c r="I157" i="30"/>
  <c r="I156" i="30" s="1"/>
  <c r="I155" i="30" s="1"/>
  <c r="I154" i="30" s="1"/>
  <c r="H156" i="30"/>
  <c r="H155" i="30" s="1"/>
  <c r="H154" i="30" s="1"/>
  <c r="G156" i="30"/>
  <c r="G155" i="30" s="1"/>
  <c r="G154" i="30" s="1"/>
  <c r="I153" i="30"/>
  <c r="I152" i="30" s="1"/>
  <c r="I151" i="30" s="1"/>
  <c r="I150" i="30" s="1"/>
  <c r="H152" i="30"/>
  <c r="H151" i="30" s="1"/>
  <c r="H150" i="30" s="1"/>
  <c r="G152" i="30"/>
  <c r="G151" i="30" s="1"/>
  <c r="G150" i="30" s="1"/>
  <c r="G148" i="30"/>
  <c r="G147" i="30" s="1"/>
  <c r="G145" i="30"/>
  <c r="G144" i="30" s="1"/>
  <c r="G142" i="30"/>
  <c r="G141" i="30"/>
  <c r="G139" i="30"/>
  <c r="G138" i="30"/>
  <c r="G136" i="30"/>
  <c r="G135" i="30"/>
  <c r="G133" i="30"/>
  <c r="G132" i="30"/>
  <c r="I129" i="30"/>
  <c r="H128" i="30"/>
  <c r="G128" i="30"/>
  <c r="G127" i="30" s="1"/>
  <c r="I126" i="30"/>
  <c r="H125" i="30"/>
  <c r="G125" i="30"/>
  <c r="G124" i="30" s="1"/>
  <c r="I122" i="30"/>
  <c r="I121" i="30" s="1"/>
  <c r="I120" i="30" s="1"/>
  <c r="H121" i="30"/>
  <c r="H120" i="30" s="1"/>
  <c r="G121" i="30"/>
  <c r="G120" i="30" s="1"/>
  <c r="G118" i="30"/>
  <c r="G117" i="30" s="1"/>
  <c r="G116" i="30" s="1"/>
  <c r="G114" i="30"/>
  <c r="I113" i="30"/>
  <c r="H112" i="30"/>
  <c r="G112" i="30"/>
  <c r="I111" i="30"/>
  <c r="H110" i="30"/>
  <c r="G110" i="30"/>
  <c r="G109" i="30" s="1"/>
  <c r="G106" i="30"/>
  <c r="G104" i="30"/>
  <c r="G100" i="30"/>
  <c r="G99" i="30" s="1"/>
  <c r="G97" i="30"/>
  <c r="G96" i="30" s="1"/>
  <c r="G94" i="30"/>
  <c r="G93" i="30"/>
  <c r="G91" i="30"/>
  <c r="G90" i="30"/>
  <c r="G86" i="30"/>
  <c r="G85" i="30" s="1"/>
  <c r="I83" i="30"/>
  <c r="H82" i="30"/>
  <c r="G82" i="30"/>
  <c r="G81" i="30" s="1"/>
  <c r="I80" i="30"/>
  <c r="H79" i="30"/>
  <c r="H78" i="30" s="1"/>
  <c r="G79" i="30"/>
  <c r="G74" i="30"/>
  <c r="G73" i="30" s="1"/>
  <c r="G71" i="30"/>
  <c r="G70" i="30" s="1"/>
  <c r="G68" i="30"/>
  <c r="G67" i="30" s="1"/>
  <c r="G65" i="30"/>
  <c r="G64" i="30" s="1"/>
  <c r="G62" i="30"/>
  <c r="G61" i="30" s="1"/>
  <c r="G59" i="30"/>
  <c r="G58" i="30" s="1"/>
  <c r="I56" i="30"/>
  <c r="H55" i="30"/>
  <c r="G55" i="30"/>
  <c r="I54" i="30"/>
  <c r="H53" i="30"/>
  <c r="G53" i="30"/>
  <c r="I52" i="30"/>
  <c r="H51" i="30"/>
  <c r="G51" i="30"/>
  <c r="I48" i="30"/>
  <c r="H47" i="30"/>
  <c r="H46" i="30" s="1"/>
  <c r="G47" i="30"/>
  <c r="G46" i="30" s="1"/>
  <c r="G45" i="30" s="1"/>
  <c r="I44" i="30"/>
  <c r="H43" i="30"/>
  <c r="G43" i="30"/>
  <c r="G42" i="30" s="1"/>
  <c r="G40" i="30"/>
  <c r="I39" i="30"/>
  <c r="H38" i="30"/>
  <c r="G38" i="30"/>
  <c r="G37" i="30" s="1"/>
  <c r="I36" i="30"/>
  <c r="H35" i="30"/>
  <c r="H34" i="30" s="1"/>
  <c r="G35" i="30"/>
  <c r="I33" i="30"/>
  <c r="H32" i="30"/>
  <c r="G32" i="30"/>
  <c r="G31" i="30" s="1"/>
  <c r="G28" i="30"/>
  <c r="G26" i="30"/>
  <c r="I25" i="30"/>
  <c r="H24" i="30"/>
  <c r="I21" i="30"/>
  <c r="H20" i="30"/>
  <c r="G20" i="30"/>
  <c r="G19" i="30" s="1"/>
  <c r="G18" i="30" s="1"/>
  <c r="I459" i="30" l="1"/>
  <c r="I414" i="30"/>
  <c r="G158" i="30"/>
  <c r="I362" i="30"/>
  <c r="I380" i="30"/>
  <c r="I391" i="30"/>
  <c r="I281" i="30"/>
  <c r="I289" i="30"/>
  <c r="H466" i="30"/>
  <c r="I474" i="30"/>
  <c r="I417" i="30"/>
  <c r="I211" i="30"/>
  <c r="G254" i="30"/>
  <c r="I254" i="30" s="1"/>
  <c r="I469" i="30"/>
  <c r="I38" i="30"/>
  <c r="I207" i="30"/>
  <c r="I239" i="30"/>
  <c r="I249" i="30"/>
  <c r="I328" i="30"/>
  <c r="I382" i="30"/>
  <c r="I393" i="30"/>
  <c r="I396" i="30"/>
  <c r="G346" i="30"/>
  <c r="I477" i="30"/>
  <c r="G50" i="30"/>
  <c r="G49" i="30" s="1"/>
  <c r="I350" i="30"/>
  <c r="I452" i="30"/>
  <c r="I32" i="30"/>
  <c r="H168" i="30"/>
  <c r="H167" i="30" s="1"/>
  <c r="H166" i="30" s="1"/>
  <c r="G179" i="30"/>
  <c r="G193" i="30"/>
  <c r="G185" i="30" s="1"/>
  <c r="G184" i="30" s="1"/>
  <c r="I209" i="30"/>
  <c r="I292" i="30"/>
  <c r="I316" i="30"/>
  <c r="G364" i="30"/>
  <c r="I464" i="30"/>
  <c r="G466" i="30"/>
  <c r="I466" i="30" s="1"/>
  <c r="I476" i="30"/>
  <c r="H489" i="30"/>
  <c r="H488" i="30" s="1"/>
  <c r="I53" i="30"/>
  <c r="I186" i="30"/>
  <c r="I200" i="30"/>
  <c r="I360" i="30"/>
  <c r="I389" i="30"/>
  <c r="G24" i="30"/>
  <c r="H199" i="30"/>
  <c r="I213" i="30"/>
  <c r="I225" i="30"/>
  <c r="G301" i="30"/>
  <c r="G300" i="30" s="1"/>
  <c r="G299" i="30" s="1"/>
  <c r="G419" i="30"/>
  <c r="I496" i="30"/>
  <c r="G406" i="30"/>
  <c r="G399" i="30" s="1"/>
  <c r="I24" i="30"/>
  <c r="I43" i="30"/>
  <c r="I181" i="30"/>
  <c r="I180" i="30" s="1"/>
  <c r="I203" i="30"/>
  <c r="I216" i="30"/>
  <c r="I261" i="30"/>
  <c r="I311" i="30"/>
  <c r="I358" i="30"/>
  <c r="I369" i="30"/>
  <c r="I384" i="30"/>
  <c r="I387" i="30"/>
  <c r="H451" i="30"/>
  <c r="I451" i="30" s="1"/>
  <c r="G472" i="30"/>
  <c r="G471" i="30" s="1"/>
  <c r="I20" i="30"/>
  <c r="I79" i="30"/>
  <c r="I223" i="30"/>
  <c r="H291" i="30"/>
  <c r="G333" i="30"/>
  <c r="I333" i="30" s="1"/>
  <c r="I404" i="30"/>
  <c r="I467" i="30"/>
  <c r="I485" i="30"/>
  <c r="I494" i="30"/>
  <c r="I35" i="30"/>
  <c r="G103" i="30"/>
  <c r="G206" i="30"/>
  <c r="G205" i="30" s="1"/>
  <c r="G330" i="30"/>
  <c r="I330" i="30" s="1"/>
  <c r="I46" i="30"/>
  <c r="H45" i="30"/>
  <c r="I45" i="30" s="1"/>
  <c r="G89" i="30"/>
  <c r="G88" i="30" s="1"/>
  <c r="G108" i="30"/>
  <c r="G426" i="30"/>
  <c r="I47" i="30"/>
  <c r="H19" i="30"/>
  <c r="H31" i="30"/>
  <c r="I31" i="30" s="1"/>
  <c r="I55" i="30"/>
  <c r="I169" i="30"/>
  <c r="H206" i="30"/>
  <c r="G248" i="30"/>
  <c r="I258" i="30"/>
  <c r="H288" i="30"/>
  <c r="I288" i="30" s="1"/>
  <c r="I371" i="30"/>
  <c r="I462" i="30"/>
  <c r="I82" i="30"/>
  <c r="H215" i="30"/>
  <c r="I215" i="30" s="1"/>
  <c r="I305" i="30"/>
  <c r="I337" i="30"/>
  <c r="I349" i="30"/>
  <c r="I368" i="30"/>
  <c r="I372" i="30"/>
  <c r="H395" i="30"/>
  <c r="I395" i="30" s="1"/>
  <c r="I422" i="30"/>
  <c r="I51" i="30"/>
  <c r="I112" i="30"/>
  <c r="I199" i="30"/>
  <c r="I110" i="30"/>
  <c r="I125" i="30"/>
  <c r="I128" i="30"/>
  <c r="G131" i="30"/>
  <c r="G130" i="30" s="1"/>
  <c r="G123" i="30" s="1"/>
  <c r="G168" i="30"/>
  <c r="G167" i="30" s="1"/>
  <c r="G166" i="30" s="1"/>
  <c r="I171" i="30"/>
  <c r="I188" i="30"/>
  <c r="H202" i="30"/>
  <c r="H198" i="30" s="1"/>
  <c r="I198" i="30" s="1"/>
  <c r="H238" i="30"/>
  <c r="I238" i="30" s="1"/>
  <c r="I260" i="30"/>
  <c r="H403" i="30"/>
  <c r="I434" i="30"/>
  <c r="I441" i="30"/>
  <c r="H185" i="30"/>
  <c r="I420" i="30"/>
  <c r="H419" i="30"/>
  <c r="G34" i="30"/>
  <c r="I34" i="30" s="1"/>
  <c r="H37" i="30"/>
  <c r="I37" i="30" s="1"/>
  <c r="H42" i="30"/>
  <c r="I42" i="30" s="1"/>
  <c r="H50" i="30"/>
  <c r="G78" i="30"/>
  <c r="H81" i="30"/>
  <c r="H109" i="30"/>
  <c r="H127" i="30"/>
  <c r="I127" i="30" s="1"/>
  <c r="I194" i="30"/>
  <c r="G219" i="30"/>
  <c r="G218" i="30" s="1"/>
  <c r="I252" i="30"/>
  <c r="I309" i="30"/>
  <c r="I376" i="30"/>
  <c r="I415" i="30"/>
  <c r="I486" i="30"/>
  <c r="I206" i="30"/>
  <c r="H205" i="30"/>
  <c r="I242" i="30"/>
  <c r="H241" i="30"/>
  <c r="I295" i="30"/>
  <c r="G294" i="30"/>
  <c r="I427" i="30"/>
  <c r="H426" i="30"/>
  <c r="H124" i="30"/>
  <c r="I177" i="30"/>
  <c r="H176" i="30"/>
  <c r="I303" i="30"/>
  <c r="H302" i="30"/>
  <c r="I321" i="30"/>
  <c r="I320" i="30" s="1"/>
  <c r="I319" i="30" s="1"/>
  <c r="I347" i="30"/>
  <c r="H346" i="30"/>
  <c r="I366" i="30"/>
  <c r="H365" i="30"/>
  <c r="I435" i="30"/>
  <c r="I439" i="30"/>
  <c r="H438" i="30"/>
  <c r="I438" i="30" s="1"/>
  <c r="I446" i="30"/>
  <c r="I449" i="30"/>
  <c r="H448" i="30"/>
  <c r="I448" i="30" s="1"/>
  <c r="G455" i="30"/>
  <c r="G444" i="30" s="1"/>
  <c r="G443" i="30" s="1"/>
  <c r="I473" i="30"/>
  <c r="H472" i="30"/>
  <c r="I492" i="30"/>
  <c r="G491" i="30"/>
  <c r="I164" i="30"/>
  <c r="H163" i="30"/>
  <c r="I163" i="30" s="1"/>
  <c r="I220" i="30"/>
  <c r="H219" i="30"/>
  <c r="I234" i="30"/>
  <c r="H233" i="30"/>
  <c r="G237" i="30"/>
  <c r="I327" i="30"/>
  <c r="G326" i="30"/>
  <c r="H251" i="30"/>
  <c r="H280" i="30"/>
  <c r="H320" i="30"/>
  <c r="H319" i="30" s="1"/>
  <c r="H375" i="30"/>
  <c r="I375" i="30" s="1"/>
  <c r="H445" i="30"/>
  <c r="G326" i="28"/>
  <c r="G325" i="28" s="1"/>
  <c r="H326" i="28"/>
  <c r="G444" i="28"/>
  <c r="H183" i="28"/>
  <c r="G183" i="28"/>
  <c r="H205" i="28"/>
  <c r="H206" i="28"/>
  <c r="G206" i="28"/>
  <c r="H219" i="28"/>
  <c r="G219" i="28"/>
  <c r="H179" i="28"/>
  <c r="G179" i="28"/>
  <c r="H166" i="28"/>
  <c r="G166" i="28"/>
  <c r="I193" i="30" l="1"/>
  <c r="G413" i="30"/>
  <c r="G345" i="30" s="1"/>
  <c r="G236" i="30"/>
  <c r="G183" i="30" s="1"/>
  <c r="I426" i="30"/>
  <c r="G102" i="30"/>
  <c r="I205" i="30"/>
  <c r="I202" i="30"/>
  <c r="H287" i="30"/>
  <c r="H286" i="30" s="1"/>
  <c r="I168" i="30"/>
  <c r="H399" i="30"/>
  <c r="I399" i="30" s="1"/>
  <c r="I403" i="30"/>
  <c r="H18" i="30"/>
  <c r="I18" i="30" s="1"/>
  <c r="I19" i="30"/>
  <c r="I166" i="30"/>
  <c r="I167" i="30"/>
  <c r="I445" i="30"/>
  <c r="H444" i="30"/>
  <c r="I302" i="30"/>
  <c r="H301" i="30"/>
  <c r="G291" i="30"/>
  <c r="I294" i="30"/>
  <c r="I50" i="30"/>
  <c r="H49" i="30"/>
  <c r="I49" i="30" s="1"/>
  <c r="G23" i="30"/>
  <c r="G17" i="30" s="1"/>
  <c r="H158" i="30"/>
  <c r="I158" i="30" s="1"/>
  <c r="I251" i="30"/>
  <c r="H248" i="30"/>
  <c r="I248" i="30" s="1"/>
  <c r="G490" i="30"/>
  <c r="I491" i="30"/>
  <c r="I78" i="30"/>
  <c r="G77" i="30"/>
  <c r="G76" i="30" s="1"/>
  <c r="I233" i="30"/>
  <c r="H232" i="30"/>
  <c r="I472" i="30"/>
  <c r="H471" i="30"/>
  <c r="I471" i="30" s="1"/>
  <c r="I346" i="30"/>
  <c r="I124" i="30"/>
  <c r="H123" i="30"/>
  <c r="I123" i="30" s="1"/>
  <c r="I109" i="30"/>
  <c r="H108" i="30"/>
  <c r="I419" i="30"/>
  <c r="H413" i="30"/>
  <c r="I219" i="30"/>
  <c r="H218" i="30"/>
  <c r="I218" i="30" s="1"/>
  <c r="I365" i="30"/>
  <c r="H364" i="30"/>
  <c r="I364" i="30" s="1"/>
  <c r="I280" i="30"/>
  <c r="H279" i="30"/>
  <c r="G325" i="30"/>
  <c r="I326" i="30"/>
  <c r="I176" i="30"/>
  <c r="H179" i="30"/>
  <c r="I179" i="30" s="1"/>
  <c r="I241" i="30"/>
  <c r="H237" i="30"/>
  <c r="H77" i="30"/>
  <c r="I81" i="30"/>
  <c r="I185" i="30"/>
  <c r="H184" i="30"/>
  <c r="H23" i="30"/>
  <c r="G443" i="28"/>
  <c r="G177" i="28"/>
  <c r="G176" i="28" s="1"/>
  <c r="G211" i="28"/>
  <c r="G213" i="28"/>
  <c r="G223" i="28"/>
  <c r="G225" i="28"/>
  <c r="G464" i="28"/>
  <c r="G489" i="28"/>
  <c r="G496" i="28"/>
  <c r="G494" i="28"/>
  <c r="G492" i="28"/>
  <c r="G491" i="28" s="1"/>
  <c r="G490" i="28" s="1"/>
  <c r="I413" i="30" l="1"/>
  <c r="I77" i="30"/>
  <c r="H76" i="30"/>
  <c r="I76" i="30" s="1"/>
  <c r="G489" i="30"/>
  <c r="I490" i="30"/>
  <c r="G16" i="30"/>
  <c r="I23" i="30"/>
  <c r="H17" i="30"/>
  <c r="I184" i="30"/>
  <c r="H236" i="30"/>
  <c r="I236" i="30" s="1"/>
  <c r="I237" i="30"/>
  <c r="H443" i="30"/>
  <c r="I443" i="30" s="1"/>
  <c r="I444" i="30"/>
  <c r="G324" i="30"/>
  <c r="I325" i="30"/>
  <c r="I291" i="30"/>
  <c r="G287" i="30"/>
  <c r="H278" i="30"/>
  <c r="I278" i="30" s="1"/>
  <c r="I279" i="30"/>
  <c r="I108" i="30"/>
  <c r="H102" i="30"/>
  <c r="I102" i="30" s="1"/>
  <c r="H345" i="30"/>
  <c r="I232" i="30"/>
  <c r="H231" i="30"/>
  <c r="I231" i="30" s="1"/>
  <c r="I301" i="30"/>
  <c r="H300" i="30"/>
  <c r="I224" i="28"/>
  <c r="H223" i="28"/>
  <c r="I223" i="28" s="1"/>
  <c r="I226" i="28"/>
  <c r="H225" i="28"/>
  <c r="I225" i="28" s="1"/>
  <c r="I214" i="28"/>
  <c r="H213" i="28"/>
  <c r="I213" i="28" s="1"/>
  <c r="I212" i="28"/>
  <c r="H211" i="28"/>
  <c r="I211" i="28" s="1"/>
  <c r="I174" i="28"/>
  <c r="I175" i="28"/>
  <c r="I178" i="28"/>
  <c r="H177" i="28"/>
  <c r="H176" i="28" s="1"/>
  <c r="I176" i="28" s="1"/>
  <c r="I204" i="28"/>
  <c r="H203" i="28"/>
  <c r="H202" i="28" s="1"/>
  <c r="I497" i="28"/>
  <c r="H496" i="28"/>
  <c r="I496" i="28" s="1"/>
  <c r="I495" i="28"/>
  <c r="H494" i="28"/>
  <c r="I494" i="28" s="1"/>
  <c r="I463" i="28"/>
  <c r="I465" i="28"/>
  <c r="H464" i="28"/>
  <c r="I464" i="28" s="1"/>
  <c r="I493" i="28"/>
  <c r="H492" i="28"/>
  <c r="H491" i="28" s="1"/>
  <c r="H490" i="28" s="1"/>
  <c r="I256" i="28"/>
  <c r="I259" i="28"/>
  <c r="I262" i="28"/>
  <c r="H261" i="28"/>
  <c r="H260" i="28" s="1"/>
  <c r="I329" i="28"/>
  <c r="I332" i="28"/>
  <c r="I335" i="28"/>
  <c r="I338" i="28"/>
  <c r="H328" i="28"/>
  <c r="H327" i="28" s="1"/>
  <c r="H325" i="28" s="1"/>
  <c r="H324" i="28" s="1"/>
  <c r="G328" i="28"/>
  <c r="G327" i="28"/>
  <c r="G467" i="28"/>
  <c r="G469" i="28"/>
  <c r="G360" i="28"/>
  <c r="G362" i="28"/>
  <c r="G181" i="28"/>
  <c r="G180" i="28" s="1"/>
  <c r="I489" i="30" l="1"/>
  <c r="G488" i="30"/>
  <c r="I345" i="30"/>
  <c r="H339" i="30"/>
  <c r="I324" i="30"/>
  <c r="I323" i="30" s="1"/>
  <c r="G323" i="30"/>
  <c r="I300" i="30"/>
  <c r="H299" i="30"/>
  <c r="I299" i="30" s="1"/>
  <c r="I17" i="30"/>
  <c r="H16" i="30"/>
  <c r="G286" i="30"/>
  <c r="I286" i="30" s="1"/>
  <c r="I287" i="30"/>
  <c r="H183" i="30"/>
  <c r="I183" i="30" s="1"/>
  <c r="I177" i="28"/>
  <c r="G466" i="28"/>
  <c r="H489" i="28"/>
  <c r="H488" i="28" s="1"/>
  <c r="I328" i="28"/>
  <c r="I327" i="28"/>
  <c r="I460" i="28"/>
  <c r="H459" i="28"/>
  <c r="I363" i="28"/>
  <c r="H362" i="28"/>
  <c r="I362" i="28" s="1"/>
  <c r="I361" i="28"/>
  <c r="H360" i="28"/>
  <c r="I360" i="28" s="1"/>
  <c r="G156" i="28"/>
  <c r="G155" i="28" s="1"/>
  <c r="G154" i="28" s="1"/>
  <c r="I157" i="28"/>
  <c r="I153" i="28"/>
  <c r="H152" i="28"/>
  <c r="H151" i="28" s="1"/>
  <c r="H150" i="28" s="1"/>
  <c r="G152" i="28"/>
  <c r="G151" i="28" s="1"/>
  <c r="G150" i="28" s="1"/>
  <c r="I322" i="28"/>
  <c r="H321" i="28"/>
  <c r="H320" i="28" s="1"/>
  <c r="H319" i="28" s="1"/>
  <c r="G321" i="28"/>
  <c r="G320" i="28" s="1"/>
  <c r="G319" i="28" s="1"/>
  <c r="I182" i="28"/>
  <c r="H161" i="28"/>
  <c r="H160" i="28" s="1"/>
  <c r="H159" i="28" s="1"/>
  <c r="I161" i="28"/>
  <c r="I160" i="28" s="1"/>
  <c r="I159" i="28" s="1"/>
  <c r="H323" i="28"/>
  <c r="I470" i="28"/>
  <c r="H469" i="28"/>
  <c r="I468" i="28"/>
  <c r="H467" i="28"/>
  <c r="I467" i="28" s="1"/>
  <c r="H121" i="28"/>
  <c r="H120" i="28" s="1"/>
  <c r="I122" i="28"/>
  <c r="I121" i="28" s="1"/>
  <c r="I120" i="28" s="1"/>
  <c r="G121" i="28"/>
  <c r="G120" i="28" s="1"/>
  <c r="I187" i="28"/>
  <c r="I487" i="28"/>
  <c r="I478" i="28"/>
  <c r="I475" i="28"/>
  <c r="I442" i="28"/>
  <c r="I440" i="28"/>
  <c r="I436" i="28"/>
  <c r="I428" i="28"/>
  <c r="I423" i="28"/>
  <c r="I421" i="28"/>
  <c r="I418" i="28"/>
  <c r="I416" i="28"/>
  <c r="I405" i="28"/>
  <c r="I394" i="28"/>
  <c r="I392" i="28"/>
  <c r="I390" i="28"/>
  <c r="I388" i="28"/>
  <c r="I386" i="28"/>
  <c r="I385" i="28"/>
  <c r="I383" i="28"/>
  <c r="I381" i="28"/>
  <c r="I377" i="28"/>
  <c r="I373" i="28"/>
  <c r="I367" i="28"/>
  <c r="I359" i="28"/>
  <c r="I351" i="28"/>
  <c r="I317" i="28"/>
  <c r="I312" i="28"/>
  <c r="I310" i="28"/>
  <c r="I306" i="28"/>
  <c r="I304" i="28"/>
  <c r="I293" i="28"/>
  <c r="I290" i="28"/>
  <c r="I282" i="28"/>
  <c r="I253" i="28"/>
  <c r="I250" i="28"/>
  <c r="I243" i="28"/>
  <c r="I240" i="28"/>
  <c r="I235" i="28"/>
  <c r="I221" i="28"/>
  <c r="I210" i="28"/>
  <c r="I208" i="28"/>
  <c r="I201" i="28"/>
  <c r="I195" i="28"/>
  <c r="I189" i="28"/>
  <c r="I170" i="28"/>
  <c r="I165" i="28"/>
  <c r="I129" i="28"/>
  <c r="I126" i="28"/>
  <c r="I113" i="28"/>
  <c r="I111" i="28"/>
  <c r="I83" i="28"/>
  <c r="I80" i="28"/>
  <c r="I56" i="28"/>
  <c r="I52" i="28"/>
  <c r="I48" i="28"/>
  <c r="I44" i="28"/>
  <c r="I39" i="28"/>
  <c r="I36" i="28"/>
  <c r="I33" i="28"/>
  <c r="I25" i="28"/>
  <c r="I21" i="28"/>
  <c r="H382" i="28"/>
  <c r="H486" i="28"/>
  <c r="H485" i="28"/>
  <c r="H477" i="28"/>
  <c r="H476" i="28"/>
  <c r="H474" i="28"/>
  <c r="H473" i="28"/>
  <c r="H452" i="28"/>
  <c r="H451" i="28" s="1"/>
  <c r="H449" i="28"/>
  <c r="H448" i="28" s="1"/>
  <c r="H446" i="28"/>
  <c r="H445" i="28" s="1"/>
  <c r="H441" i="28"/>
  <c r="H439" i="28"/>
  <c r="H438" i="28" s="1"/>
  <c r="H435" i="28"/>
  <c r="H434" i="28" s="1"/>
  <c r="H427" i="28"/>
  <c r="H426" i="28" s="1"/>
  <c r="H422" i="28"/>
  <c r="H420" i="28"/>
  <c r="H419" i="28" s="1"/>
  <c r="H417" i="28"/>
  <c r="H415" i="28"/>
  <c r="H414" i="28"/>
  <c r="H404" i="28"/>
  <c r="H403" i="28" s="1"/>
  <c r="H396" i="28"/>
  <c r="H395" i="28" s="1"/>
  <c r="H393" i="28"/>
  <c r="H391" i="28"/>
  <c r="H389" i="28"/>
  <c r="H387" i="28"/>
  <c r="H384" i="28"/>
  <c r="H380" i="28"/>
  <c r="H376" i="28"/>
  <c r="H375" i="28" s="1"/>
  <c r="H372" i="28"/>
  <c r="H371" i="28" s="1"/>
  <c r="H369" i="28"/>
  <c r="H368" i="28" s="1"/>
  <c r="H366" i="28"/>
  <c r="H365" i="28" s="1"/>
  <c r="H358" i="28"/>
  <c r="H350" i="28"/>
  <c r="H347" i="28"/>
  <c r="H316" i="28"/>
  <c r="H311" i="28"/>
  <c r="H309" i="28"/>
  <c r="H305" i="28"/>
  <c r="H303" i="28"/>
  <c r="H302" i="28" s="1"/>
  <c r="H294" i="28"/>
  <c r="H292" i="28"/>
  <c r="H289" i="28"/>
  <c r="H288" i="28" s="1"/>
  <c r="H281" i="28"/>
  <c r="H280" i="28" s="1"/>
  <c r="H252" i="28"/>
  <c r="H251" i="28" s="1"/>
  <c r="H248" i="28" s="1"/>
  <c r="H249" i="28"/>
  <c r="H242" i="28"/>
  <c r="H241" i="28" s="1"/>
  <c r="H239" i="28"/>
  <c r="H238" i="28" s="1"/>
  <c r="H234" i="28"/>
  <c r="H233" i="28" s="1"/>
  <c r="H232" i="28" s="1"/>
  <c r="H231" i="28" s="1"/>
  <c r="H220" i="28"/>
  <c r="H216" i="28"/>
  <c r="H215" i="28" s="1"/>
  <c r="H209" i="28"/>
  <c r="H207" i="28"/>
  <c r="H200" i="28"/>
  <c r="H199" i="28" s="1"/>
  <c r="H198" i="28" s="1"/>
  <c r="H194" i="28"/>
  <c r="H193" i="28" s="1"/>
  <c r="H188" i="28"/>
  <c r="H171" i="28"/>
  <c r="H169" i="28"/>
  <c r="H164" i="28"/>
  <c r="H163" i="28" s="1"/>
  <c r="H128" i="28"/>
  <c r="H127" i="28" s="1"/>
  <c r="H125" i="28"/>
  <c r="H124" i="28" s="1"/>
  <c r="H112" i="28"/>
  <c r="H110" i="28"/>
  <c r="H109" i="28" s="1"/>
  <c r="H82" i="28"/>
  <c r="H81" i="28" s="1"/>
  <c r="H79" i="28"/>
  <c r="H78" i="28" s="1"/>
  <c r="H55" i="28"/>
  <c r="H53" i="28"/>
  <c r="H51" i="28"/>
  <c r="H47" i="28"/>
  <c r="H46" i="28" s="1"/>
  <c r="H45" i="28" s="1"/>
  <c r="H43" i="28"/>
  <c r="H42" i="28" s="1"/>
  <c r="H38" i="28"/>
  <c r="H37" i="28" s="1"/>
  <c r="H35" i="28"/>
  <c r="H34" i="28" s="1"/>
  <c r="H32" i="28"/>
  <c r="H31" i="28" s="1"/>
  <c r="H24" i="28"/>
  <c r="H20" i="28"/>
  <c r="H19" i="28" s="1"/>
  <c r="G393" i="28"/>
  <c r="G358" i="28"/>
  <c r="G391" i="28"/>
  <c r="G316" i="28"/>
  <c r="G200" i="28"/>
  <c r="G199" i="28" s="1"/>
  <c r="G198" i="28" s="1"/>
  <c r="G441" i="28"/>
  <c r="G209" i="28"/>
  <c r="G207" i="28"/>
  <c r="I217" i="28"/>
  <c r="G295" i="28"/>
  <c r="I295" i="28" s="1"/>
  <c r="I54" i="28"/>
  <c r="G249" i="28"/>
  <c r="G79" i="28"/>
  <c r="G78" i="28" s="1"/>
  <c r="I453" i="28"/>
  <c r="I450" i="28"/>
  <c r="I447" i="28"/>
  <c r="I397" i="28"/>
  <c r="I370" i="28"/>
  <c r="I348" i="28"/>
  <c r="G347" i="28"/>
  <c r="G387" i="28"/>
  <c r="G164" i="28"/>
  <c r="G163" i="28" s="1"/>
  <c r="G389" i="28"/>
  <c r="G311" i="28"/>
  <c r="G309" i="28"/>
  <c r="G307" i="28"/>
  <c r="G51" i="28"/>
  <c r="G281" i="28"/>
  <c r="G280" i="28" s="1"/>
  <c r="G279" i="28" s="1"/>
  <c r="G278" i="28" s="1"/>
  <c r="G106" i="28"/>
  <c r="G104" i="28"/>
  <c r="G128" i="28"/>
  <c r="G127" i="28" s="1"/>
  <c r="G82" i="28"/>
  <c r="G81" i="28" s="1"/>
  <c r="G457" i="28"/>
  <c r="G456" i="28" s="1"/>
  <c r="G462" i="28"/>
  <c r="G411" i="28"/>
  <c r="G410" i="28" s="1"/>
  <c r="G100" i="28"/>
  <c r="G99" i="28" s="1"/>
  <c r="G71" i="28"/>
  <c r="G70" i="28" s="1"/>
  <c r="G459" i="28"/>
  <c r="G384" i="28"/>
  <c r="G382" i="28"/>
  <c r="I382" i="28" s="1"/>
  <c r="G380" i="28"/>
  <c r="I380" i="28" s="1"/>
  <c r="G356" i="28"/>
  <c r="G148" i="28"/>
  <c r="G147" i="28" s="1"/>
  <c r="G145" i="28"/>
  <c r="G144" i="28" s="1"/>
  <c r="G125" i="28"/>
  <c r="G124" i="28" s="1"/>
  <c r="G114" i="28"/>
  <c r="G112" i="28"/>
  <c r="G292" i="28"/>
  <c r="G486" i="28"/>
  <c r="G485" i="28"/>
  <c r="G483" i="28"/>
  <c r="G482" i="28" s="1"/>
  <c r="G480" i="28"/>
  <c r="G479" i="28" s="1"/>
  <c r="G477" i="28"/>
  <c r="G476" i="28"/>
  <c r="G474" i="28"/>
  <c r="G473" i="28"/>
  <c r="I492" i="28"/>
  <c r="G449" i="28"/>
  <c r="G448" i="28" s="1"/>
  <c r="G446" i="28"/>
  <c r="G445" i="28" s="1"/>
  <c r="G439" i="28"/>
  <c r="G438" i="28" s="1"/>
  <c r="G435" i="28"/>
  <c r="G434" i="28" s="1"/>
  <c r="G431" i="28"/>
  <c r="G429" i="28"/>
  <c r="G427" i="28"/>
  <c r="G424" i="28"/>
  <c r="G422" i="28"/>
  <c r="G420" i="28"/>
  <c r="G417" i="28"/>
  <c r="I417" i="28" s="1"/>
  <c r="G415" i="28"/>
  <c r="G414" i="28"/>
  <c r="G408" i="28"/>
  <c r="G407" i="28" s="1"/>
  <c r="G404" i="28"/>
  <c r="G403" i="28" s="1"/>
  <c r="G401" i="28"/>
  <c r="G400" i="28" s="1"/>
  <c r="G378" i="28"/>
  <c r="G376" i="28"/>
  <c r="G375" i="28" s="1"/>
  <c r="G372" i="28"/>
  <c r="G371" i="28" s="1"/>
  <c r="G369" i="28"/>
  <c r="G368" i="28" s="1"/>
  <c r="G366" i="28"/>
  <c r="G365" i="28" s="1"/>
  <c r="G354" i="28"/>
  <c r="G353" i="28" s="1"/>
  <c r="G350" i="28"/>
  <c r="G349" i="28" s="1"/>
  <c r="G343" i="28"/>
  <c r="G342" i="28" s="1"/>
  <c r="G341" i="28" s="1"/>
  <c r="G340" i="28" s="1"/>
  <c r="G337" i="28"/>
  <c r="G334" i="28"/>
  <c r="I334" i="28" s="1"/>
  <c r="G331" i="28"/>
  <c r="G314" i="28"/>
  <c r="G313" i="28" s="1"/>
  <c r="G305" i="28"/>
  <c r="G303" i="28"/>
  <c r="G302" i="28" s="1"/>
  <c r="G296" i="28"/>
  <c r="G289" i="28"/>
  <c r="G288" i="28" s="1"/>
  <c r="G283" i="28"/>
  <c r="G276" i="28"/>
  <c r="G275" i="28" s="1"/>
  <c r="G273" i="28"/>
  <c r="G272" i="28" s="1"/>
  <c r="G270" i="28"/>
  <c r="G269" i="28" s="1"/>
  <c r="G267" i="28"/>
  <c r="G266" i="28" s="1"/>
  <c r="G264" i="28"/>
  <c r="G263" i="28" s="1"/>
  <c r="G261" i="28"/>
  <c r="G258" i="28"/>
  <c r="G255" i="28"/>
  <c r="G252" i="28"/>
  <c r="G251" i="28" s="1"/>
  <c r="G246" i="28"/>
  <c r="G245" i="28" s="1"/>
  <c r="G244" i="28" s="1"/>
  <c r="G242" i="28"/>
  <c r="G241" i="28" s="1"/>
  <c r="G239" i="28"/>
  <c r="G238" i="28" s="1"/>
  <c r="G234" i="28"/>
  <c r="G233" i="28" s="1"/>
  <c r="G229" i="28"/>
  <c r="G228" i="28" s="1"/>
  <c r="G227" i="28" s="1"/>
  <c r="G220" i="28"/>
  <c r="G218" i="28" s="1"/>
  <c r="G203" i="28"/>
  <c r="G202" i="28" s="1"/>
  <c r="I202" i="28" s="1"/>
  <c r="G196" i="28"/>
  <c r="G194" i="28"/>
  <c r="G193" i="28" s="1"/>
  <c r="G190" i="28"/>
  <c r="G188" i="28"/>
  <c r="G186" i="28"/>
  <c r="G173" i="28"/>
  <c r="I173" i="28" s="1"/>
  <c r="G169" i="28"/>
  <c r="G161" i="28"/>
  <c r="G160" i="28" s="1"/>
  <c r="G159" i="28" s="1"/>
  <c r="G142" i="28"/>
  <c r="G141" i="28"/>
  <c r="G139" i="28"/>
  <c r="G138" i="28"/>
  <c r="G136" i="28"/>
  <c r="G135" i="28"/>
  <c r="G133" i="28"/>
  <c r="G132" i="28"/>
  <c r="G118" i="28"/>
  <c r="G117" i="28" s="1"/>
  <c r="G116" i="28" s="1"/>
  <c r="G110" i="28"/>
  <c r="G109" i="28" s="1"/>
  <c r="G97" i="28"/>
  <c r="G96" i="28" s="1"/>
  <c r="G94" i="28"/>
  <c r="G93" i="28"/>
  <c r="G91" i="28"/>
  <c r="G90" i="28"/>
  <c r="G86" i="28"/>
  <c r="G85" i="28" s="1"/>
  <c r="G74" i="28"/>
  <c r="G73" i="28" s="1"/>
  <c r="G68" i="28"/>
  <c r="G67" i="28" s="1"/>
  <c r="G65" i="28"/>
  <c r="G64" i="28" s="1"/>
  <c r="G62" i="28"/>
  <c r="G61" i="28" s="1"/>
  <c r="G59" i="28"/>
  <c r="G58" i="28" s="1"/>
  <c r="G55" i="28"/>
  <c r="G53" i="28"/>
  <c r="I53" i="28" s="1"/>
  <c r="G47" i="28"/>
  <c r="G46" i="28" s="1"/>
  <c r="G45" i="28" s="1"/>
  <c r="G43" i="28"/>
  <c r="G42" i="28" s="1"/>
  <c r="G40" i="28"/>
  <c r="G38" i="28"/>
  <c r="G37" i="28"/>
  <c r="G35" i="28"/>
  <c r="G34" i="28" s="1"/>
  <c r="G32" i="28"/>
  <c r="G31" i="28" s="1"/>
  <c r="G28" i="28"/>
  <c r="G26" i="28"/>
  <c r="G24" i="28" s="1"/>
  <c r="G20" i="28"/>
  <c r="G19" i="28" s="1"/>
  <c r="G18" i="28" s="1"/>
  <c r="H156" i="28"/>
  <c r="H155" i="28" s="1"/>
  <c r="H154" i="28" s="1"/>
  <c r="H186" i="28"/>
  <c r="H181" i="28"/>
  <c r="H180" i="28" s="1"/>
  <c r="I179" i="28" s="1"/>
  <c r="G396" i="28"/>
  <c r="G395" i="28" s="1"/>
  <c r="G452" i="28"/>
  <c r="G451" i="28" s="1"/>
  <c r="I172" i="28"/>
  <c r="G171" i="28"/>
  <c r="H349" i="28"/>
  <c r="H472" i="28"/>
  <c r="H471" i="28" s="1"/>
  <c r="H498" i="30" l="1"/>
  <c r="I16" i="30"/>
  <c r="I488" i="30"/>
  <c r="G339" i="30"/>
  <c r="G333" i="28"/>
  <c r="I333" i="28" s="1"/>
  <c r="I473" i="28"/>
  <c r="I474" i="28"/>
  <c r="I171" i="28"/>
  <c r="I486" i="28"/>
  <c r="I441" i="28"/>
  <c r="I404" i="28"/>
  <c r="I415" i="28"/>
  <c r="H237" i="28"/>
  <c r="I376" i="28"/>
  <c r="I79" i="28"/>
  <c r="I125" i="28"/>
  <c r="I485" i="28"/>
  <c r="I439" i="28"/>
  <c r="I209" i="28"/>
  <c r="I391" i="28"/>
  <c r="I203" i="28"/>
  <c r="G330" i="28"/>
  <c r="I330" i="28" s="1"/>
  <c r="I331" i="28"/>
  <c r="I249" i="28"/>
  <c r="I389" i="28"/>
  <c r="G257" i="28"/>
  <c r="I257" i="28" s="1"/>
  <c r="I258" i="28"/>
  <c r="G406" i="28"/>
  <c r="G399" i="28" s="1"/>
  <c r="I491" i="28"/>
  <c r="G461" i="28"/>
  <c r="I461" i="28" s="1"/>
  <c r="I462" i="28"/>
  <c r="G254" i="28"/>
  <c r="I254" i="28" s="1"/>
  <c r="I255" i="28"/>
  <c r="I403" i="28"/>
  <c r="I369" i="28"/>
  <c r="G205" i="28"/>
  <c r="G260" i="28"/>
  <c r="I260" i="28" s="1"/>
  <c r="I261" i="28"/>
  <c r="G336" i="28"/>
  <c r="I336" i="28" s="1"/>
  <c r="I337" i="28"/>
  <c r="H444" i="28"/>
  <c r="I438" i="28"/>
  <c r="I43" i="28"/>
  <c r="I164" i="28"/>
  <c r="G294" i="28"/>
  <c r="I294" i="28" s="1"/>
  <c r="I347" i="28"/>
  <c r="G346" i="28"/>
  <c r="H50" i="28"/>
  <c r="H49" i="28" s="1"/>
  <c r="I316" i="28"/>
  <c r="I252" i="28"/>
  <c r="I194" i="28"/>
  <c r="I181" i="28"/>
  <c r="G426" i="28"/>
  <c r="I112" i="28"/>
  <c r="G301" i="28"/>
  <c r="G300" i="28" s="1"/>
  <c r="G299" i="28" s="1"/>
  <c r="I375" i="28"/>
  <c r="G103" i="28"/>
  <c r="H291" i="28"/>
  <c r="H287" i="28" s="1"/>
  <c r="H286" i="28" s="1"/>
  <c r="I309" i="28"/>
  <c r="I46" i="28"/>
  <c r="I448" i="28"/>
  <c r="I427" i="28"/>
  <c r="G364" i="28"/>
  <c r="I387" i="28"/>
  <c r="I371" i="28"/>
  <c r="I289" i="28"/>
  <c r="I186" i="28"/>
  <c r="G168" i="28"/>
  <c r="G167" i="28" s="1"/>
  <c r="I82" i="28"/>
  <c r="G50" i="28"/>
  <c r="I34" i="28"/>
  <c r="I19" i="28"/>
  <c r="I366" i="28"/>
  <c r="I449" i="28"/>
  <c r="G216" i="28"/>
  <c r="G419" i="28"/>
  <c r="I419" i="28" s="1"/>
  <c r="I459" i="28"/>
  <c r="I188" i="28"/>
  <c r="I414" i="28"/>
  <c r="I422" i="28"/>
  <c r="H399" i="28"/>
  <c r="I51" i="28"/>
  <c r="I292" i="28"/>
  <c r="I200" i="28"/>
  <c r="G291" i="28"/>
  <c r="G287" i="28" s="1"/>
  <c r="G286" i="28" s="1"/>
  <c r="G455" i="28"/>
  <c r="I45" i="28"/>
  <c r="I78" i="28"/>
  <c r="I288" i="28"/>
  <c r="I305" i="28"/>
  <c r="I368" i="28"/>
  <c r="I384" i="28"/>
  <c r="I393" i="28"/>
  <c r="I35" i="28"/>
  <c r="I349" i="28"/>
  <c r="I37" i="28"/>
  <c r="I207" i="28"/>
  <c r="I251" i="28"/>
  <c r="I451" i="28"/>
  <c r="I477" i="28"/>
  <c r="I152" i="28"/>
  <c r="I151" i="28" s="1"/>
  <c r="I150" i="28" s="1"/>
  <c r="I156" i="28"/>
  <c r="I155" i="28" s="1"/>
  <c r="I154" i="28" s="1"/>
  <c r="H168" i="28"/>
  <c r="I180" i="28"/>
  <c r="H466" i="28"/>
  <c r="G77" i="28"/>
  <c r="I302" i="28"/>
  <c r="I365" i="28"/>
  <c r="H364" i="28"/>
  <c r="I31" i="28"/>
  <c r="H23" i="28"/>
  <c r="I24" i="28"/>
  <c r="G23" i="28"/>
  <c r="I445" i="28"/>
  <c r="I42" i="28"/>
  <c r="I395" i="28"/>
  <c r="H413" i="28"/>
  <c r="H18" i="28"/>
  <c r="I18" i="28" s="1"/>
  <c r="I169" i="28"/>
  <c r="I396" i="28"/>
  <c r="I420" i="28"/>
  <c r="I55" i="28"/>
  <c r="I446" i="28"/>
  <c r="I239" i="28"/>
  <c r="I426" i="28"/>
  <c r="I434" i="28"/>
  <c r="G472" i="28"/>
  <c r="I472" i="28" s="1"/>
  <c r="H158" i="28"/>
  <c r="I47" i="28"/>
  <c r="I38" i="28"/>
  <c r="I452" i="28"/>
  <c r="G185" i="28"/>
  <c r="G184" i="28" s="1"/>
  <c r="I20" i="28"/>
  <c r="I303" i="28"/>
  <c r="I128" i="28"/>
  <c r="I32" i="28"/>
  <c r="I372" i="28"/>
  <c r="I350" i="28"/>
  <c r="I435" i="28"/>
  <c r="I321" i="28"/>
  <c r="I476" i="28"/>
  <c r="G108" i="28"/>
  <c r="I311" i="28"/>
  <c r="H346" i="28"/>
  <c r="I466" i="28"/>
  <c r="I469" i="28"/>
  <c r="I358" i="28"/>
  <c r="H301" i="28"/>
  <c r="H279" i="28"/>
  <c r="I280" i="28"/>
  <c r="I281" i="28"/>
  <c r="I241" i="28"/>
  <c r="G237" i="28"/>
  <c r="H218" i="28"/>
  <c r="I219" i="28"/>
  <c r="I233" i="28"/>
  <c r="G232" i="28"/>
  <c r="G231" i="28" s="1"/>
  <c r="I231" i="28" s="1"/>
  <c r="I238" i="28"/>
  <c r="I220" i="28"/>
  <c r="I234" i="28"/>
  <c r="I242" i="28"/>
  <c r="I198" i="28"/>
  <c r="I199" i="28"/>
  <c r="H185" i="28"/>
  <c r="I193" i="28"/>
  <c r="I163" i="28"/>
  <c r="G158" i="28"/>
  <c r="I127" i="28"/>
  <c r="G131" i="28"/>
  <c r="G130" i="28" s="1"/>
  <c r="G123" i="28" s="1"/>
  <c r="H123" i="28"/>
  <c r="I124" i="28"/>
  <c r="I81" i="28"/>
  <c r="G89" i="28"/>
  <c r="H77" i="28"/>
  <c r="I109" i="28"/>
  <c r="I110" i="28"/>
  <c r="H108" i="28"/>
  <c r="I339" i="30" l="1"/>
  <c r="G498" i="30"/>
  <c r="I498" i="30" s="1"/>
  <c r="G102" i="28"/>
  <c r="G248" i="28"/>
  <c r="I248" i="28" s="1"/>
  <c r="I168" i="28"/>
  <c r="I218" i="28"/>
  <c r="I364" i="28"/>
  <c r="I490" i="28"/>
  <c r="I399" i="28"/>
  <c r="G76" i="28"/>
  <c r="I237" i="28"/>
  <c r="I50" i="28"/>
  <c r="G471" i="28"/>
  <c r="I471" i="28" s="1"/>
  <c r="H443" i="28"/>
  <c r="G49" i="28"/>
  <c r="I49" i="28" s="1"/>
  <c r="H167" i="28"/>
  <c r="I158" i="28"/>
  <c r="G413" i="28"/>
  <c r="G345" i="28" s="1"/>
  <c r="I291" i="28"/>
  <c r="I286" i="28"/>
  <c r="I287" i="28"/>
  <c r="G215" i="28"/>
  <c r="I215" i="28" s="1"/>
  <c r="I216" i="28"/>
  <c r="I320" i="28"/>
  <c r="I319" i="28" s="1"/>
  <c r="I346" i="28"/>
  <c r="H345" i="28"/>
  <c r="I444" i="28"/>
  <c r="I123" i="28"/>
  <c r="G88" i="28"/>
  <c r="H17" i="28"/>
  <c r="I23" i="28"/>
  <c r="I206" i="28"/>
  <c r="I205" i="28"/>
  <c r="H300" i="28"/>
  <c r="I301" i="28"/>
  <c r="H278" i="28"/>
  <c r="I278" i="28" s="1"/>
  <c r="I279" i="28"/>
  <c r="I232" i="28"/>
  <c r="H236" i="28"/>
  <c r="H184" i="28"/>
  <c r="I185" i="28"/>
  <c r="I77" i="28"/>
  <c r="H76" i="28"/>
  <c r="H102" i="28"/>
  <c r="I108" i="28"/>
  <c r="G236" i="28" l="1"/>
  <c r="I443" i="28"/>
  <c r="H339" i="28"/>
  <c r="I76" i="28"/>
  <c r="I167" i="28"/>
  <c r="I166" i="28"/>
  <c r="I326" i="28"/>
  <c r="G488" i="28"/>
  <c r="I488" i="28" s="1"/>
  <c r="I489" i="28"/>
  <c r="I413" i="28"/>
  <c r="G17" i="28"/>
  <c r="G16" i="28" s="1"/>
  <c r="I345" i="28"/>
  <c r="I300" i="28"/>
  <c r="H299" i="28"/>
  <c r="I299" i="28" s="1"/>
  <c r="I184" i="28"/>
  <c r="I102" i="28"/>
  <c r="H16" i="28"/>
  <c r="I236" i="28" l="1"/>
  <c r="I325" i="28"/>
  <c r="G324" i="28"/>
  <c r="G339" i="28"/>
  <c r="I339" i="28" s="1"/>
  <c r="I17" i="28"/>
  <c r="I183" i="28"/>
  <c r="H498" i="28"/>
  <c r="I16" i="28"/>
  <c r="I324" i="28" l="1"/>
  <c r="I323" i="28" s="1"/>
  <c r="G323" i="28"/>
  <c r="G498" i="28" s="1"/>
  <c r="I498" i="28" s="1"/>
</calcChain>
</file>

<file path=xl/sharedStrings.xml><?xml version="1.0" encoding="utf-8"?>
<sst xmlns="http://schemas.openxmlformats.org/spreadsheetml/2006/main" count="4818" uniqueCount="371">
  <si>
    <t>Наименование показателя</t>
  </si>
  <si>
    <t>Гл.распорядитель</t>
  </si>
  <si>
    <t xml:space="preserve">Коды </t>
  </si>
  <si>
    <t xml:space="preserve">Рз 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</si>
  <si>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</si>
  <si>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</si>
  <si>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</si>
  <si>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</si>
  <si>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</si>
  <si>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муниципального образования</t>
  </si>
  <si>
    <t>02</t>
  </si>
  <si>
    <t>Глава муниципального района</t>
  </si>
  <si>
    <t>500</t>
  </si>
  <si>
    <t xml:space="preserve">Функционирование законодательных (представительных) органов </t>
  </si>
  <si>
    <t>902</t>
  </si>
  <si>
    <t>03</t>
  </si>
  <si>
    <t>Функционирование  местной администрации</t>
  </si>
  <si>
    <t>04</t>
  </si>
  <si>
    <t>Обеспечение деятельности финансовых, налоговых и таможенных органов и органов финансового надзора</t>
  </si>
  <si>
    <t>06</t>
  </si>
  <si>
    <t>07</t>
  </si>
  <si>
    <t>Резервные фонды</t>
  </si>
  <si>
    <t>12</t>
  </si>
  <si>
    <t>Другие общегосударственные вопросы</t>
  </si>
  <si>
    <t>14</t>
  </si>
  <si>
    <t>Обеспечение хозяйственного обслуживания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</si>
  <si>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</si>
  <si>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</si>
  <si>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</si>
  <si>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</si>
  <si>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</si>
  <si>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</si>
  <si>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05</t>
  </si>
  <si>
    <t>08</t>
  </si>
  <si>
    <t>10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</si>
  <si>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</si>
  <si>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</si>
  <si>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</si>
  <si>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</si>
  <si>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926</t>
  </si>
  <si>
    <t>Общее образование</t>
  </si>
  <si>
    <t>Школы - детские сады, школы начальные, неполные средние и средние</t>
  </si>
  <si>
    <t>Интернаты</t>
  </si>
  <si>
    <t>Обеспечение бесплатным питанием детей из малоимущих семей,обучающихся в муниципальных общеобразовательных учреждениях</t>
  </si>
  <si>
    <t>Другие вопросы в области образования</t>
  </si>
  <si>
    <t xml:space="preserve">Аппарат </t>
  </si>
  <si>
    <t>Культура, кинематография и средства массовой информации</t>
  </si>
  <si>
    <t>Дворцы и дома культуры</t>
  </si>
  <si>
    <t>Музеи и постоянные выставки</t>
  </si>
  <si>
    <t>Библиотеки</t>
  </si>
  <si>
    <t>Аппарат</t>
  </si>
  <si>
    <t>Социальная политика</t>
  </si>
  <si>
    <t>Охрана семьи и детства</t>
  </si>
  <si>
    <t>Межбюджетные трансферты</t>
  </si>
  <si>
    <t>11</t>
  </si>
  <si>
    <t>Дотации бюджетам субъектов РФ и муниципальных образований</t>
  </si>
  <si>
    <t>Администрация муниципального района "Дульдургинский район"</t>
  </si>
  <si>
    <t>Национальная  экономика</t>
  </si>
  <si>
    <t>Совет муниципального района "Дульдургинский район"</t>
  </si>
  <si>
    <t>Культура</t>
  </si>
  <si>
    <t>13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</si>
  <si>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</si>
  <si>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Администрирование государственного полномочия по  обеспечению бесплатным питанием детей из малоимущих семей, обучающихся в муниципальных общеобразовательных учреждениях 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</si>
  <si>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</si>
  <si>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Комитет по финансам администрации муниципального района "Дульдургинский район"</t>
  </si>
  <si>
    <t>917</t>
  </si>
  <si>
    <t>Иные дотации</t>
  </si>
  <si>
    <t>Обеспечение деятельности финансовых, налоговых органов финансового надзора</t>
  </si>
  <si>
    <t>Итого расходов:</t>
  </si>
  <si>
    <t>На осуществление государтсвенного полномочия по расчету и предоставлению дотаций бюджетам сельских поселений на выравнивание бюджетной обеспеченности</t>
  </si>
  <si>
    <t xml:space="preserve">Руководитель контрольно-счетной палаты муниципального образования </t>
  </si>
  <si>
    <t xml:space="preserve"> Физическая культура и спорт</t>
  </si>
  <si>
    <t>907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</si>
  <si>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</si>
  <si>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</si>
  <si>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</si>
  <si>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</si>
  <si>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240</t>
  </si>
  <si>
    <t xml:space="preserve">Иные закупки товаров, работ и услуг для муниципальных нужд </t>
  </si>
  <si>
    <t>Иные бюджетные ассигнования</t>
  </si>
  <si>
    <t>Резервные средства</t>
  </si>
  <si>
    <t>800</t>
  </si>
  <si>
    <t>870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</si>
  <si>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</si>
  <si>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Субсидии бюджетным учреждениям</t>
  </si>
  <si>
    <t>610</t>
  </si>
  <si>
    <t xml:space="preserve"> Дотации</t>
  </si>
  <si>
    <t>510</t>
  </si>
  <si>
    <t>530</t>
  </si>
  <si>
    <t>120</t>
  </si>
  <si>
    <t xml:space="preserve">Учреждения, обеспечивающие предоставление услуг в сфере образования (ЦБ)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</si>
  <si>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</si>
  <si>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</si>
  <si>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</si>
  <si>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700</t>
  </si>
  <si>
    <t>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</t>
  </si>
  <si>
    <t>Пенсионное обеспечение</t>
  </si>
  <si>
    <t>Доплаты к пенсиям, дополнительное пенсионное обеспечение</t>
  </si>
  <si>
    <t>Социальное обеспечение населения</t>
  </si>
  <si>
    <t>Периодическая печать и издательства</t>
  </si>
  <si>
    <t>Субсидии автономным учреждениям</t>
  </si>
  <si>
    <t>620</t>
  </si>
  <si>
    <t>Средства массовой информации</t>
  </si>
  <si>
    <t>Дорожное хозяйство (дорожные фонды)</t>
  </si>
  <si>
    <t>Резервный фонд администрации муниципального района  "Дульдургинский район"</t>
  </si>
  <si>
    <t>Капитальный ремонт и ремонт автомобильных дорог общего пользования населенных пунктов</t>
  </si>
  <si>
    <t>Массовый спорт</t>
  </si>
  <si>
    <t>Комитет по социальной политике администрации муниципального района "Дульдургинский район"</t>
  </si>
  <si>
    <t>Муниципальные  программы</t>
  </si>
  <si>
    <t>Муниципальные программы</t>
  </si>
  <si>
    <t>730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</si>
  <si>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</si>
  <si>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</si>
  <si>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</si>
  <si>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</si>
  <si>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Финансовое обеспечение выполнения функций государственных органов, в том числе территориальных органов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</si>
  <si>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</si>
  <si>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</si>
  <si>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</si>
  <si>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</si>
  <si>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00 0 00 06065</t>
  </si>
  <si>
    <t>Закупка товаров, работ,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</si>
  <si>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услуг</t>
  </si>
  <si>
    <t>Осуществление  государственных полномочий в сфере государственного управления охраной труда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</si>
  <si>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</si>
  <si>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000 00 79510</t>
  </si>
  <si>
    <t>00 0 00 20400</t>
  </si>
  <si>
    <t>Аппарат администрации</t>
  </si>
  <si>
    <t xml:space="preserve">Осуществление государственного полномочия  по созданию  административных комиссий </t>
  </si>
  <si>
    <t>00 0 00 79207</t>
  </si>
  <si>
    <t>00 0 00 79206</t>
  </si>
  <si>
    <t>00 0 00 70050</t>
  </si>
  <si>
    <t>00 0 00 92300</t>
  </si>
  <si>
    <t>Расходы на выплаты персоналу казенных учреждений</t>
  </si>
  <si>
    <t>110</t>
  </si>
  <si>
    <t>00 0 00 51200</t>
  </si>
  <si>
    <t>00 0 00 79510</t>
  </si>
  <si>
    <t>00 0 00 21800</t>
  </si>
  <si>
    <t>00 0 00 79517</t>
  </si>
  <si>
    <t>00 0 00 79500</t>
  </si>
  <si>
    <t>00 0 00 79501</t>
  </si>
  <si>
    <t>00 0 00 79502</t>
  </si>
  <si>
    <t>00 0 00 31501</t>
  </si>
  <si>
    <t>00 0 00 79506</t>
  </si>
  <si>
    <t>00 0 00 79507</t>
  </si>
  <si>
    <t>00 0 00 79514</t>
  </si>
  <si>
    <t>00 0 00 79512</t>
  </si>
  <si>
    <t>00 0 00 49101</t>
  </si>
  <si>
    <t xml:space="preserve">Управление  сельского хозяйства администрации муниципального района "Дульдургинский район" </t>
  </si>
  <si>
    <t>00 0 00 78060</t>
  </si>
  <si>
    <t>00 0 00 20300</t>
  </si>
  <si>
    <t>Контрольно-счетная палата администрации муниципального района "Дульдургинский район"</t>
  </si>
  <si>
    <t>00 0 00 22400</t>
  </si>
  <si>
    <t>00 0 00 79515</t>
  </si>
  <si>
    <t xml:space="preserve">Дополнительное образование детей
</t>
  </si>
  <si>
    <t>00 0 00 71218</t>
  </si>
  <si>
    <t>0 00 00 42091</t>
  </si>
  <si>
    <t>00 0 00 42192</t>
  </si>
  <si>
    <t>00 0 00 42193</t>
  </si>
  <si>
    <t xml:space="preserve">Молодежная политика </t>
  </si>
  <si>
    <t>00 0 00 45291</t>
  </si>
  <si>
    <t>00 0 00 45292</t>
  </si>
  <si>
    <t>00 0 00 79219</t>
  </si>
  <si>
    <t>00 0 00 44091</t>
  </si>
  <si>
    <t>00 0 00 44092</t>
  </si>
  <si>
    <t>00 0 00 44093</t>
  </si>
  <si>
    <t>00 0 00 79503</t>
  </si>
  <si>
    <t>00 0 00 42390</t>
  </si>
  <si>
    <t>00 0 00 79511</t>
  </si>
  <si>
    <t>00 0 00 51702</t>
  </si>
  <si>
    <t>00 0 00 51601</t>
  </si>
  <si>
    <t>00 0 00 79513</t>
  </si>
  <si>
    <t>0 00 00 79500</t>
  </si>
  <si>
    <t>0 00 00 79509</t>
  </si>
  <si>
    <t>00 0 00 71230</t>
  </si>
  <si>
    <t>830</t>
  </si>
  <si>
    <t>00 0 00 71201</t>
  </si>
  <si>
    <t>00 0 00 48299</t>
  </si>
  <si>
    <t>00 0 00 45799</t>
  </si>
  <si>
    <t>00 0 00 79519</t>
  </si>
  <si>
    <t>00 0 00 02003</t>
  </si>
  <si>
    <t>00 0 00 79220</t>
  </si>
  <si>
    <t xml:space="preserve"> осуществление государственных полномочий по расчету и предоставлению дотаций бюджетам поселений, а также по установлению нормативов формирования расходов на оплату труда депутатов, выборных должностных лиц местного самоуправления поселений, осуществляющих свои полномочия на постоянной основе, муниципальных служащих поселений и на содержание органов местного самоуправления поселений </t>
  </si>
  <si>
    <t>00 0 00 79205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</si>
  <si>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</si>
  <si>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поселений</t>
  </si>
  <si>
    <t>Дотации на поддержку мер по обеспечению сбалансированности бюджетов поселений</t>
  </si>
  <si>
    <t>00 0 00 79230</t>
  </si>
  <si>
    <t>00 0 00 79581</t>
  </si>
  <si>
    <t>00 0 00 74580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</si>
  <si>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</si>
  <si>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</si>
  <si>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МКУ" Центр административного и материально-технического обеспечения " муниципального района"Дульдургинский район"</t>
  </si>
  <si>
    <t>Дошкольное образование</t>
  </si>
  <si>
    <t>Социальные обеспечение и иные выплаты населению</t>
  </si>
  <si>
    <t>Ведомственная структура  расходов бюджета</t>
  </si>
  <si>
    <t>Осуществление отдельных государственных полномочий в сфере государственного управления</t>
  </si>
  <si>
    <t>Администрирование отдельных государственных полномочий в сфере социальной защиты населения</t>
  </si>
  <si>
    <t>Предоставление компенсации затрат родителей(законных представителей ) детей-инвалидов на обучение по основным общеобразовательным программам на дому</t>
  </si>
  <si>
    <t>00 0 00 71228</t>
  </si>
  <si>
    <t>Прочие межбюджетные трансферты общего характера</t>
  </si>
  <si>
    <t xml:space="preserve">Осуществление  государственного полномочия  по созданию  административных комиссий </t>
  </si>
  <si>
    <t xml:space="preserve">Субвенции </t>
  </si>
  <si>
    <t>00 0 00 92301</t>
  </si>
  <si>
    <t>00 0 00 79211</t>
  </si>
  <si>
    <t>00 0 00 72400</t>
  </si>
  <si>
    <t>обеспечение проведения капитального ремонта жилых помещений, нуждающихся в капитальном ремонте и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</si>
  <si>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организация и осуществление деятельности по опеке и попечительству над несовершеннолетними</t>
  </si>
  <si>
    <t>Отдел экономики, управления  имуществом и земельным отношениям администрации муниципального района "Дульдургинский район"</t>
  </si>
  <si>
    <t>00 0 00 79525</t>
  </si>
  <si>
    <t>00 0 00 79526</t>
  </si>
  <si>
    <t>00 0 00 79524</t>
  </si>
  <si>
    <t xml:space="preserve">Учреждения, обеспечивающие предоставление услуг в сфере образования (ИМЦ) </t>
  </si>
  <si>
    <t>00 0 00 26004</t>
  </si>
  <si>
    <t>Мероприятия в области сельскохозяйственного производства</t>
  </si>
  <si>
    <t>Обслуживание муниципального  долга</t>
  </si>
  <si>
    <t xml:space="preserve">Обслуживание государственного и муниципального долга </t>
  </si>
  <si>
    <t xml:space="preserve"> администрирование отдельных государственных полномочий в сфере образования</t>
  </si>
  <si>
    <t>Организация отдыха и оздоровления детей</t>
  </si>
  <si>
    <t>00 0 00 01432</t>
  </si>
  <si>
    <t>иные межбюджетные трансферты общего характера</t>
  </si>
  <si>
    <t>540</t>
  </si>
  <si>
    <t>Иные межбюджетные трансферты общего характера</t>
  </si>
  <si>
    <t>00 0 00 81602</t>
  </si>
  <si>
    <t xml:space="preserve"> Организация в границах поселения теплоснабжения (зданий администрации, гаража, торгового центра, сельского дома культуры, водокачки) и водоснабжения населения. Полномочия в части организации в границах поселения теплоснабжения других объектов, водоотведения, снабжения населения топливом решаются муниципальным районом</t>
  </si>
  <si>
    <t>00 0 00 81603</t>
  </si>
  <si>
    <t xml:space="preserve"> Организация сбора и вывоза бытовых отходов и мусора, организация утилизации и переработки бытовых и промышленных отходов, в том числе по сбору, утилизации и уничтожению биологических отходов;</t>
  </si>
  <si>
    <t>00 0 00 81611</t>
  </si>
  <si>
    <t xml:space="preserve"> Организации ритуальных услуг и содержание мест захоронения;</t>
  </si>
  <si>
    <t>00 0 00 81610</t>
  </si>
  <si>
    <t xml:space="preserve">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</si>
  <si>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00 0 00 81617</t>
  </si>
  <si>
    <t>00 0 00 81622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</si>
  <si>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</si>
  <si>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00 0 00 81623</t>
  </si>
  <si>
    <t xml:space="preserve"> Создание условий для предоставления транспортных услуг населению и организации транспортного обслуживания населения в границах поселения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</si>
  <si>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парковок(парковочных мест),осуществление муниципального контроля за сохранностью автомобильных дорог местного значения  в границах населенного пункта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</si>
  <si>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00 0 00 81620</t>
  </si>
  <si>
    <t>Исполнение судебных актов *</t>
  </si>
  <si>
    <t>Проведение Всероссийской переписи населения на 2020 год</t>
  </si>
  <si>
    <t>00 0 00 54690</t>
  </si>
  <si>
    <t>Закупка товаров, работ и услуг в целях формирования государственного материального резерва</t>
  </si>
  <si>
    <t>МП "Профилактика  безнадзорности и правонарушений среди несовершеннолетних муниципального района "Дульдургинский район"на 2020-2023годы"</t>
  </si>
  <si>
    <t>МП "Содействие занятости населения  в муниципальном районе "Дульдургинский район"на 2020-2023 годы"</t>
  </si>
  <si>
    <t>00 0 00 79516</t>
  </si>
  <si>
    <t>МП "Обеспечение управления недвижимостью, реформирование и регулирование земельных и имущественных отношений на 2020-2023 годы"</t>
  </si>
  <si>
    <t>МП "Развитие субъектов  малого и среднего предпринимательства в муниципальном районе "Дульдургинский район" на 2020-2023годы"</t>
  </si>
  <si>
    <t>МП"Развитие туризма в муниципальном районе "Дульдургинский район"на 2020-2023 годы"</t>
  </si>
  <si>
    <t>МП " Развитие общего и дополнительного образования в муниципальном районе "Дульдургинский район" на 2020-2023 годы"</t>
  </si>
  <si>
    <t>МП "Развитие дошкольного образования в муниципальном районе"Дульдургинский район" на 2020-2023 годы"</t>
  </si>
  <si>
    <t>МП"Организация   отдыха, оздоровления  и временной трудовой занятости детей и подростков  в муниципальном районе " Дульдургинский район " на 2020-2023 годы"</t>
  </si>
  <si>
    <t>МП "Развитие культуры в муниципальном районе "Дульдургинский район" 2020-2023годы"</t>
  </si>
  <si>
    <t>МП "Развитие физической культуры и спорта в муниципальном районе "Дульдургинский район"на 2020-2023 годы"</t>
  </si>
  <si>
    <t>МП"Развитие молодежной политики в муниципальном районе "Дульдургинский район"на 2020-2023 годы"</t>
  </si>
  <si>
    <t>МП"Обеспечение сохранности Архивного фонда РФ в муниципальном районе"Дульдургинский район" на 2020-2023 годы"</t>
  </si>
  <si>
    <t xml:space="preserve">МП «Противодействие  коррупции в муниципальном районе «Дульдургинский район» на 2020-2023 годы" </t>
  </si>
  <si>
    <t>00 0 00 79504</t>
  </si>
  <si>
    <t>00 0 00 79505</t>
  </si>
  <si>
    <t>Муниципальная программа "Развитие муниципальной службы в муниципальном районе "Дульдургинский район" на 2020-2023 годы"</t>
  </si>
  <si>
    <t>МП "Благоустройство населенных пунктов муниципального района "Дульдургинский район" на 2020-2023годы"</t>
  </si>
  <si>
    <t>МП "Модернизация объектов коммунальной инфраструктуры муниципального района "Дульдургинский район" на 2020-2023годы"</t>
  </si>
  <si>
    <t>МП "Территориальное планирование и обеспечение градостроительной деятельности на территории  муниципального района "Дульдургинский район" на 2020-2023годы"</t>
  </si>
  <si>
    <t>МП "Энергосбережение на территории муниципального района "Дульдургинский район" на 2020-2023годы"</t>
  </si>
  <si>
    <t>МП "Профилактика терроризма и экстремизма  на территории муниципального  района  "Дульдургинский район" на 2020-2023 годы"</t>
  </si>
  <si>
    <t>МП "Развитие единой дежурно-диспетчерской службы и на создание системы 112  в муниципальном районе "Дульдургинский район"на  2020-2023 годы"</t>
  </si>
  <si>
    <t>МП "Профилактика   правонарушений в  муниципальном районе "Дульдургинский район"на 2020-2023годы"</t>
  </si>
  <si>
    <t>00 0 00 79508</t>
  </si>
  <si>
    <t>МП "Повышение безопасности дорожного движения на территории  муниципального района "Дульдургинский район"на 2020-2023годы"</t>
  </si>
  <si>
    <t>Другие вопросы в области здравоохранения</t>
  </si>
  <si>
    <t>Создание системы вызова экстренных оперативных служб муниципального района</t>
  </si>
  <si>
    <t>00 0 00 79303</t>
  </si>
  <si>
    <t>00 0 00 L4670</t>
  </si>
  <si>
    <t>Создание модельных муниципальных библиотек</t>
  </si>
  <si>
    <t>00 0 00 53030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</si>
  <si>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</si>
  <si>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00 0 00 71030</t>
  </si>
  <si>
    <t>Обеспечение выплат районных коэффициентов и процентных надбавок за стаж работы в районах Крайнего Севера и приравненных к ним местностях, а также остальных районах Севера, где установлены районные коэффециенты к ежемесячному денежному вознаграждению, за</t>
  </si>
  <si>
    <t>00 0 00 5505М</t>
  </si>
  <si>
    <t>Реализация мероприятий плана социального развития центров экономического роста Забайкальского края (иные межбюджетные трансферты бюджетам муниципальных районов и городских округов)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</si>
  <si>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</si>
  <si>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Коммунальное хозяйство</t>
  </si>
  <si>
    <t>00 0 00 S4905</t>
  </si>
  <si>
    <t>00 0 00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</si>
  <si>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</si>
  <si>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 0 00 L4970</t>
  </si>
  <si>
    <t>Реализация мероприятий по обеспечению жильем молодых семей</t>
  </si>
  <si>
    <t>00 0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</si>
  <si>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</si>
  <si>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 0 P2 52320</t>
  </si>
  <si>
    <t>410</t>
  </si>
  <si>
    <t>Бюджетные инвестиции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</si>
  <si>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</si>
  <si>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00 0 00 79523</t>
  </si>
  <si>
    <t>00 0 00 79518</t>
  </si>
  <si>
    <t>00 0 00 79527</t>
  </si>
  <si>
    <t xml:space="preserve">МП «Поддержка социально-ориентированных некоммерческих организаций в муниципальном районе «Дульдургинский район» на 2020-2023 годы" </t>
  </si>
  <si>
    <t>00 0 00 79520</t>
  </si>
  <si>
    <t>МП "Комплексное развитие транспортной инфраструктуры  муниципального района "Дульдургинский район" на 2020-2023годы"</t>
  </si>
  <si>
    <t>МП "Об обеспечении твердым котельно-печным топливом муниципальных учреждений  муниципального района "Дульдургинский район" на осенне-зимние периоды 2018-2021 годы"</t>
  </si>
  <si>
    <t>00 0 00 79522</t>
  </si>
  <si>
    <t>МП "Формирование законопослушного поведения участников дорожного движения в муниципальном районе "Дульдургинский район" на 2020-2023 годы"</t>
  </si>
  <si>
    <t>00 0 00 79528</t>
  </si>
  <si>
    <t>МП "Гармонизация межнациональных и межкоммиональных некомерческих организаций в муниципальном районе  "Дульдургинский район" 2020-2023 годы"</t>
  </si>
  <si>
    <t>00 0 00 S8180</t>
  </si>
  <si>
    <t>Субсидии в целях софинансирования расходных обязательств бюджета муниципального района (городского округа) по оплате труда работников учреждений бюджетной сферы, финансируемых за счет средств муниципального района (городского округа)</t>
  </si>
  <si>
    <t>Благоустройство</t>
  </si>
  <si>
    <t>Субсидия на реализацию мероприятий по подготовке документов территориального планирования</t>
  </si>
  <si>
    <t>00 0 00 74402</t>
  </si>
  <si>
    <t>00 0 00 77265</t>
  </si>
  <si>
    <t>00 0 00 79265</t>
  </si>
  <si>
    <t>00 0 00 71444</t>
  </si>
  <si>
    <t>Создание условий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</si>
  <si>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муниципального района "Дульдургинский район" на 2023 год</t>
  </si>
  <si>
    <t>утверждено (тыс.рублей) на 2023 год</t>
  </si>
  <si>
    <t>Судебная система</t>
  </si>
  <si>
    <t>00 0 00 71446</t>
  </si>
  <si>
    <t>На обновление в объектах капитального ремонта 100% учебников и учебных пособий, непозволяющих их дальнейшее использование</t>
  </si>
  <si>
    <t>Реализация мероприятий по проведению капитального ремонта жилых помещений отдельных категорий граждан</t>
  </si>
  <si>
    <t>00 0 00 04927</t>
  </si>
  <si>
    <t>00 0 00 S1445</t>
  </si>
  <si>
    <t>Обеспечение в отношении объектов капитального ремонта требований к антитеррористической защищенности объектов (территорий), установленных законодательством</t>
  </si>
  <si>
    <t>00 0 00 71432</t>
  </si>
  <si>
    <t>00 0 00 52015</t>
  </si>
  <si>
    <t>00 0 F2 55550</t>
  </si>
  <si>
    <t>Реализация программ формирования современной городской среды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</si>
  <si>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</t>
  </si>
  <si>
    <t>00 0 00 L5110</t>
  </si>
  <si>
    <t>244</t>
  </si>
  <si>
    <t>Субсидия на проведение комплексных кадастровых работ</t>
  </si>
  <si>
    <t>00 0 00 L5764</t>
  </si>
  <si>
    <t>322</t>
  </si>
  <si>
    <t>Реализация мероприятий по комплексному развитию сельских территорий (улучшение жилищных условий граждан, проживающих на сельских территориях)</t>
  </si>
  <si>
    <t>00 0 00 L7500</t>
  </si>
  <si>
    <t>00 0 00 71231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</si>
  <si>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</t>
  </si>
  <si>
    <t>00 0 00 71219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</si>
  <si>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</si>
  <si>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Поправка (+;-)</t>
  </si>
  <si>
    <t>Уточненный бюджет</t>
  </si>
  <si>
    <t>к Решению Совета муниципального района</t>
  </si>
  <si>
    <t>"О внесении изменений в Решение Совета</t>
  </si>
  <si>
    <t xml:space="preserve">муниципального района "Дульдургинский </t>
  </si>
  <si>
    <t>район" "О бюджете муниципального района</t>
  </si>
  <si>
    <t>ПРИЛОЖЕНИЕ №6</t>
  </si>
  <si>
    <t>"Дульдургинский район" на 2023 год и</t>
  </si>
  <si>
    <t>плановый период 2024 и 2025 годов" №20</t>
  </si>
  <si>
    <t xml:space="preserve"> от 28.12.2022г   </t>
  </si>
  <si>
    <t>№     от "28 " февраля    2023 года</t>
  </si>
  <si>
    <t>00 0 00 L5763</t>
  </si>
  <si>
    <t>Обеспечение комплексного развития сельских территорий (реализация мероприятий по благоустройству сельских территорий)</t>
  </si>
  <si>
    <t>00 0 EВ 51790</t>
  </si>
  <si>
    <t>00 0 00 Ц5050</t>
  </si>
  <si>
    <t>00 0 00 L5050</t>
  </si>
  <si>
    <t>Другие вопросы в области культуры, кинематографии</t>
  </si>
  <si>
    <t>Реализация мероприятий плана социального развития центров экономического роста Забайкальского края за счет средств краевого бюджета</t>
  </si>
  <si>
    <t>Реализация мероприятий плана социального развития центров экономического роста Забайкальского края,</t>
  </si>
  <si>
    <t>00 0 00 79202</t>
  </si>
  <si>
    <t>Другие вопросы в области социальной политики</t>
  </si>
  <si>
    <t>00 0 A1 55130</t>
  </si>
  <si>
    <t>Развитие сети учреждений культурно-досугового типа</t>
  </si>
  <si>
    <t>Реализация мероприятий по модернизации школьных систем образования</t>
  </si>
  <si>
    <t>Культура,  кинематография</t>
  </si>
  <si>
    <t>МАУ" Центр административного и материально-технического обеспечения " муниципального района"Дульдургинский район"</t>
  </si>
  <si>
    <t>00 0 A2 55190</t>
  </si>
  <si>
    <t>Поддержка отрасли культуры (государственная поддержка лучших сельских учреждений культуры)</t>
  </si>
  <si>
    <t>Реализация мероприятий плана социального развития центров экономического роста Забайкальского края</t>
  </si>
  <si>
    <t>622</t>
  </si>
  <si>
    <t>00 0 00 54790</t>
  </si>
  <si>
    <t>Восстановление автомобильных дорог регионального или межмуниципального и местного значения при ликвидации последствий чрезвычайных ситуаций</t>
  </si>
  <si>
    <r>
      <t>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</t>
    </r>
    <r>
      <rPr>
        <sz val="9"/>
        <rFont val="Arial"/>
        <family val="2"/>
        <charset val="204"/>
      </rPr>
      <t>кодексом</t>
    </r>
    <r>
      <rPr>
        <sz val="9"/>
        <color indexed="8"/>
        <rFont val="Arial"/>
        <family val="2"/>
        <charset val="204"/>
      </rPr>
      <t> 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 </t>
    </r>
    <r>
      <rPr>
        <sz val="9"/>
        <rFont val="Arial"/>
        <family val="2"/>
        <charset val="204"/>
      </rPr>
      <t>кодексом</t>
    </r>
    <r>
      <rPr>
        <sz val="9"/>
        <color indexed="8"/>
        <rFont val="Arial"/>
        <family val="2"/>
        <charset val="204"/>
      </rPr>
      <t> Российской Федерации, осмотров зданий, сооружений и выдача рекомендаций об устранении выявленных в ходе таких осмотров нарушений;</t>
    </r>
  </si>
  <si>
    <t>№ 79 от "31"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</si>
</sst>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_(* #,##0_);_(* \(#,##0\);_(* &quot;-&quot;??_);_(@_)"/>
    <numFmt numFmtId="168" formatCode="#,##0.0"/>
    <numFmt numFmtId="169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name val="Times New Roman"/>
      <family val="1"/>
      <charset val="204"/>
    </font>
    <font>
      <sz val="9"/>
      <color indexed="10"/>
      <name val="Arial Cyr"/>
      <charset val="204"/>
    </font>
    <font>
      <b/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0" fillId="0" borderId="0"/>
    <xf numFmtId="0" fontId="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4" fillId="0" borderId="0" xfId="3" applyFont="1" applyFill="1"/>
    <xf numFmtId="0" fontId="6" fillId="0" borderId="0" xfId="3" applyFont="1" applyFill="1"/>
    <xf numFmtId="0" fontId="5" fillId="0" borderId="0" xfId="0" applyFont="1" applyBorder="1"/>
    <xf numFmtId="0" fontId="5" fillId="0" borderId="0" xfId="0" applyFont="1"/>
    <xf numFmtId="0" fontId="2" fillId="0" borderId="0" xfId="0" applyFont="1" applyBorder="1"/>
    <xf numFmtId="0" fontId="7" fillId="0" borderId="0" xfId="3" applyFont="1" applyFill="1" applyBorder="1" applyAlignment="1">
      <alignment vertical="justify"/>
    </xf>
    <xf numFmtId="0" fontId="7" fillId="0" borderId="0" xfId="3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vertical="center"/>
    </xf>
    <xf numFmtId="0" fontId="8" fillId="0" borderId="0" xfId="0" applyFont="1"/>
    <xf numFmtId="9" fontId="0" fillId="0" borderId="0" xfId="4" applyFont="1"/>
    <xf numFmtId="0" fontId="0" fillId="0" borderId="0" xfId="0" applyFill="1"/>
    <xf numFmtId="0" fontId="0" fillId="0" borderId="0" xfId="0" applyBorder="1"/>
    <xf numFmtId="0" fontId="8" fillId="0" borderId="0" xfId="0" applyFont="1" applyBorder="1"/>
    <xf numFmtId="0" fontId="6" fillId="0" borderId="0" xfId="3" applyFont="1" applyFill="1" applyBorder="1"/>
    <xf numFmtId="0" fontId="4" fillId="0" borderId="0" xfId="3" applyFont="1" applyFill="1" applyBorder="1"/>
    <xf numFmtId="169" fontId="4" fillId="0" borderId="0" xfId="3" applyNumberFormat="1" applyFont="1" applyFill="1" applyBorder="1"/>
    <xf numFmtId="169" fontId="0" fillId="0" borderId="0" xfId="0" applyNumberFormat="1" applyBorder="1"/>
    <xf numFmtId="169" fontId="8" fillId="0" borderId="0" xfId="0" applyNumberFormat="1" applyFont="1" applyBorder="1"/>
    <xf numFmtId="169" fontId="5" fillId="0" borderId="0" xfId="0" applyNumberFormat="1" applyFont="1" applyBorder="1"/>
    <xf numFmtId="169" fontId="5" fillId="0" borderId="0" xfId="0" applyNumberFormat="1" applyFont="1" applyBorder="1" applyAlignment="1">
      <alignment horizontal="center"/>
    </xf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center"/>
    </xf>
    <xf numFmtId="169" fontId="0" fillId="0" borderId="0" xfId="0" applyNumberFormat="1" applyFill="1" applyBorder="1"/>
    <xf numFmtId="0" fontId="0" fillId="0" borderId="0" xfId="0" applyFill="1" applyBorder="1"/>
    <xf numFmtId="49" fontId="2" fillId="0" borderId="0" xfId="0" applyNumberFormat="1" applyFont="1" applyFill="1" applyBorder="1" applyAlignment="1">
      <alignment horizontal="center" vertical="center"/>
    </xf>
    <xf numFmtId="168" fontId="2" fillId="0" borderId="0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vertical="center"/>
    </xf>
    <xf numFmtId="168" fontId="9" fillId="2" borderId="0" xfId="0" applyNumberFormat="1" applyFont="1" applyFill="1" applyBorder="1" applyAlignment="1">
      <alignment horizontal="center"/>
    </xf>
    <xf numFmtId="168" fontId="9" fillId="0" borderId="0" xfId="0" applyNumberFormat="1" applyFont="1" applyBorder="1" applyAlignment="1">
      <alignment horizontal="center"/>
    </xf>
    <xf numFmtId="0" fontId="12" fillId="0" borderId="0" xfId="3" applyFont="1" applyFill="1" applyBorder="1" applyAlignment="1">
      <alignment vertical="justify"/>
    </xf>
    <xf numFmtId="0" fontId="12" fillId="0" borderId="0" xfId="3" applyFont="1" applyFill="1" applyBorder="1" applyAlignment="1">
      <alignment vertical="justify" wrapText="1"/>
    </xf>
    <xf numFmtId="0" fontId="12" fillId="0" borderId="0" xfId="3" applyFont="1" applyFill="1" applyBorder="1" applyAlignment="1">
      <alignment horizontal="center" vertical="justify" wrapText="1"/>
    </xf>
    <xf numFmtId="0" fontId="12" fillId="0" borderId="0" xfId="3" applyFont="1" applyFill="1" applyBorder="1" applyAlignment="1">
      <alignment horizontal="center" vertical="center" wrapText="1"/>
    </xf>
    <xf numFmtId="3" fontId="12" fillId="0" borderId="0" xfId="5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vertical="justify"/>
    </xf>
    <xf numFmtId="0" fontId="11" fillId="0" borderId="0" xfId="3" applyFont="1" applyFill="1" applyBorder="1" applyAlignment="1">
      <alignment vertical="center"/>
    </xf>
    <xf numFmtId="167" fontId="11" fillId="0" borderId="0" xfId="5" applyNumberFormat="1" applyFont="1" applyFill="1" applyBorder="1" applyAlignment="1">
      <alignment vertical="center"/>
    </xf>
    <xf numFmtId="0" fontId="9" fillId="0" borderId="0" xfId="3" applyFont="1" applyFill="1" applyBorder="1" applyAlignment="1">
      <alignment horizontal="justify" vertical="top"/>
    </xf>
    <xf numFmtId="0" fontId="11" fillId="0" borderId="0" xfId="3" applyFont="1" applyFill="1" applyBorder="1" applyAlignment="1">
      <alignment horizontal="justify" vertical="top"/>
    </xf>
    <xf numFmtId="0" fontId="9" fillId="0" borderId="0" xfId="3" applyFont="1" applyFill="1" applyBorder="1" applyAlignment="1">
      <alignment vertical="top"/>
    </xf>
    <xf numFmtId="167" fontId="9" fillId="0" borderId="0" xfId="5" applyNumberFormat="1" applyFont="1" applyFill="1" applyBorder="1" applyAlignment="1">
      <alignment vertical="top"/>
    </xf>
    <xf numFmtId="49" fontId="9" fillId="0" borderId="0" xfId="3" applyNumberFormat="1" applyFont="1" applyFill="1" applyBorder="1" applyAlignment="1">
      <alignment vertical="top" wrapText="1"/>
    </xf>
    <xf numFmtId="0" fontId="9" fillId="0" borderId="0" xfId="3" applyFont="1" applyFill="1" applyBorder="1" applyAlignment="1">
      <alignment vertical="top" wrapText="1"/>
    </xf>
    <xf numFmtId="0" fontId="9" fillId="0" borderId="0" xfId="3" applyFont="1" applyFill="1" applyBorder="1" applyAlignment="1">
      <alignment horizontal="center" vertical="top"/>
    </xf>
    <xf numFmtId="0" fontId="11" fillId="0" borderId="0" xfId="3" applyFont="1" applyFill="1" applyBorder="1" applyAlignment="1">
      <alignment horizontal="center" vertical="justify"/>
    </xf>
    <xf numFmtId="49" fontId="15" fillId="8" borderId="1" xfId="3" applyNumberFormat="1" applyFont="1" applyFill="1" applyBorder="1" applyAlignment="1">
      <alignment horizontal="center" vertical="top" wrapText="1"/>
    </xf>
    <xf numFmtId="0" fontId="15" fillId="8" borderId="1" xfId="3" applyFont="1" applyFill="1" applyBorder="1" applyAlignment="1">
      <alignment horizontal="justify" vertical="top" wrapText="1"/>
    </xf>
    <xf numFmtId="0" fontId="15" fillId="8" borderId="1" xfId="7" applyNumberFormat="1" applyFont="1" applyFill="1" applyBorder="1" applyAlignment="1">
      <alignment horizontal="justify" vertical="top" wrapText="1"/>
    </xf>
    <xf numFmtId="49" fontId="15" fillId="8" borderId="1" xfId="1" applyNumberFormat="1" applyFont="1" applyFill="1" applyBorder="1" applyAlignment="1">
      <alignment horizontal="center" vertical="top" wrapText="1"/>
    </xf>
    <xf numFmtId="49" fontId="15" fillId="8" borderId="1" xfId="0" applyNumberFormat="1" applyFont="1" applyFill="1" applyBorder="1" applyAlignment="1">
      <alignment horizontal="center" vertical="top" wrapText="1"/>
    </xf>
    <xf numFmtId="0" fontId="16" fillId="8" borderId="1" xfId="3" applyFont="1" applyFill="1" applyBorder="1" applyAlignment="1">
      <alignment horizontal="justify" vertical="top" wrapText="1"/>
    </xf>
    <xf numFmtId="49" fontId="16" fillId="8" borderId="1" xfId="1" applyNumberFormat="1" applyFont="1" applyFill="1" applyBorder="1" applyAlignment="1">
      <alignment horizontal="center" vertical="top" wrapText="1"/>
    </xf>
    <xf numFmtId="49" fontId="16" fillId="8" borderId="1" xfId="0" applyNumberFormat="1" applyFont="1" applyFill="1" applyBorder="1" applyAlignment="1">
      <alignment horizontal="center" vertical="top" wrapText="1"/>
    </xf>
    <xf numFmtId="0" fontId="16" fillId="8" borderId="1" xfId="7" applyNumberFormat="1" applyFont="1" applyFill="1" applyBorder="1" applyAlignment="1">
      <alignment horizontal="justify" vertical="top" wrapText="1"/>
    </xf>
    <xf numFmtId="49" fontId="16" fillId="8" borderId="1" xfId="3" applyNumberFormat="1" applyFont="1" applyFill="1" applyBorder="1" applyAlignment="1">
      <alignment horizontal="center" vertical="top" wrapText="1"/>
    </xf>
    <xf numFmtId="168" fontId="16" fillId="8" borderId="1" xfId="3" applyNumberFormat="1" applyFont="1" applyFill="1" applyBorder="1" applyAlignment="1">
      <alignment horizontal="center" vertical="top" wrapText="1"/>
    </xf>
    <xf numFmtId="168" fontId="15" fillId="0" borderId="1" xfId="3" applyNumberFormat="1" applyFont="1" applyFill="1" applyBorder="1" applyAlignment="1">
      <alignment horizontal="center" vertical="top" wrapText="1"/>
    </xf>
    <xf numFmtId="168" fontId="15" fillId="8" borderId="1" xfId="3" applyNumberFormat="1" applyFont="1" applyFill="1" applyBorder="1" applyAlignment="1">
      <alignment horizontal="center" vertical="top" wrapText="1"/>
    </xf>
    <xf numFmtId="169" fontId="15" fillId="0" borderId="1" xfId="1" applyNumberFormat="1" applyFont="1" applyFill="1" applyBorder="1" applyAlignment="1">
      <alignment horizontal="center" vertical="top" wrapText="1"/>
    </xf>
    <xf numFmtId="169" fontId="15" fillId="8" borderId="1" xfId="0" applyNumberFormat="1" applyFont="1" applyFill="1" applyBorder="1" applyAlignment="1">
      <alignment horizontal="center" vertical="top" wrapText="1"/>
    </xf>
    <xf numFmtId="169" fontId="15" fillId="8" borderId="1" xfId="1" applyNumberFormat="1" applyFont="1" applyFill="1" applyBorder="1" applyAlignment="1">
      <alignment horizontal="center" vertical="top" wrapText="1"/>
    </xf>
    <xf numFmtId="169" fontId="15" fillId="0" borderId="1" xfId="0" applyNumberFormat="1" applyFont="1" applyFill="1" applyBorder="1" applyAlignment="1">
      <alignment horizontal="center" vertical="top" wrapText="1"/>
    </xf>
    <xf numFmtId="169" fontId="15" fillId="8" borderId="1" xfId="3" applyNumberFormat="1" applyFont="1" applyFill="1" applyBorder="1" applyAlignment="1">
      <alignment horizontal="center" vertical="top" wrapText="1"/>
    </xf>
    <xf numFmtId="49" fontId="15" fillId="8" borderId="1" xfId="1" applyNumberFormat="1" applyFont="1" applyFill="1" applyBorder="1" applyAlignment="1">
      <alignment horizontal="center" vertical="top"/>
    </xf>
    <xf numFmtId="49" fontId="15" fillId="8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vertical="top"/>
    </xf>
    <xf numFmtId="49" fontId="15" fillId="0" borderId="1" xfId="3" applyNumberFormat="1" applyFont="1" applyFill="1" applyBorder="1" applyAlignment="1">
      <alignment horizontal="center" vertical="top" wrapText="1"/>
    </xf>
    <xf numFmtId="169" fontId="15" fillId="0" borderId="1" xfId="3" applyNumberFormat="1" applyFont="1" applyFill="1" applyBorder="1" applyAlignment="1">
      <alignment horizontal="center" vertical="top" wrapText="1"/>
    </xf>
    <xf numFmtId="49" fontId="16" fillId="0" borderId="1" xfId="3" applyNumberFormat="1" applyFont="1" applyFill="1" applyBorder="1" applyAlignment="1">
      <alignment horizontal="center" vertical="top" wrapText="1"/>
    </xf>
    <xf numFmtId="0" fontId="16" fillId="0" borderId="1" xfId="7" applyNumberFormat="1" applyFont="1" applyFill="1" applyBorder="1" applyAlignment="1">
      <alignment horizontal="justify" vertical="top" wrapText="1"/>
    </xf>
    <xf numFmtId="0" fontId="15" fillId="2" borderId="1" xfId="7" applyNumberFormat="1" applyFont="1" applyFill="1" applyBorder="1" applyAlignment="1">
      <alignment horizontal="justify" vertical="top"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68" fontId="8" fillId="6" borderId="1" xfId="0" applyNumberFormat="1" applyFont="1" applyFill="1" applyBorder="1" applyAlignment="1">
      <alignment horizontal="center" vertical="top"/>
    </xf>
    <xf numFmtId="168" fontId="14" fillId="6" borderId="1" xfId="3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169" fontId="15" fillId="0" borderId="1" xfId="1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 wrapText="1"/>
    </xf>
    <xf numFmtId="168" fontId="15" fillId="8" borderId="1" xfId="1" applyNumberFormat="1" applyFont="1" applyFill="1" applyBorder="1" applyAlignment="1">
      <alignment horizontal="center" vertical="top"/>
    </xf>
    <xf numFmtId="168" fontId="16" fillId="8" borderId="1" xfId="1" applyNumberFormat="1" applyFont="1" applyFill="1" applyBorder="1" applyAlignment="1">
      <alignment horizontal="center" vertical="top"/>
    </xf>
    <xf numFmtId="169" fontId="16" fillId="0" borderId="1" xfId="0" applyNumberFormat="1" applyFont="1" applyBorder="1" applyAlignment="1">
      <alignment horizontal="center" vertical="top"/>
    </xf>
    <xf numFmtId="168" fontId="15" fillId="8" borderId="1" xfId="0" applyNumberFormat="1" applyFont="1" applyFill="1" applyBorder="1" applyAlignment="1">
      <alignment horizontal="center" vertical="top"/>
    </xf>
    <xf numFmtId="169" fontId="16" fillId="0" borderId="1" xfId="0" applyNumberFormat="1" applyFont="1" applyFill="1" applyBorder="1" applyAlignment="1">
      <alignment horizontal="center" vertical="top" wrapText="1"/>
    </xf>
    <xf numFmtId="49" fontId="16" fillId="8" borderId="1" xfId="0" applyNumberFormat="1" applyFont="1" applyFill="1" applyBorder="1" applyAlignment="1">
      <alignment horizontal="center" vertical="top"/>
    </xf>
    <xf numFmtId="169" fontId="16" fillId="0" borderId="1" xfId="1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169" fontId="16" fillId="0" borderId="1" xfId="1" applyNumberFormat="1" applyFont="1" applyFill="1" applyBorder="1" applyAlignment="1">
      <alignment horizontal="center" vertical="top"/>
    </xf>
    <xf numFmtId="16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6" fillId="8" borderId="1" xfId="3" applyFont="1" applyFill="1" applyBorder="1" applyAlignment="1" applyProtection="1">
      <alignment horizontal="justify" vertical="top" wrapText="1"/>
      <protection locked="0"/>
    </xf>
    <xf numFmtId="0" fontId="9" fillId="0" borderId="1" xfId="3" applyFont="1" applyFill="1" applyBorder="1" applyAlignment="1">
      <alignment horizontal="center" vertical="center" wrapText="1"/>
    </xf>
    <xf numFmtId="4" fontId="9" fillId="0" borderId="0" xfId="5" applyNumberFormat="1" applyFont="1" applyFill="1" applyBorder="1" applyAlignment="1">
      <alignment vertical="top"/>
    </xf>
    <xf numFmtId="0" fontId="15" fillId="8" borderId="1" xfId="5" applyNumberFormat="1" applyFont="1" applyFill="1" applyBorder="1" applyAlignment="1">
      <alignment horizontal="justify" vertical="top" wrapText="1"/>
    </xf>
    <xf numFmtId="169" fontId="15" fillId="0" borderId="1" xfId="0" applyNumberFormat="1" applyFont="1" applyFill="1" applyBorder="1" applyAlignment="1">
      <alignment horizontal="center" vertical="top"/>
    </xf>
    <xf numFmtId="0" fontId="15" fillId="8" borderId="1" xfId="0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168" fontId="16" fillId="4" borderId="1" xfId="3" applyNumberFormat="1" applyFont="1" applyFill="1" applyBorder="1" applyAlignment="1">
      <alignment horizontal="center" vertical="top" wrapText="1"/>
    </xf>
    <xf numFmtId="168" fontId="21" fillId="6" borderId="1" xfId="0" applyNumberFormat="1" applyFont="1" applyFill="1" applyBorder="1" applyAlignment="1">
      <alignment horizontal="center" vertical="top"/>
    </xf>
    <xf numFmtId="168" fontId="16" fillId="0" borderId="1" xfId="3" applyNumberFormat="1" applyFont="1" applyFill="1" applyBorder="1" applyAlignment="1">
      <alignment horizontal="center" vertical="top" wrapText="1"/>
    </xf>
    <xf numFmtId="168" fontId="21" fillId="0" borderId="1" xfId="0" applyNumberFormat="1" applyFont="1" applyBorder="1" applyAlignment="1">
      <alignment horizontal="center" vertical="top"/>
    </xf>
    <xf numFmtId="168" fontId="15" fillId="2" borderId="1" xfId="3" applyNumberFormat="1" applyFont="1" applyFill="1" applyBorder="1" applyAlignment="1">
      <alignment horizontal="center" vertical="top" wrapText="1"/>
    </xf>
    <xf numFmtId="168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/>
    </xf>
    <xf numFmtId="0" fontId="19" fillId="0" borderId="1" xfId="3" applyFont="1" applyFill="1" applyBorder="1" applyAlignment="1">
      <alignment horizontal="center"/>
    </xf>
    <xf numFmtId="169" fontId="15" fillId="2" borderId="1" xfId="3" applyNumberFormat="1" applyFont="1" applyFill="1" applyBorder="1" applyAlignment="1">
      <alignment horizontal="center" vertical="top" wrapText="1"/>
    </xf>
    <xf numFmtId="169" fontId="19" fillId="0" borderId="1" xfId="3" applyNumberFormat="1" applyFont="1" applyFill="1" applyBorder="1" applyAlignment="1">
      <alignment horizontal="center"/>
    </xf>
    <xf numFmtId="169" fontId="19" fillId="0" borderId="1" xfId="0" applyNumberFormat="1" applyFont="1" applyBorder="1" applyAlignment="1">
      <alignment horizontal="center"/>
    </xf>
    <xf numFmtId="169" fontId="21" fillId="0" borderId="1" xfId="0" applyNumberFormat="1" applyFont="1" applyBorder="1" applyAlignment="1">
      <alignment horizontal="center"/>
    </xf>
    <xf numFmtId="168" fontId="16" fillId="2" borderId="1" xfId="3" applyNumberFormat="1" applyFont="1" applyFill="1" applyBorder="1" applyAlignment="1">
      <alignment horizontal="center" vertical="top" wrapText="1"/>
    </xf>
    <xf numFmtId="168" fontId="15" fillId="2" borderId="1" xfId="3" applyNumberFormat="1" applyFont="1" applyFill="1" applyBorder="1" applyAlignment="1" applyProtection="1">
      <alignment horizontal="center" vertical="top" wrapText="1"/>
      <protection locked="0"/>
    </xf>
    <xf numFmtId="168" fontId="19" fillId="0" borderId="1" xfId="0" applyNumberFormat="1" applyFont="1" applyBorder="1" applyAlignment="1" applyProtection="1">
      <alignment horizontal="center" vertical="top"/>
      <protection locked="0"/>
    </xf>
    <xf numFmtId="168" fontId="16" fillId="2" borderId="1" xfId="3" applyNumberFormat="1" applyFont="1" applyFill="1" applyBorder="1" applyAlignment="1" applyProtection="1">
      <alignment horizontal="center" vertical="top" wrapText="1"/>
      <protection locked="0"/>
    </xf>
    <xf numFmtId="169" fontId="19" fillId="0" borderId="1" xfId="0" applyNumberFormat="1" applyFont="1" applyBorder="1" applyAlignment="1">
      <alignment horizontal="center" vertical="center"/>
    </xf>
    <xf numFmtId="169" fontId="16" fillId="0" borderId="1" xfId="3" applyNumberFormat="1" applyFont="1" applyFill="1" applyBorder="1" applyAlignment="1">
      <alignment horizontal="center" vertical="top" wrapText="1"/>
    </xf>
    <xf numFmtId="169" fontId="22" fillId="0" borderId="1" xfId="0" applyNumberFormat="1" applyFont="1" applyBorder="1" applyAlignment="1">
      <alignment horizontal="center"/>
    </xf>
    <xf numFmtId="169" fontId="18" fillId="0" borderId="1" xfId="0" applyNumberFormat="1" applyFont="1" applyBorder="1" applyAlignment="1">
      <alignment horizontal="center"/>
    </xf>
    <xf numFmtId="169" fontId="16" fillId="0" borderId="1" xfId="0" applyNumberFormat="1" applyFont="1" applyBorder="1" applyAlignment="1">
      <alignment horizontal="center"/>
    </xf>
    <xf numFmtId="168" fontId="16" fillId="3" borderId="1" xfId="3" applyNumberFormat="1" applyFont="1" applyFill="1" applyBorder="1" applyAlignment="1">
      <alignment horizontal="center" vertical="top" wrapText="1"/>
    </xf>
    <xf numFmtId="2" fontId="16" fillId="3" borderId="1" xfId="3" applyNumberFormat="1" applyFont="1" applyFill="1" applyBorder="1" applyAlignment="1" applyProtection="1">
      <alignment horizontal="center" vertical="top" wrapText="1"/>
      <protection locked="0"/>
    </xf>
    <xf numFmtId="169" fontId="21" fillId="0" borderId="1" xfId="0" applyNumberFormat="1" applyFont="1" applyBorder="1" applyAlignment="1">
      <alignment horizontal="center" vertical="top"/>
    </xf>
    <xf numFmtId="169" fontId="19" fillId="0" borderId="1" xfId="0" applyNumberFormat="1" applyFont="1" applyBorder="1" applyAlignment="1">
      <alignment horizontal="center" vertical="top"/>
    </xf>
    <xf numFmtId="168" fontId="16" fillId="2" borderId="1" xfId="1" applyNumberFormat="1" applyFont="1" applyFill="1" applyBorder="1" applyAlignment="1">
      <alignment horizontal="center" vertical="top"/>
    </xf>
    <xf numFmtId="168" fontId="15" fillId="2" borderId="1" xfId="1" applyNumberFormat="1" applyFont="1" applyFill="1" applyBorder="1" applyAlignment="1">
      <alignment horizontal="center" vertical="top"/>
    </xf>
    <xf numFmtId="169" fontId="15" fillId="2" borderId="1" xfId="1" applyNumberFormat="1" applyFont="1" applyFill="1" applyBorder="1" applyAlignment="1">
      <alignment horizontal="center" vertical="top"/>
    </xf>
    <xf numFmtId="168" fontId="16" fillId="0" borderId="1" xfId="1" applyNumberFormat="1" applyFont="1" applyFill="1" applyBorder="1" applyAlignment="1">
      <alignment horizontal="center" vertical="top"/>
    </xf>
    <xf numFmtId="169" fontId="15" fillId="5" borderId="1" xfId="1" applyNumberFormat="1" applyFont="1" applyFill="1" applyBorder="1" applyAlignment="1">
      <alignment horizontal="center" vertical="top" wrapText="1"/>
    </xf>
    <xf numFmtId="168" fontId="18" fillId="2" borderId="1" xfId="1" applyNumberFormat="1" applyFont="1" applyFill="1" applyBorder="1" applyAlignment="1">
      <alignment horizontal="center" vertical="top"/>
    </xf>
    <xf numFmtId="169" fontId="18" fillId="2" borderId="1" xfId="0" applyNumberFormat="1" applyFont="1" applyFill="1" applyBorder="1" applyAlignment="1">
      <alignment horizontal="center" vertical="top"/>
    </xf>
    <xf numFmtId="169" fontId="16" fillId="6" borderId="1" xfId="1" applyNumberFormat="1" applyFont="1" applyFill="1" applyBorder="1" applyAlignment="1">
      <alignment horizontal="center" vertical="top" wrapText="1"/>
    </xf>
    <xf numFmtId="168" fontId="16" fillId="2" borderId="1" xfId="3" applyNumberFormat="1" applyFont="1" applyFill="1" applyBorder="1" applyAlignment="1">
      <alignment horizontal="center" vertical="top"/>
    </xf>
    <xf numFmtId="168" fontId="15" fillId="2" borderId="1" xfId="3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169" fontId="15" fillId="2" borderId="1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/>
    </xf>
    <xf numFmtId="0" fontId="18" fillId="0" borderId="1" xfId="5" applyNumberFormat="1" applyFont="1" applyFill="1" applyBorder="1" applyAlignment="1">
      <alignment horizontal="center" vertical="top" wrapText="1"/>
    </xf>
    <xf numFmtId="0" fontId="18" fillId="0" borderId="1" xfId="3" applyFont="1" applyFill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/>
    </xf>
    <xf numFmtId="168" fontId="18" fillId="0" borderId="1" xfId="1" applyNumberFormat="1" applyFont="1" applyFill="1" applyBorder="1" applyAlignment="1">
      <alignment horizontal="center" vertical="center"/>
    </xf>
    <xf numFmtId="0" fontId="16" fillId="4" borderId="1" xfId="3" applyFont="1" applyFill="1" applyBorder="1" applyAlignment="1">
      <alignment horizontal="justify" vertical="top" wrapText="1"/>
    </xf>
    <xf numFmtId="49" fontId="16" fillId="4" borderId="1" xfId="3" applyNumberFormat="1" applyFont="1" applyFill="1" applyBorder="1" applyAlignment="1">
      <alignment horizontal="center" vertical="top" wrapText="1"/>
    </xf>
    <xf numFmtId="0" fontId="16" fillId="2" borderId="1" xfId="7" applyNumberFormat="1" applyFont="1" applyFill="1" applyBorder="1" applyAlignment="1">
      <alignment horizontal="justify" vertical="top" wrapText="1"/>
    </xf>
    <xf numFmtId="0" fontId="16" fillId="2" borderId="1" xfId="3" applyFont="1" applyFill="1" applyBorder="1" applyAlignment="1">
      <alignment horizontal="center" vertical="top" wrapText="1"/>
    </xf>
    <xf numFmtId="49" fontId="16" fillId="2" borderId="1" xfId="3" applyNumberFormat="1" applyFont="1" applyFill="1" applyBorder="1" applyAlignment="1">
      <alignment horizontal="center" vertical="top" wrapText="1"/>
    </xf>
    <xf numFmtId="49" fontId="15" fillId="2" borderId="1" xfId="3" applyNumberFormat="1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justify" vertical="top" wrapText="1"/>
    </xf>
    <xf numFmtId="0" fontId="16" fillId="2" borderId="1" xfId="3" applyFont="1" applyFill="1" applyBorder="1" applyAlignment="1">
      <alignment horizontal="justify" vertical="top" wrapText="1"/>
    </xf>
    <xf numFmtId="0" fontId="15" fillId="2" borderId="1" xfId="5" applyNumberFormat="1" applyFont="1" applyFill="1" applyBorder="1" applyAlignment="1">
      <alignment horizontal="justify" vertical="top" wrapText="1"/>
    </xf>
    <xf numFmtId="0" fontId="16" fillId="0" borderId="1" xfId="5" applyNumberFormat="1" applyFont="1" applyFill="1" applyBorder="1" applyAlignment="1">
      <alignment horizontal="justify" vertical="top" wrapText="1"/>
    </xf>
    <xf numFmtId="0" fontId="16" fillId="0" borderId="1" xfId="3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justify" vertical="top"/>
    </xf>
    <xf numFmtId="0" fontId="15" fillId="0" borderId="1" xfId="3" applyFont="1" applyFill="1" applyBorder="1" applyAlignment="1">
      <alignment horizontal="justify" vertical="top" wrapText="1"/>
    </xf>
    <xf numFmtId="0" fontId="15" fillId="0" borderId="1" xfId="5" applyNumberFormat="1" applyFont="1" applyFill="1" applyBorder="1" applyAlignment="1">
      <alignment horizontal="justify" vertical="top" wrapText="1"/>
    </xf>
    <xf numFmtId="0" fontId="15" fillId="2" borderId="1" xfId="3" applyFont="1" applyFill="1" applyBorder="1" applyAlignment="1">
      <alignment horizontal="center" vertical="top"/>
    </xf>
    <xf numFmtId="0" fontId="15" fillId="5" borderId="1" xfId="7" applyNumberFormat="1" applyFont="1" applyFill="1" applyBorder="1" applyAlignment="1">
      <alignment horizontal="justify" vertical="top" wrapText="1"/>
    </xf>
    <xf numFmtId="0" fontId="15" fillId="0" borderId="1" xfId="7" applyNumberFormat="1" applyFont="1" applyFill="1" applyBorder="1" applyAlignment="1">
      <alignment horizontal="justify" vertical="top" wrapText="1"/>
    </xf>
    <xf numFmtId="0" fontId="16" fillId="2" borderId="1" xfId="5" applyNumberFormat="1" applyFont="1" applyFill="1" applyBorder="1" applyAlignment="1">
      <alignment horizontal="justify" vertical="top" wrapText="1"/>
    </xf>
    <xf numFmtId="0" fontId="15" fillId="7" borderId="8" xfId="0" applyFont="1" applyFill="1" applyBorder="1" applyAlignment="1">
      <alignment vertical="top" wrapText="1"/>
    </xf>
    <xf numFmtId="0" fontId="19" fillId="7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justify" vertical="top" wrapText="1"/>
    </xf>
    <xf numFmtId="0" fontId="15" fillId="2" borderId="1" xfId="8" applyNumberFormat="1" applyFont="1" applyFill="1" applyBorder="1" applyAlignment="1">
      <alignment horizontal="justify" vertical="top" wrapText="1"/>
    </xf>
    <xf numFmtId="0" fontId="15" fillId="2" borderId="1" xfId="3" applyFont="1" applyFill="1" applyBorder="1" applyAlignment="1" applyProtection="1">
      <alignment horizontal="justify" vertical="top" wrapText="1"/>
      <protection locked="0"/>
    </xf>
    <xf numFmtId="49" fontId="15" fillId="2" borderId="1" xfId="3" applyNumberFormat="1" applyFont="1" applyFill="1" applyBorder="1" applyAlignment="1" applyProtection="1">
      <alignment horizontal="center" vertical="top" wrapText="1"/>
      <protection locked="0"/>
    </xf>
    <xf numFmtId="0" fontId="16" fillId="7" borderId="8" xfId="0" applyFont="1" applyFill="1" applyBorder="1" applyAlignment="1">
      <alignment vertical="top" wrapText="1"/>
    </xf>
    <xf numFmtId="0" fontId="16" fillId="0" borderId="8" xfId="0" applyFont="1" applyFill="1" applyBorder="1" applyAlignment="1">
      <alignment horizontal="center" vertical="top" wrapText="1"/>
    </xf>
    <xf numFmtId="49" fontId="16" fillId="2" borderId="1" xfId="3" applyNumberFormat="1" applyFont="1" applyFill="1" applyBorder="1" applyAlignment="1" applyProtection="1">
      <alignment horizontal="center" vertical="top" wrapText="1"/>
      <protection locked="0"/>
    </xf>
    <xf numFmtId="0" fontId="16" fillId="3" borderId="1" xfId="0" applyFont="1" applyFill="1" applyBorder="1" applyAlignment="1">
      <alignment horizontal="justify" vertical="top" wrapText="1"/>
    </xf>
    <xf numFmtId="49" fontId="16" fillId="3" borderId="1" xfId="3" applyNumberFormat="1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center" vertical="top" wrapText="1"/>
    </xf>
    <xf numFmtId="0" fontId="16" fillId="3" borderId="1" xfId="7" applyNumberFormat="1" applyFont="1" applyFill="1" applyBorder="1" applyAlignment="1">
      <alignment horizontal="justify" vertical="top" wrapText="1"/>
    </xf>
    <xf numFmtId="49" fontId="16" fillId="2" borderId="1" xfId="1" applyNumberFormat="1" applyFont="1" applyFill="1" applyBorder="1" applyAlignment="1">
      <alignment horizontal="center" vertical="top"/>
    </xf>
    <xf numFmtId="49" fontId="16" fillId="2" borderId="1" xfId="0" applyNumberFormat="1" applyFont="1" applyFill="1" applyBorder="1" applyAlignment="1">
      <alignment horizontal="center" vertical="top"/>
    </xf>
    <xf numFmtId="49" fontId="15" fillId="2" borderId="1" xfId="1" applyNumberFormat="1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7" fillId="0" borderId="1" xfId="0" applyFont="1" applyBorder="1" applyAlignment="1">
      <alignment horizontal="justify" vertical="top" wrapText="1"/>
    </xf>
    <xf numFmtId="0" fontId="16" fillId="0" borderId="9" xfId="0" applyFont="1" applyFill="1" applyBorder="1" applyAlignment="1">
      <alignment vertical="top" wrapText="1"/>
    </xf>
    <xf numFmtId="49" fontId="16" fillId="0" borderId="1" xfId="1" applyNumberFormat="1" applyFont="1" applyFill="1" applyBorder="1" applyAlignment="1">
      <alignment horizontal="center" vertical="top"/>
    </xf>
    <xf numFmtId="0" fontId="24" fillId="0" borderId="1" xfId="0" applyFont="1" applyBorder="1" applyAlignment="1">
      <alignment horizontal="justify" vertical="top" wrapText="1"/>
    </xf>
    <xf numFmtId="49" fontId="16" fillId="2" borderId="4" xfId="1" applyNumberFormat="1" applyFont="1" applyFill="1" applyBorder="1" applyAlignment="1">
      <alignment horizontal="center" vertical="top"/>
    </xf>
    <xf numFmtId="49" fontId="15" fillId="2" borderId="4" xfId="1" applyNumberFormat="1" applyFont="1" applyFill="1" applyBorder="1" applyAlignment="1">
      <alignment horizontal="center" vertical="top"/>
    </xf>
    <xf numFmtId="0" fontId="15" fillId="2" borderId="2" xfId="5" applyNumberFormat="1" applyFont="1" applyFill="1" applyBorder="1" applyAlignment="1">
      <alignment horizontal="justify" vertical="top" wrapText="1"/>
    </xf>
    <xf numFmtId="168" fontId="15" fillId="0" borderId="1" xfId="1" applyNumberFormat="1" applyFont="1" applyFill="1" applyBorder="1" applyAlignment="1">
      <alignment horizontal="center" vertical="top"/>
    </xf>
    <xf numFmtId="49" fontId="16" fillId="2" borderId="3" xfId="1" applyNumberFormat="1" applyFont="1" applyFill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5" fillId="2" borderId="1" xfId="7" applyNumberFormat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169" fontId="15" fillId="2" borderId="3" xfId="1" applyNumberFormat="1" applyFont="1" applyFill="1" applyBorder="1" applyAlignment="1">
      <alignment horizontal="center" vertical="top" wrapText="1"/>
    </xf>
    <xf numFmtId="0" fontId="15" fillId="0" borderId="1" xfId="7" applyNumberFormat="1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1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0" fontId="17" fillId="0" borderId="1" xfId="2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6" fillId="3" borderId="1" xfId="5" applyNumberFormat="1" applyFont="1" applyFill="1" applyBorder="1" applyAlignment="1">
      <alignment horizontal="justify" vertical="top" wrapText="1"/>
    </xf>
    <xf numFmtId="49" fontId="15" fillId="6" borderId="3" xfId="1" applyNumberFormat="1" applyFont="1" applyFill="1" applyBorder="1" applyAlignment="1">
      <alignment horizontal="center" vertical="top" wrapText="1"/>
    </xf>
    <xf numFmtId="49" fontId="15" fillId="6" borderId="3" xfId="0" applyNumberFormat="1" applyFont="1" applyFill="1" applyBorder="1" applyAlignment="1">
      <alignment horizontal="center" vertical="top" wrapText="1"/>
    </xf>
    <xf numFmtId="169" fontId="16" fillId="6" borderId="3" xfId="1" applyNumberFormat="1" applyFont="1" applyFill="1" applyBorder="1" applyAlignment="1">
      <alignment horizontal="center" vertical="top" wrapText="1"/>
    </xf>
    <xf numFmtId="169" fontId="15" fillId="2" borderId="1" xfId="0" applyNumberFormat="1" applyFont="1" applyFill="1" applyBorder="1" applyAlignment="1">
      <alignment horizontal="center" vertical="top"/>
    </xf>
    <xf numFmtId="0" fontId="16" fillId="3" borderId="1" xfId="3" applyFont="1" applyFill="1" applyBorder="1" applyAlignment="1">
      <alignment horizontal="center" vertical="top" wrapText="1"/>
    </xf>
    <xf numFmtId="49" fontId="15" fillId="3" borderId="1" xfId="3" applyNumberFormat="1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center" vertical="top"/>
    </xf>
    <xf numFmtId="0" fontId="16" fillId="2" borderId="1" xfId="3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1" xfId="1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justify" vertical="top" wrapText="1"/>
    </xf>
    <xf numFmtId="49" fontId="16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 applyProtection="1">
      <alignment horizontal="left" vertical="top" wrapText="1"/>
    </xf>
    <xf numFmtId="0" fontId="25" fillId="0" borderId="1" xfId="0" applyFont="1" applyBorder="1" applyAlignment="1">
      <alignment vertical="top"/>
    </xf>
    <xf numFmtId="0" fontId="25" fillId="0" borderId="0" xfId="0" applyFont="1" applyAlignment="1">
      <alignment vertical="top" wrapText="1"/>
    </xf>
    <xf numFmtId="49" fontId="15" fillId="2" borderId="3" xfId="1" applyNumberFormat="1" applyFont="1" applyFill="1" applyBorder="1" applyAlignment="1">
      <alignment horizontal="center" vertical="top"/>
    </xf>
    <xf numFmtId="49" fontId="15" fillId="2" borderId="3" xfId="0" applyNumberFormat="1" applyFont="1" applyFill="1" applyBorder="1" applyAlignment="1">
      <alignment horizontal="center" vertical="top"/>
    </xf>
    <xf numFmtId="0" fontId="16" fillId="6" borderId="1" xfId="3" applyFont="1" applyFill="1" applyBorder="1" applyAlignment="1">
      <alignment horizontal="justify" vertical="top" wrapText="1"/>
    </xf>
    <xf numFmtId="49" fontId="16" fillId="6" borderId="1" xfId="3" applyNumberFormat="1" applyFont="1" applyFill="1" applyBorder="1" applyAlignment="1">
      <alignment horizontal="center" vertical="top" wrapText="1"/>
    </xf>
    <xf numFmtId="49" fontId="16" fillId="6" borderId="1" xfId="3" applyNumberFormat="1" applyFont="1" applyFill="1" applyBorder="1" applyAlignment="1">
      <alignment vertical="top" wrapText="1"/>
    </xf>
    <xf numFmtId="168" fontId="16" fillId="6" borderId="1" xfId="3" applyNumberFormat="1" applyFont="1" applyFill="1" applyBorder="1" applyAlignment="1">
      <alignment vertical="top" wrapText="1"/>
    </xf>
    <xf numFmtId="169" fontId="16" fillId="2" borderId="1" xfId="3" applyNumberFormat="1" applyFont="1" applyFill="1" applyBorder="1" applyAlignment="1">
      <alignment horizontal="center" vertical="top" wrapText="1"/>
    </xf>
    <xf numFmtId="169" fontId="15" fillId="2" borderId="1" xfId="1" applyNumberFormat="1" applyFont="1" applyFill="1" applyBorder="1" applyAlignment="1">
      <alignment horizontal="center" vertical="top" wrapText="1"/>
    </xf>
    <xf numFmtId="168" fontId="15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21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justify"/>
    </xf>
    <xf numFmtId="0" fontId="19" fillId="0" borderId="3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 wrapText="1"/>
    </xf>
    <xf numFmtId="49" fontId="9" fillId="0" borderId="5" xfId="3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</cellXfs>
  <cellStyles count="9">
    <cellStyle name="Денежный" xfId="1" builtinId="4"/>
    <cellStyle name="Обычный" xfId="0" builtinId="0"/>
    <cellStyle name="Обычный 3" xfId="2"/>
    <cellStyle name="Обычный_Приложения 8, 9, 10 (1)" xfId="3"/>
    <cellStyle name="Процентный" xfId="4" builtinId="5"/>
    <cellStyle name="Финансовый" xfId="5" builtinId="3"/>
    <cellStyle name="Финансовый 2" xfId="6"/>
    <cellStyle name="Финансовый 3" xfId="7"/>
    <cellStyle name="Финансовый_Лист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7"/>
  <sheetViews>
    <sheetView topLeftCell="A478" zoomScaleNormal="100" zoomScaleSheetLayoutView="64" zoomScalePageLayoutView="75" workbookViewId="0">
      <selection activeCell="H112" sqref="H112"/>
    </sheetView>
  </sheetViews>
  <sheetFormatPr defaultRowHeight="15" x14ac:dyDescent="0.2"/>
  <cols>
    <col min="1" max="1" width="76.5703125" style="7" customWidth="1"/>
    <col min="2" max="2" width="9.140625" style="7" customWidth="1"/>
    <col min="3" max="3" width="5" style="8" customWidth="1"/>
    <col min="4" max="4" width="4.5703125" style="8" customWidth="1"/>
    <col min="5" max="5" width="15.140625" style="8" customWidth="1"/>
    <col min="6" max="6" width="5" style="8" customWidth="1"/>
    <col min="7" max="7" width="13.7109375" style="9" customWidth="1"/>
    <col min="8" max="8" width="13.140625" customWidth="1"/>
    <col min="9" max="9" width="13.85546875" customWidth="1"/>
  </cols>
  <sheetData>
    <row r="1" spans="1:25" x14ac:dyDescent="0.2">
      <c r="A1" s="31"/>
      <c r="B1" s="31"/>
      <c r="C1" s="28"/>
      <c r="D1" s="28"/>
      <c r="E1" s="28"/>
      <c r="F1" s="28"/>
      <c r="G1" s="28" t="s">
        <v>343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8.75" customHeight="1" x14ac:dyDescent="0.2">
      <c r="A2" s="32"/>
      <c r="B2" s="32"/>
      <c r="C2" s="32"/>
      <c r="D2" s="32"/>
      <c r="E2" s="32"/>
      <c r="F2" s="76" t="s">
        <v>339</v>
      </c>
      <c r="G2" s="76"/>
      <c r="H2" s="32"/>
      <c r="I2" s="32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21.75" customHeight="1" x14ac:dyDescent="0.2">
      <c r="A3" s="32"/>
      <c r="B3" s="32"/>
      <c r="C3" s="32"/>
      <c r="D3" s="32"/>
      <c r="E3" s="32"/>
      <c r="F3" s="76" t="s">
        <v>340</v>
      </c>
      <c r="G3" s="76"/>
      <c r="H3" s="32"/>
      <c r="I3" s="32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t="21.75" customHeight="1" x14ac:dyDescent="0.2">
      <c r="A4" s="32"/>
      <c r="B4" s="32"/>
      <c r="C4" s="32"/>
      <c r="D4" s="32"/>
      <c r="E4" s="32"/>
      <c r="F4" s="76" t="s">
        <v>341</v>
      </c>
      <c r="G4" s="76"/>
      <c r="H4" s="32"/>
      <c r="I4" s="3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3.25" customHeight="1" x14ac:dyDescent="0.2">
      <c r="A5" s="32"/>
      <c r="B5" s="32"/>
      <c r="C5" s="32"/>
      <c r="D5" s="32"/>
      <c r="E5" s="32"/>
      <c r="F5" s="76" t="s">
        <v>342</v>
      </c>
      <c r="G5" s="76"/>
      <c r="H5" s="32"/>
      <c r="I5" s="3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0.25" customHeight="1" x14ac:dyDescent="0.2">
      <c r="A6" s="32"/>
      <c r="B6" s="32"/>
      <c r="C6" s="32"/>
      <c r="D6" s="32"/>
      <c r="E6" s="32"/>
      <c r="F6" s="76" t="s">
        <v>344</v>
      </c>
      <c r="G6" s="76"/>
      <c r="H6" s="32"/>
      <c r="I6" s="32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0.25" customHeight="1" x14ac:dyDescent="0.2">
      <c r="A7" s="32"/>
      <c r="B7" s="32"/>
      <c r="C7" s="32"/>
      <c r="D7" s="32"/>
      <c r="E7" s="32"/>
      <c r="F7" s="76" t="s">
        <v>345</v>
      </c>
      <c r="G7" s="76"/>
      <c r="H7" s="32"/>
      <c r="I7" s="3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0.25" customHeight="1" x14ac:dyDescent="0.2">
      <c r="A8" s="32"/>
      <c r="B8" s="32"/>
      <c r="C8" s="32"/>
      <c r="D8" s="32"/>
      <c r="E8" s="32"/>
      <c r="F8" s="76" t="s">
        <v>346</v>
      </c>
      <c r="G8" s="76"/>
      <c r="H8" s="32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2">
      <c r="A9" s="32"/>
      <c r="B9" s="32"/>
      <c r="C9" s="32"/>
      <c r="D9" s="32"/>
      <c r="E9" s="32"/>
      <c r="F9" s="77" t="s">
        <v>347</v>
      </c>
      <c r="G9" s="77"/>
      <c r="H9" s="32"/>
      <c r="I9" s="32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5.75" x14ac:dyDescent="0.2">
      <c r="A10" s="230" t="s">
        <v>195</v>
      </c>
      <c r="B10" s="230"/>
      <c r="C10" s="230"/>
      <c r="D10" s="230"/>
      <c r="E10" s="230"/>
      <c r="F10" s="230"/>
      <c r="G10" s="23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">
      <c r="A11" s="230" t="s">
        <v>312</v>
      </c>
      <c r="B11" s="230"/>
      <c r="C11" s="230"/>
      <c r="D11" s="230"/>
      <c r="E11" s="230"/>
      <c r="F11" s="230"/>
      <c r="G11" s="23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2">
      <c r="A12" s="33"/>
      <c r="B12" s="33"/>
      <c r="C12" s="34"/>
      <c r="D12" s="34"/>
      <c r="E12" s="34"/>
      <c r="F12" s="34"/>
      <c r="G12" s="35"/>
    </row>
    <row r="13" spans="1:25" ht="15.75" customHeight="1" x14ac:dyDescent="0.2">
      <c r="A13" s="233" t="s">
        <v>0</v>
      </c>
      <c r="B13" s="235" t="s">
        <v>1</v>
      </c>
      <c r="C13" s="237" t="s">
        <v>2</v>
      </c>
      <c r="D13" s="238"/>
      <c r="E13" s="238"/>
      <c r="F13" s="239"/>
      <c r="G13" s="240" t="s">
        <v>313</v>
      </c>
      <c r="H13" s="231" t="s">
        <v>337</v>
      </c>
      <c r="I13" s="231" t="s">
        <v>338</v>
      </c>
    </row>
    <row r="14" spans="1:25" ht="47.25" customHeight="1" x14ac:dyDescent="0.2">
      <c r="A14" s="234"/>
      <c r="B14" s="236"/>
      <c r="C14" s="36" t="s">
        <v>3</v>
      </c>
      <c r="D14" s="36" t="s">
        <v>4</v>
      </c>
      <c r="E14" s="36" t="s">
        <v>5</v>
      </c>
      <c r="F14" s="36" t="s">
        <v>6</v>
      </c>
      <c r="G14" s="240"/>
      <c r="H14" s="232"/>
      <c r="I14" s="232"/>
    </row>
    <row r="15" spans="1:25" ht="12.7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102">
        <v>8</v>
      </c>
      <c r="I15" s="102">
        <v>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24.95" customHeight="1" x14ac:dyDescent="0.2">
      <c r="A16" s="148" t="s">
        <v>56</v>
      </c>
      <c r="B16" s="149">
        <v>902</v>
      </c>
      <c r="C16" s="149"/>
      <c r="D16" s="149"/>
      <c r="E16" s="149"/>
      <c r="F16" s="149"/>
      <c r="G16" s="103">
        <f>G17+G76+G158+G102+G123+G150+G154</f>
        <v>148796.70000000001</v>
      </c>
      <c r="H16" s="103">
        <f>H17+H76+H158+H102+H123+H150+H154</f>
        <v>3033.2999999999997</v>
      </c>
      <c r="I16" s="104">
        <f t="shared" ref="I16:I21" si="0">H16+G16</f>
        <v>151830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8.75" customHeight="1" x14ac:dyDescent="0.2">
      <c r="A17" s="150" t="s">
        <v>7</v>
      </c>
      <c r="B17" s="151">
        <v>902</v>
      </c>
      <c r="C17" s="152" t="s">
        <v>8</v>
      </c>
      <c r="D17" s="152"/>
      <c r="E17" s="152"/>
      <c r="F17" s="152"/>
      <c r="G17" s="105">
        <f>G23+G18+G42+G45+G49</f>
        <v>27031.3</v>
      </c>
      <c r="H17" s="105">
        <f>H23+H18+H42+H45+H49</f>
        <v>0</v>
      </c>
      <c r="I17" s="106">
        <f t="shared" si="0"/>
        <v>27031.3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7.25" customHeight="1" x14ac:dyDescent="0.2">
      <c r="A18" s="150" t="s">
        <v>9</v>
      </c>
      <c r="B18" s="152">
        <v>902</v>
      </c>
      <c r="C18" s="152" t="s">
        <v>8</v>
      </c>
      <c r="D18" s="152" t="s">
        <v>10</v>
      </c>
      <c r="E18" s="152"/>
      <c r="F18" s="152"/>
      <c r="G18" s="105">
        <f>G19+G22</f>
        <v>1116.2</v>
      </c>
      <c r="H18" s="105">
        <f>H19+H22</f>
        <v>0</v>
      </c>
      <c r="I18" s="106">
        <f t="shared" si="0"/>
        <v>1116.2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7.25" customHeight="1" x14ac:dyDescent="0.2">
      <c r="A19" s="75" t="s">
        <v>11</v>
      </c>
      <c r="B19" s="153">
        <v>902</v>
      </c>
      <c r="C19" s="153" t="s">
        <v>8</v>
      </c>
      <c r="D19" s="153" t="s">
        <v>10</v>
      </c>
      <c r="E19" s="153" t="s">
        <v>150</v>
      </c>
      <c r="F19" s="153"/>
      <c r="G19" s="107">
        <f>+G20</f>
        <v>1116.2</v>
      </c>
      <c r="H19" s="107">
        <f>+H20</f>
        <v>0</v>
      </c>
      <c r="I19" s="108">
        <f t="shared" si="0"/>
        <v>1116.2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44.25" customHeight="1" x14ac:dyDescent="0.2">
      <c r="A20" s="75" t="s">
        <v>112</v>
      </c>
      <c r="B20" s="153" t="s">
        <v>14</v>
      </c>
      <c r="C20" s="153" t="s">
        <v>8</v>
      </c>
      <c r="D20" s="153" t="s">
        <v>10</v>
      </c>
      <c r="E20" s="153" t="s">
        <v>150</v>
      </c>
      <c r="F20" s="153" t="s">
        <v>113</v>
      </c>
      <c r="G20" s="107">
        <f>+G21</f>
        <v>1116.2</v>
      </c>
      <c r="H20" s="107">
        <f>+H21</f>
        <v>0</v>
      </c>
      <c r="I20" s="108">
        <f t="shared" si="0"/>
        <v>1116.2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22.5" customHeight="1" x14ac:dyDescent="0.2">
      <c r="A21" s="154" t="s">
        <v>111</v>
      </c>
      <c r="B21" s="153">
        <v>902</v>
      </c>
      <c r="C21" s="153" t="s">
        <v>8</v>
      </c>
      <c r="D21" s="153" t="s">
        <v>10</v>
      </c>
      <c r="E21" s="153" t="s">
        <v>150</v>
      </c>
      <c r="F21" s="153" t="s">
        <v>89</v>
      </c>
      <c r="G21" s="107">
        <v>1116.2</v>
      </c>
      <c r="H21" s="107"/>
      <c r="I21" s="108">
        <f t="shared" si="0"/>
        <v>1116.2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55.5" customHeight="1" x14ac:dyDescent="0.2">
      <c r="A22" s="51" t="s">
        <v>304</v>
      </c>
      <c r="B22" s="153" t="s">
        <v>14</v>
      </c>
      <c r="C22" s="49" t="s">
        <v>8</v>
      </c>
      <c r="D22" s="49" t="s">
        <v>10</v>
      </c>
      <c r="E22" s="49" t="s">
        <v>303</v>
      </c>
      <c r="F22" s="49" t="s">
        <v>113</v>
      </c>
      <c r="G22" s="107"/>
      <c r="H22" s="109"/>
      <c r="I22" s="10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3" customFormat="1" ht="18" customHeight="1" x14ac:dyDescent="0.25">
      <c r="A23" s="155" t="s">
        <v>16</v>
      </c>
      <c r="B23" s="152">
        <v>902</v>
      </c>
      <c r="C23" s="152" t="s">
        <v>8</v>
      </c>
      <c r="D23" s="152" t="s">
        <v>17</v>
      </c>
      <c r="E23" s="152"/>
      <c r="F23" s="152"/>
      <c r="G23" s="105">
        <f>G24+G31+G34+G37+G40+G30</f>
        <v>9083.9</v>
      </c>
      <c r="H23" s="105">
        <f>H24+H31+H34+H37+H40+H30</f>
        <v>0</v>
      </c>
      <c r="I23" s="106">
        <f>H23+G23</f>
        <v>9083.9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t="18" customHeight="1" x14ac:dyDescent="0.2">
      <c r="A24" s="154" t="s">
        <v>127</v>
      </c>
      <c r="B24" s="153">
        <v>902</v>
      </c>
      <c r="C24" s="153" t="s">
        <v>8</v>
      </c>
      <c r="D24" s="153" t="s">
        <v>17</v>
      </c>
      <c r="E24" s="153" t="s">
        <v>126</v>
      </c>
      <c r="F24" s="153"/>
      <c r="G24" s="107">
        <f>G25+G26+G28</f>
        <v>8151.5</v>
      </c>
      <c r="H24" s="107">
        <f>H25+H26+H28</f>
        <v>0</v>
      </c>
      <c r="I24" s="108">
        <f>H24+G24</f>
        <v>8151.5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2" customFormat="1" ht="26.25" customHeight="1" x14ac:dyDescent="0.2">
      <c r="A25" s="154" t="s">
        <v>111</v>
      </c>
      <c r="B25" s="153">
        <v>902</v>
      </c>
      <c r="C25" s="153" t="s">
        <v>8</v>
      </c>
      <c r="D25" s="153" t="s">
        <v>17</v>
      </c>
      <c r="E25" s="153" t="s">
        <v>126</v>
      </c>
      <c r="F25" s="153" t="s">
        <v>89</v>
      </c>
      <c r="G25" s="107">
        <v>8151.5</v>
      </c>
      <c r="H25" s="107"/>
      <c r="I25" s="108">
        <f>H25+G25</f>
        <v>8151.5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2" customFormat="1" ht="32.25" customHeight="1" x14ac:dyDescent="0.2">
      <c r="A26" s="154" t="s">
        <v>122</v>
      </c>
      <c r="B26" s="153">
        <v>902</v>
      </c>
      <c r="C26" s="153" t="s">
        <v>8</v>
      </c>
      <c r="D26" s="153" t="s">
        <v>17</v>
      </c>
      <c r="E26" s="153" t="s">
        <v>126</v>
      </c>
      <c r="F26" s="153" t="s">
        <v>114</v>
      </c>
      <c r="G26" s="107">
        <f>G27</f>
        <v>0</v>
      </c>
      <c r="H26" s="110"/>
      <c r="I26" s="110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2" customFormat="1" ht="20.25" customHeight="1" x14ac:dyDescent="0.2">
      <c r="A27" s="156" t="s">
        <v>78</v>
      </c>
      <c r="B27" s="153">
        <v>902</v>
      </c>
      <c r="C27" s="153" t="s">
        <v>8</v>
      </c>
      <c r="D27" s="153" t="s">
        <v>17</v>
      </c>
      <c r="E27" s="153" t="s">
        <v>126</v>
      </c>
      <c r="F27" s="153" t="s">
        <v>77</v>
      </c>
      <c r="G27" s="107"/>
      <c r="H27" s="110"/>
      <c r="I27" s="11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2" customFormat="1" ht="20.25" customHeight="1" x14ac:dyDescent="0.2">
      <c r="A28" s="156" t="s">
        <v>79</v>
      </c>
      <c r="B28" s="153">
        <v>902</v>
      </c>
      <c r="C28" s="153" t="s">
        <v>8</v>
      </c>
      <c r="D28" s="153" t="s">
        <v>17</v>
      </c>
      <c r="E28" s="153" t="s">
        <v>126</v>
      </c>
      <c r="F28" s="153" t="s">
        <v>81</v>
      </c>
      <c r="G28" s="107">
        <f>G29</f>
        <v>0</v>
      </c>
      <c r="H28" s="110"/>
      <c r="I28" s="11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2" customFormat="1" ht="20.25" customHeight="1" x14ac:dyDescent="0.2">
      <c r="A29" s="156" t="s">
        <v>75</v>
      </c>
      <c r="B29" s="153">
        <v>902</v>
      </c>
      <c r="C29" s="153" t="s">
        <v>8</v>
      </c>
      <c r="D29" s="153" t="s">
        <v>17</v>
      </c>
      <c r="E29" s="153" t="s">
        <v>126</v>
      </c>
      <c r="F29" s="153" t="s">
        <v>76</v>
      </c>
      <c r="G29" s="107"/>
      <c r="H29" s="110"/>
      <c r="I29" s="110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2" customFormat="1" ht="59.25" customHeight="1" x14ac:dyDescent="0.2">
      <c r="A30" s="51" t="s">
        <v>304</v>
      </c>
      <c r="B30" s="153" t="s">
        <v>14</v>
      </c>
      <c r="C30" s="49" t="s">
        <v>8</v>
      </c>
      <c r="D30" s="49" t="s">
        <v>17</v>
      </c>
      <c r="E30" s="49" t="s">
        <v>303</v>
      </c>
      <c r="F30" s="49" t="s">
        <v>113</v>
      </c>
      <c r="G30" s="107"/>
      <c r="H30" s="110"/>
      <c r="I30" s="110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2" customFormat="1" ht="26.25" customHeight="1" x14ac:dyDescent="0.2">
      <c r="A31" s="156" t="s">
        <v>123</v>
      </c>
      <c r="B31" s="153" t="s">
        <v>14</v>
      </c>
      <c r="C31" s="153" t="s">
        <v>8</v>
      </c>
      <c r="D31" s="153" t="s">
        <v>17</v>
      </c>
      <c r="E31" s="153" t="s">
        <v>130</v>
      </c>
      <c r="F31" s="153"/>
      <c r="G31" s="107">
        <f>+G32</f>
        <v>286.5</v>
      </c>
      <c r="H31" s="107">
        <f>+H32</f>
        <v>0</v>
      </c>
      <c r="I31" s="108">
        <f t="shared" ref="I31:I39" si="1">H31+G31</f>
        <v>286.5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2" customFormat="1" ht="45" customHeight="1" x14ac:dyDescent="0.2">
      <c r="A32" s="156" t="s">
        <v>112</v>
      </c>
      <c r="B32" s="153" t="s">
        <v>14</v>
      </c>
      <c r="C32" s="153" t="s">
        <v>8</v>
      </c>
      <c r="D32" s="153" t="s">
        <v>17</v>
      </c>
      <c r="E32" s="153" t="s">
        <v>130</v>
      </c>
      <c r="F32" s="153" t="s">
        <v>113</v>
      </c>
      <c r="G32" s="107">
        <f>G33</f>
        <v>286.5</v>
      </c>
      <c r="H32" s="107">
        <f>H33</f>
        <v>0</v>
      </c>
      <c r="I32" s="108">
        <f t="shared" si="1"/>
        <v>286.5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2" customFormat="1" ht="18" customHeight="1" x14ac:dyDescent="0.2">
      <c r="A33" s="156" t="s">
        <v>111</v>
      </c>
      <c r="B33" s="153" t="s">
        <v>14</v>
      </c>
      <c r="C33" s="153" t="s">
        <v>8</v>
      </c>
      <c r="D33" s="153" t="s">
        <v>17</v>
      </c>
      <c r="E33" s="153" t="s">
        <v>130</v>
      </c>
      <c r="F33" s="153" t="s">
        <v>89</v>
      </c>
      <c r="G33" s="111">
        <v>286.5</v>
      </c>
      <c r="H33" s="111"/>
      <c r="I33" s="108">
        <f t="shared" si="1"/>
        <v>286.5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2" customFormat="1" ht="27" customHeight="1" x14ac:dyDescent="0.2">
      <c r="A34" s="154" t="s">
        <v>128</v>
      </c>
      <c r="B34" s="153" t="s">
        <v>14</v>
      </c>
      <c r="C34" s="153" t="s">
        <v>8</v>
      </c>
      <c r="D34" s="153" t="s">
        <v>17</v>
      </c>
      <c r="E34" s="153" t="s">
        <v>129</v>
      </c>
      <c r="F34" s="153"/>
      <c r="G34" s="107">
        <f>+G35</f>
        <v>5.4</v>
      </c>
      <c r="H34" s="107">
        <f>+H35</f>
        <v>0</v>
      </c>
      <c r="I34" s="108">
        <f t="shared" si="1"/>
        <v>5.4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6"/>
      <c r="Y34" s="16"/>
    </row>
    <row r="35" spans="1:25" s="2" customFormat="1" ht="24.95" customHeight="1" x14ac:dyDescent="0.2">
      <c r="A35" s="154" t="s">
        <v>122</v>
      </c>
      <c r="B35" s="153">
        <v>902</v>
      </c>
      <c r="C35" s="153" t="s">
        <v>8</v>
      </c>
      <c r="D35" s="153" t="s">
        <v>17</v>
      </c>
      <c r="E35" s="153" t="s">
        <v>129</v>
      </c>
      <c r="F35" s="153" t="s">
        <v>114</v>
      </c>
      <c r="G35" s="107">
        <f>+G36</f>
        <v>5.4</v>
      </c>
      <c r="H35" s="107">
        <f>+H36</f>
        <v>0</v>
      </c>
      <c r="I35" s="108">
        <f t="shared" si="1"/>
        <v>5.4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</row>
    <row r="36" spans="1:25" s="2" customFormat="1" ht="24.95" customHeight="1" x14ac:dyDescent="0.2">
      <c r="A36" s="156" t="s">
        <v>78</v>
      </c>
      <c r="B36" s="153">
        <v>902</v>
      </c>
      <c r="C36" s="153" t="s">
        <v>8</v>
      </c>
      <c r="D36" s="153" t="s">
        <v>17</v>
      </c>
      <c r="E36" s="153" t="s">
        <v>129</v>
      </c>
      <c r="F36" s="153" t="s">
        <v>77</v>
      </c>
      <c r="G36" s="111">
        <v>5.4</v>
      </c>
      <c r="H36" s="111"/>
      <c r="I36" s="108">
        <f t="shared" si="1"/>
        <v>5.4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6"/>
      <c r="Y36" s="16"/>
    </row>
    <row r="37" spans="1:25" s="2" customFormat="1" ht="27" customHeight="1" x14ac:dyDescent="0.2">
      <c r="A37" s="154" t="s">
        <v>196</v>
      </c>
      <c r="B37" s="153" t="s">
        <v>14</v>
      </c>
      <c r="C37" s="153" t="s">
        <v>8</v>
      </c>
      <c r="D37" s="153" t="s">
        <v>17</v>
      </c>
      <c r="E37" s="153" t="s">
        <v>356</v>
      </c>
      <c r="F37" s="153"/>
      <c r="G37" s="111">
        <f>+G38</f>
        <v>640.5</v>
      </c>
      <c r="H37" s="111">
        <f>+H38</f>
        <v>0</v>
      </c>
      <c r="I37" s="108">
        <f t="shared" si="1"/>
        <v>640.5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6"/>
      <c r="Y37" s="16"/>
    </row>
    <row r="38" spans="1:25" s="2" customFormat="1" ht="41.25" customHeight="1" x14ac:dyDescent="0.2">
      <c r="A38" s="156" t="s">
        <v>112</v>
      </c>
      <c r="B38" s="153" t="s">
        <v>14</v>
      </c>
      <c r="C38" s="153" t="s">
        <v>8</v>
      </c>
      <c r="D38" s="153" t="s">
        <v>17</v>
      </c>
      <c r="E38" s="153" t="s">
        <v>356</v>
      </c>
      <c r="F38" s="153" t="s">
        <v>113</v>
      </c>
      <c r="G38" s="111">
        <f>+G39</f>
        <v>640.5</v>
      </c>
      <c r="H38" s="111">
        <f>+H39</f>
        <v>0</v>
      </c>
      <c r="I38" s="108">
        <f t="shared" si="1"/>
        <v>640.5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6"/>
      <c r="Y38" s="16"/>
    </row>
    <row r="39" spans="1:25" s="2" customFormat="1" ht="18" customHeight="1" x14ac:dyDescent="0.2">
      <c r="A39" s="156" t="s">
        <v>111</v>
      </c>
      <c r="B39" s="153" t="s">
        <v>14</v>
      </c>
      <c r="C39" s="153" t="s">
        <v>8</v>
      </c>
      <c r="D39" s="153" t="s">
        <v>17</v>
      </c>
      <c r="E39" s="153" t="s">
        <v>356</v>
      </c>
      <c r="F39" s="153" t="s">
        <v>89</v>
      </c>
      <c r="G39" s="111">
        <v>640.5</v>
      </c>
      <c r="H39" s="111"/>
      <c r="I39" s="108">
        <f t="shared" si="1"/>
        <v>640.5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6"/>
      <c r="Y39" s="16"/>
    </row>
    <row r="40" spans="1:25" s="2" customFormat="1" ht="29.25" customHeight="1" x14ac:dyDescent="0.2">
      <c r="A40" s="154" t="s">
        <v>122</v>
      </c>
      <c r="B40" s="153" t="s">
        <v>14</v>
      </c>
      <c r="C40" s="153" t="s">
        <v>8</v>
      </c>
      <c r="D40" s="153" t="s">
        <v>17</v>
      </c>
      <c r="E40" s="153" t="s">
        <v>181</v>
      </c>
      <c r="F40" s="153" t="s">
        <v>114</v>
      </c>
      <c r="G40" s="111">
        <f>G41</f>
        <v>0</v>
      </c>
      <c r="H40" s="112"/>
      <c r="I40" s="112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6"/>
      <c r="Y40" s="16"/>
    </row>
    <row r="41" spans="1:25" s="2" customFormat="1" ht="15.75" customHeight="1" x14ac:dyDescent="0.2">
      <c r="A41" s="75" t="s">
        <v>78</v>
      </c>
      <c r="B41" s="153" t="s">
        <v>14</v>
      </c>
      <c r="C41" s="153" t="s">
        <v>8</v>
      </c>
      <c r="D41" s="153" t="s">
        <v>17</v>
      </c>
      <c r="E41" s="153" t="s">
        <v>181</v>
      </c>
      <c r="F41" s="153" t="s">
        <v>77</v>
      </c>
      <c r="G41" s="111">
        <v>0</v>
      </c>
      <c r="H41" s="112"/>
      <c r="I41" s="112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6"/>
      <c r="Y41" s="16"/>
    </row>
    <row r="42" spans="1:25" ht="20.25" customHeight="1" x14ac:dyDescent="0.2">
      <c r="A42" s="157" t="s">
        <v>314</v>
      </c>
      <c r="B42" s="73">
        <v>902</v>
      </c>
      <c r="C42" s="73" t="s">
        <v>8</v>
      </c>
      <c r="D42" s="73" t="s">
        <v>32</v>
      </c>
      <c r="E42" s="73"/>
      <c r="F42" s="73"/>
      <c r="G42" s="105">
        <f>G43</f>
        <v>1.8</v>
      </c>
      <c r="H42" s="105">
        <f>H43</f>
        <v>0</v>
      </c>
      <c r="I42" s="106">
        <f t="shared" ref="I42:I56" si="2">H42+G42</f>
        <v>1.8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3"/>
      <c r="Y42" s="13"/>
    </row>
    <row r="43" spans="1:25" ht="30" customHeight="1" x14ac:dyDescent="0.2">
      <c r="A43" s="154" t="s">
        <v>122</v>
      </c>
      <c r="B43" s="153">
        <v>902</v>
      </c>
      <c r="C43" s="153" t="s">
        <v>8</v>
      </c>
      <c r="D43" s="153" t="s">
        <v>32</v>
      </c>
      <c r="E43" s="153" t="s">
        <v>180</v>
      </c>
      <c r="F43" s="153" t="s">
        <v>114</v>
      </c>
      <c r="G43" s="107">
        <f>G44</f>
        <v>1.8</v>
      </c>
      <c r="H43" s="107">
        <f>H44</f>
        <v>0</v>
      </c>
      <c r="I43" s="108">
        <f t="shared" si="2"/>
        <v>1.8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3"/>
      <c r="Y43" s="13"/>
    </row>
    <row r="44" spans="1:25" ht="23.25" customHeight="1" x14ac:dyDescent="0.2">
      <c r="A44" s="156" t="s">
        <v>78</v>
      </c>
      <c r="B44" s="153">
        <v>902</v>
      </c>
      <c r="C44" s="153" t="s">
        <v>8</v>
      </c>
      <c r="D44" s="153" t="s">
        <v>32</v>
      </c>
      <c r="E44" s="153" t="s">
        <v>180</v>
      </c>
      <c r="F44" s="153" t="s">
        <v>77</v>
      </c>
      <c r="G44" s="107">
        <v>1.8</v>
      </c>
      <c r="H44" s="107"/>
      <c r="I44" s="108">
        <f t="shared" si="2"/>
        <v>1.8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3"/>
      <c r="Y44" s="13"/>
    </row>
    <row r="45" spans="1:25" ht="20.25" customHeight="1" x14ac:dyDescent="0.2">
      <c r="A45" s="158" t="s">
        <v>21</v>
      </c>
      <c r="B45" s="73">
        <v>902</v>
      </c>
      <c r="C45" s="73" t="s">
        <v>8</v>
      </c>
      <c r="D45" s="73" t="s">
        <v>54</v>
      </c>
      <c r="E45" s="73"/>
      <c r="F45" s="73"/>
      <c r="G45" s="105">
        <f t="shared" ref="G45:H47" si="3">+G46</f>
        <v>500</v>
      </c>
      <c r="H45" s="105">
        <f t="shared" si="3"/>
        <v>0</v>
      </c>
      <c r="I45" s="106">
        <f t="shared" si="2"/>
        <v>500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3"/>
      <c r="Y45" s="13"/>
    </row>
    <row r="46" spans="1:25" ht="20.25" customHeight="1" x14ac:dyDescent="0.2">
      <c r="A46" s="154" t="s">
        <v>104</v>
      </c>
      <c r="B46" s="153">
        <v>902</v>
      </c>
      <c r="C46" s="153" t="s">
        <v>8</v>
      </c>
      <c r="D46" s="153" t="s">
        <v>54</v>
      </c>
      <c r="E46" s="153" t="s">
        <v>131</v>
      </c>
      <c r="F46" s="153"/>
      <c r="G46" s="107">
        <f t="shared" si="3"/>
        <v>500</v>
      </c>
      <c r="H46" s="107">
        <f t="shared" si="3"/>
        <v>0</v>
      </c>
      <c r="I46" s="108">
        <f t="shared" si="2"/>
        <v>500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3"/>
      <c r="Y46" s="13"/>
    </row>
    <row r="47" spans="1:25" ht="20.25" customHeight="1" x14ac:dyDescent="0.2">
      <c r="A47" s="154" t="s">
        <v>79</v>
      </c>
      <c r="B47" s="153">
        <v>902</v>
      </c>
      <c r="C47" s="153" t="s">
        <v>8</v>
      </c>
      <c r="D47" s="153" t="s">
        <v>54</v>
      </c>
      <c r="E47" s="153" t="s">
        <v>131</v>
      </c>
      <c r="F47" s="153" t="s">
        <v>81</v>
      </c>
      <c r="G47" s="107">
        <f t="shared" si="3"/>
        <v>500</v>
      </c>
      <c r="H47" s="107">
        <f t="shared" si="3"/>
        <v>0</v>
      </c>
      <c r="I47" s="108">
        <f t="shared" si="2"/>
        <v>500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3"/>
      <c r="Y47" s="13"/>
    </row>
    <row r="48" spans="1:25" ht="20.25" customHeight="1" x14ac:dyDescent="0.2">
      <c r="A48" s="159" t="s">
        <v>80</v>
      </c>
      <c r="B48" s="153">
        <v>902</v>
      </c>
      <c r="C48" s="153" t="s">
        <v>8</v>
      </c>
      <c r="D48" s="153" t="s">
        <v>54</v>
      </c>
      <c r="E48" s="153" t="s">
        <v>131</v>
      </c>
      <c r="F48" s="153" t="s">
        <v>82</v>
      </c>
      <c r="G48" s="107">
        <v>500</v>
      </c>
      <c r="H48" s="107"/>
      <c r="I48" s="108">
        <f t="shared" si="2"/>
        <v>500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3"/>
      <c r="Y48" s="13"/>
    </row>
    <row r="49" spans="1:25" ht="22.5" customHeight="1" x14ac:dyDescent="0.2">
      <c r="A49" s="158" t="s">
        <v>23</v>
      </c>
      <c r="B49" s="73" t="s">
        <v>14</v>
      </c>
      <c r="C49" s="73" t="s">
        <v>8</v>
      </c>
      <c r="D49" s="73" t="s">
        <v>60</v>
      </c>
      <c r="E49" s="73"/>
      <c r="F49" s="73"/>
      <c r="G49" s="105">
        <f>G50+G58+G61+G64+G67+G73+G70+G57</f>
        <v>16329.4</v>
      </c>
      <c r="H49" s="105">
        <f>H50+H58+H61+H64+H67+H73+H70+H57</f>
        <v>0</v>
      </c>
      <c r="I49" s="106">
        <f t="shared" si="2"/>
        <v>16329.4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3"/>
      <c r="Y49" s="13"/>
    </row>
    <row r="50" spans="1:25" ht="22.5" customHeight="1" x14ac:dyDescent="0.2">
      <c r="A50" s="154" t="s">
        <v>25</v>
      </c>
      <c r="B50" s="153">
        <v>902</v>
      </c>
      <c r="C50" s="153" t="s">
        <v>8</v>
      </c>
      <c r="D50" s="153" t="s">
        <v>60</v>
      </c>
      <c r="E50" s="153" t="s">
        <v>132</v>
      </c>
      <c r="F50" s="153"/>
      <c r="G50" s="60">
        <f>G51+G53+G55</f>
        <v>16329.4</v>
      </c>
      <c r="H50" s="60">
        <f>H51+H53+H55</f>
        <v>0</v>
      </c>
      <c r="I50" s="108">
        <f t="shared" si="2"/>
        <v>16329.4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3"/>
      <c r="Y50" s="13"/>
    </row>
    <row r="51" spans="1:25" ht="39.75" customHeight="1" x14ac:dyDescent="0.2">
      <c r="A51" s="156" t="s">
        <v>112</v>
      </c>
      <c r="B51" s="153">
        <v>902</v>
      </c>
      <c r="C51" s="153" t="s">
        <v>8</v>
      </c>
      <c r="D51" s="153" t="s">
        <v>60</v>
      </c>
      <c r="E51" s="153" t="s">
        <v>132</v>
      </c>
      <c r="F51" s="153" t="s">
        <v>113</v>
      </c>
      <c r="G51" s="60">
        <f>G52</f>
        <v>0</v>
      </c>
      <c r="H51" s="60">
        <f>H52</f>
        <v>0</v>
      </c>
      <c r="I51" s="108">
        <f t="shared" si="2"/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3"/>
      <c r="Y51" s="13"/>
    </row>
    <row r="52" spans="1:25" ht="22.5" customHeight="1" x14ac:dyDescent="0.2">
      <c r="A52" s="160" t="s">
        <v>133</v>
      </c>
      <c r="B52" s="153">
        <v>902</v>
      </c>
      <c r="C52" s="153" t="s">
        <v>8</v>
      </c>
      <c r="D52" s="153" t="s">
        <v>60</v>
      </c>
      <c r="E52" s="153" t="s">
        <v>132</v>
      </c>
      <c r="F52" s="153" t="s">
        <v>134</v>
      </c>
      <c r="G52" s="60"/>
      <c r="H52" s="60"/>
      <c r="I52" s="108">
        <f t="shared" si="2"/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3"/>
      <c r="Y52" s="13"/>
    </row>
    <row r="53" spans="1:25" ht="30.75" customHeight="1" x14ac:dyDescent="0.2">
      <c r="A53" s="161" t="s">
        <v>122</v>
      </c>
      <c r="B53" s="71" t="s">
        <v>14</v>
      </c>
      <c r="C53" s="71" t="s">
        <v>8</v>
      </c>
      <c r="D53" s="71" t="s">
        <v>60</v>
      </c>
      <c r="E53" s="71" t="s">
        <v>132</v>
      </c>
      <c r="F53" s="71" t="s">
        <v>114</v>
      </c>
      <c r="G53" s="72">
        <f>+G54</f>
        <v>13829.4</v>
      </c>
      <c r="H53" s="72">
        <f>+H54</f>
        <v>0</v>
      </c>
      <c r="I53" s="108">
        <f t="shared" si="2"/>
        <v>13829.4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3"/>
      <c r="Y53" s="13"/>
    </row>
    <row r="54" spans="1:25" ht="27.75" customHeight="1" x14ac:dyDescent="0.2">
      <c r="A54" s="162" t="s">
        <v>78</v>
      </c>
      <c r="B54" s="71" t="s">
        <v>14</v>
      </c>
      <c r="C54" s="71" t="s">
        <v>8</v>
      </c>
      <c r="D54" s="71" t="s">
        <v>60</v>
      </c>
      <c r="E54" s="71" t="s">
        <v>132</v>
      </c>
      <c r="F54" s="71" t="s">
        <v>77</v>
      </c>
      <c r="G54" s="72">
        <v>13829.4</v>
      </c>
      <c r="H54" s="72"/>
      <c r="I54" s="108">
        <f t="shared" si="2"/>
        <v>13829.4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3"/>
      <c r="Y54" s="13"/>
    </row>
    <row r="55" spans="1:25" ht="21.75" customHeight="1" x14ac:dyDescent="0.2">
      <c r="A55" s="154" t="s">
        <v>79</v>
      </c>
      <c r="B55" s="153">
        <v>902</v>
      </c>
      <c r="C55" s="153" t="s">
        <v>8</v>
      </c>
      <c r="D55" s="153" t="s">
        <v>60</v>
      </c>
      <c r="E55" s="153" t="s">
        <v>132</v>
      </c>
      <c r="F55" s="153" t="s">
        <v>81</v>
      </c>
      <c r="G55" s="107">
        <f>G56</f>
        <v>2500</v>
      </c>
      <c r="H55" s="107">
        <f>H56</f>
        <v>0</v>
      </c>
      <c r="I55" s="108">
        <f t="shared" si="2"/>
        <v>2500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3"/>
      <c r="Y55" s="13"/>
    </row>
    <row r="56" spans="1:25" ht="22.5" customHeight="1" x14ac:dyDescent="0.2">
      <c r="A56" s="156" t="s">
        <v>238</v>
      </c>
      <c r="B56" s="153">
        <v>902</v>
      </c>
      <c r="C56" s="153" t="s">
        <v>8</v>
      </c>
      <c r="D56" s="153" t="s">
        <v>60</v>
      </c>
      <c r="E56" s="153" t="s">
        <v>132</v>
      </c>
      <c r="F56" s="153" t="s">
        <v>175</v>
      </c>
      <c r="G56" s="107">
        <v>2500</v>
      </c>
      <c r="H56" s="107"/>
      <c r="I56" s="108">
        <f t="shared" si="2"/>
        <v>2500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3"/>
      <c r="Y56" s="13"/>
    </row>
    <row r="57" spans="1:25" ht="22.5" customHeight="1" x14ac:dyDescent="0.2">
      <c r="A57" s="51" t="s">
        <v>304</v>
      </c>
      <c r="B57" s="153" t="s">
        <v>14</v>
      </c>
      <c r="C57" s="49" t="s">
        <v>8</v>
      </c>
      <c r="D57" s="49" t="s">
        <v>60</v>
      </c>
      <c r="E57" s="49" t="s">
        <v>303</v>
      </c>
      <c r="F57" s="49" t="s">
        <v>113</v>
      </c>
      <c r="G57" s="107"/>
      <c r="H57" s="113"/>
      <c r="I57" s="113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3"/>
      <c r="Y57" s="13"/>
    </row>
    <row r="58" spans="1:25" ht="30" customHeight="1" x14ac:dyDescent="0.2">
      <c r="A58" s="156" t="s">
        <v>124</v>
      </c>
      <c r="B58" s="153">
        <v>902</v>
      </c>
      <c r="C58" s="153" t="s">
        <v>8</v>
      </c>
      <c r="D58" s="153" t="s">
        <v>60</v>
      </c>
      <c r="E58" s="153" t="s">
        <v>135</v>
      </c>
      <c r="F58" s="163"/>
      <c r="G58" s="107">
        <f>+G59</f>
        <v>0</v>
      </c>
      <c r="H58" s="113"/>
      <c r="I58" s="113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3"/>
      <c r="Y58" s="13"/>
    </row>
    <row r="59" spans="1:25" ht="28.5" customHeight="1" x14ac:dyDescent="0.2">
      <c r="A59" s="154" t="s">
        <v>122</v>
      </c>
      <c r="B59" s="153">
        <v>902</v>
      </c>
      <c r="C59" s="153" t="s">
        <v>8</v>
      </c>
      <c r="D59" s="153" t="s">
        <v>60</v>
      </c>
      <c r="E59" s="153" t="s">
        <v>135</v>
      </c>
      <c r="F59" s="153" t="s">
        <v>114</v>
      </c>
      <c r="G59" s="107">
        <f>+G60</f>
        <v>0</v>
      </c>
      <c r="H59" s="113"/>
      <c r="I59" s="113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3"/>
      <c r="Y59" s="13"/>
    </row>
    <row r="60" spans="1:25" ht="19.5" customHeight="1" x14ac:dyDescent="0.2">
      <c r="A60" s="156" t="s">
        <v>78</v>
      </c>
      <c r="B60" s="153">
        <v>902</v>
      </c>
      <c r="C60" s="153" t="s">
        <v>8</v>
      </c>
      <c r="D60" s="153" t="s">
        <v>60</v>
      </c>
      <c r="E60" s="153" t="s">
        <v>135</v>
      </c>
      <c r="F60" s="153" t="s">
        <v>77</v>
      </c>
      <c r="G60" s="107"/>
      <c r="H60" s="113"/>
      <c r="I60" s="113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3"/>
      <c r="Y60" s="13"/>
    </row>
    <row r="61" spans="1:25" ht="33.75" customHeight="1" x14ac:dyDescent="0.2">
      <c r="A61" s="162" t="s">
        <v>258</v>
      </c>
      <c r="B61" s="153" t="s">
        <v>14</v>
      </c>
      <c r="C61" s="153" t="s">
        <v>8</v>
      </c>
      <c r="D61" s="153" t="s">
        <v>60</v>
      </c>
      <c r="E61" s="153" t="s">
        <v>125</v>
      </c>
      <c r="F61" s="153"/>
      <c r="G61" s="107">
        <f>+G62</f>
        <v>0</v>
      </c>
      <c r="H61" s="113"/>
      <c r="I61" s="113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3"/>
      <c r="Y61" s="13"/>
    </row>
    <row r="62" spans="1:25" ht="27.75" customHeight="1" x14ac:dyDescent="0.2">
      <c r="A62" s="154" t="s">
        <v>122</v>
      </c>
      <c r="B62" s="153" t="s">
        <v>14</v>
      </c>
      <c r="C62" s="153" t="s">
        <v>8</v>
      </c>
      <c r="D62" s="153" t="s">
        <v>60</v>
      </c>
      <c r="E62" s="153" t="s">
        <v>136</v>
      </c>
      <c r="F62" s="153" t="s">
        <v>114</v>
      </c>
      <c r="G62" s="107">
        <f>+G63</f>
        <v>0</v>
      </c>
      <c r="H62" s="113"/>
      <c r="I62" s="113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3"/>
      <c r="Y62" s="13"/>
    </row>
    <row r="63" spans="1:25" ht="18" customHeight="1" x14ac:dyDescent="0.2">
      <c r="A63" s="156" t="s">
        <v>78</v>
      </c>
      <c r="B63" s="153" t="s">
        <v>14</v>
      </c>
      <c r="C63" s="153" t="s">
        <v>8</v>
      </c>
      <c r="D63" s="153" t="s">
        <v>60</v>
      </c>
      <c r="E63" s="153" t="s">
        <v>136</v>
      </c>
      <c r="F63" s="153" t="s">
        <v>77</v>
      </c>
      <c r="G63" s="107"/>
      <c r="H63" s="113"/>
      <c r="I63" s="113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3"/>
      <c r="Y63" s="13"/>
    </row>
    <row r="64" spans="1:25" ht="32.25" customHeight="1" x14ac:dyDescent="0.2">
      <c r="A64" s="162" t="s">
        <v>254</v>
      </c>
      <c r="B64" s="153" t="s">
        <v>14</v>
      </c>
      <c r="C64" s="153" t="s">
        <v>8</v>
      </c>
      <c r="D64" s="153" t="s">
        <v>60</v>
      </c>
      <c r="E64" s="153" t="s">
        <v>179</v>
      </c>
      <c r="F64" s="153"/>
      <c r="G64" s="111">
        <f>G65</f>
        <v>0</v>
      </c>
      <c r="H64" s="113"/>
      <c r="I64" s="113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3"/>
      <c r="Y64" s="13"/>
    </row>
    <row r="65" spans="1:25" ht="30" customHeight="1" x14ac:dyDescent="0.2">
      <c r="A65" s="154" t="s">
        <v>122</v>
      </c>
      <c r="B65" s="153" t="s">
        <v>14</v>
      </c>
      <c r="C65" s="153" t="s">
        <v>8</v>
      </c>
      <c r="D65" s="153" t="s">
        <v>60</v>
      </c>
      <c r="E65" s="153" t="s">
        <v>179</v>
      </c>
      <c r="F65" s="153" t="s">
        <v>114</v>
      </c>
      <c r="G65" s="111">
        <f>G66</f>
        <v>0</v>
      </c>
      <c r="H65" s="113"/>
      <c r="I65" s="113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3"/>
      <c r="Y65" s="13"/>
    </row>
    <row r="66" spans="1:25" ht="19.5" customHeight="1" x14ac:dyDescent="0.2">
      <c r="A66" s="156" t="s">
        <v>78</v>
      </c>
      <c r="B66" s="153" t="s">
        <v>14</v>
      </c>
      <c r="C66" s="153" t="s">
        <v>8</v>
      </c>
      <c r="D66" s="153" t="s">
        <v>60</v>
      </c>
      <c r="E66" s="153" t="s">
        <v>179</v>
      </c>
      <c r="F66" s="153" t="s">
        <v>77</v>
      </c>
      <c r="G66" s="111"/>
      <c r="H66" s="113"/>
      <c r="I66" s="113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</row>
    <row r="67" spans="1:25" ht="27" customHeight="1" x14ac:dyDescent="0.2">
      <c r="A67" s="164" t="s">
        <v>255</v>
      </c>
      <c r="B67" s="153" t="s">
        <v>14</v>
      </c>
      <c r="C67" s="71" t="s">
        <v>8</v>
      </c>
      <c r="D67" s="71" t="s">
        <v>60</v>
      </c>
      <c r="E67" s="71" t="s">
        <v>256</v>
      </c>
      <c r="F67" s="71"/>
      <c r="G67" s="72">
        <f>G68</f>
        <v>0</v>
      </c>
      <c r="H67" s="113"/>
      <c r="I67" s="113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3"/>
      <c r="Y67" s="13"/>
    </row>
    <row r="68" spans="1:25" ht="29.25" customHeight="1" x14ac:dyDescent="0.2">
      <c r="A68" s="161" t="s">
        <v>122</v>
      </c>
      <c r="B68" s="153" t="s">
        <v>14</v>
      </c>
      <c r="C68" s="71" t="s">
        <v>8</v>
      </c>
      <c r="D68" s="71" t="s">
        <v>60</v>
      </c>
      <c r="E68" s="71" t="s">
        <v>256</v>
      </c>
      <c r="F68" s="71" t="s">
        <v>114</v>
      </c>
      <c r="G68" s="72">
        <f>G69</f>
        <v>0</v>
      </c>
      <c r="H68" s="113"/>
      <c r="I68" s="113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3"/>
      <c r="Y68" s="13"/>
    </row>
    <row r="69" spans="1:25" ht="24" customHeight="1" x14ac:dyDescent="0.2">
      <c r="A69" s="165" t="s">
        <v>78</v>
      </c>
      <c r="B69" s="153" t="s">
        <v>14</v>
      </c>
      <c r="C69" s="71" t="s">
        <v>8</v>
      </c>
      <c r="D69" s="71" t="s">
        <v>60</v>
      </c>
      <c r="E69" s="71" t="s">
        <v>256</v>
      </c>
      <c r="F69" s="71" t="s">
        <v>77</v>
      </c>
      <c r="G69" s="72"/>
      <c r="H69" s="113"/>
      <c r="I69" s="113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3"/>
      <c r="Y69" s="13"/>
    </row>
    <row r="70" spans="1:25" ht="24" customHeight="1" x14ac:dyDescent="0.2">
      <c r="A70" s="164" t="s">
        <v>295</v>
      </c>
      <c r="B70" s="153" t="s">
        <v>14</v>
      </c>
      <c r="C70" s="71" t="s">
        <v>8</v>
      </c>
      <c r="D70" s="71" t="s">
        <v>60</v>
      </c>
      <c r="E70" s="71" t="s">
        <v>294</v>
      </c>
      <c r="F70" s="71"/>
      <c r="G70" s="72">
        <f>G71</f>
        <v>0</v>
      </c>
      <c r="H70" s="113"/>
      <c r="I70" s="113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3"/>
      <c r="Y70" s="13"/>
    </row>
    <row r="71" spans="1:25" ht="24" customHeight="1" x14ac:dyDescent="0.2">
      <c r="A71" s="161" t="s">
        <v>122</v>
      </c>
      <c r="B71" s="153" t="s">
        <v>14</v>
      </c>
      <c r="C71" s="71" t="s">
        <v>8</v>
      </c>
      <c r="D71" s="71" t="s">
        <v>60</v>
      </c>
      <c r="E71" s="71" t="s">
        <v>294</v>
      </c>
      <c r="F71" s="71" t="s">
        <v>114</v>
      </c>
      <c r="G71" s="72">
        <f>G72</f>
        <v>0</v>
      </c>
      <c r="H71" s="113"/>
      <c r="I71" s="113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3"/>
      <c r="Y71" s="13"/>
    </row>
    <row r="72" spans="1:25" ht="24" customHeight="1" x14ac:dyDescent="0.2">
      <c r="A72" s="165" t="s">
        <v>78</v>
      </c>
      <c r="B72" s="153" t="s">
        <v>14</v>
      </c>
      <c r="C72" s="71" t="s">
        <v>8</v>
      </c>
      <c r="D72" s="71" t="s">
        <v>60</v>
      </c>
      <c r="E72" s="71" t="s">
        <v>294</v>
      </c>
      <c r="F72" s="71" t="s">
        <v>77</v>
      </c>
      <c r="G72" s="72"/>
      <c r="H72" s="113"/>
      <c r="I72" s="113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3"/>
      <c r="Y72" s="13"/>
    </row>
    <row r="73" spans="1:25" ht="24" customHeight="1" x14ac:dyDescent="0.2">
      <c r="A73" s="165" t="s">
        <v>239</v>
      </c>
      <c r="B73" s="153" t="s">
        <v>14</v>
      </c>
      <c r="C73" s="71" t="s">
        <v>8</v>
      </c>
      <c r="D73" s="71" t="s">
        <v>60</v>
      </c>
      <c r="E73" s="71" t="s">
        <v>240</v>
      </c>
      <c r="F73" s="71"/>
      <c r="G73" s="72">
        <f>G74</f>
        <v>0</v>
      </c>
      <c r="H73" s="113"/>
      <c r="I73" s="113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3"/>
      <c r="Y73" s="13"/>
    </row>
    <row r="74" spans="1:25" ht="24" customHeight="1" x14ac:dyDescent="0.2">
      <c r="A74" s="161" t="s">
        <v>122</v>
      </c>
      <c r="B74" s="153" t="s">
        <v>14</v>
      </c>
      <c r="C74" s="71" t="s">
        <v>8</v>
      </c>
      <c r="D74" s="71" t="s">
        <v>60</v>
      </c>
      <c r="E74" s="71" t="s">
        <v>240</v>
      </c>
      <c r="F74" s="71" t="s">
        <v>114</v>
      </c>
      <c r="G74" s="72">
        <f>G75</f>
        <v>0</v>
      </c>
      <c r="H74" s="113"/>
      <c r="I74" s="113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3"/>
      <c r="Y74" s="13"/>
    </row>
    <row r="75" spans="1:25" ht="24" customHeight="1" x14ac:dyDescent="0.2">
      <c r="A75" s="165" t="s">
        <v>78</v>
      </c>
      <c r="B75" s="153" t="s">
        <v>14</v>
      </c>
      <c r="C75" s="71" t="s">
        <v>8</v>
      </c>
      <c r="D75" s="71" t="s">
        <v>60</v>
      </c>
      <c r="E75" s="71" t="s">
        <v>240</v>
      </c>
      <c r="F75" s="71" t="s">
        <v>77</v>
      </c>
      <c r="G75" s="72"/>
      <c r="H75" s="113"/>
      <c r="I75" s="1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3"/>
      <c r="Y75" s="13"/>
    </row>
    <row r="76" spans="1:25" ht="24.75" customHeight="1" x14ac:dyDescent="0.2">
      <c r="A76" s="157" t="s">
        <v>26</v>
      </c>
      <c r="B76" s="73">
        <v>902</v>
      </c>
      <c r="C76" s="73" t="s">
        <v>15</v>
      </c>
      <c r="D76" s="73"/>
      <c r="E76" s="73"/>
      <c r="F76" s="73"/>
      <c r="G76" s="105">
        <f>G77+G89</f>
        <v>4547.7</v>
      </c>
      <c r="H76" s="105">
        <f>H77+H89</f>
        <v>0</v>
      </c>
      <c r="I76" s="106">
        <f t="shared" ref="I76:I83" si="4">H76+G76</f>
        <v>4547.7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3"/>
      <c r="Y76" s="13"/>
    </row>
    <row r="77" spans="1:25" ht="30" customHeight="1" x14ac:dyDescent="0.2">
      <c r="A77" s="166" t="s">
        <v>27</v>
      </c>
      <c r="B77" s="152">
        <v>902</v>
      </c>
      <c r="C77" s="152" t="s">
        <v>15</v>
      </c>
      <c r="D77" s="152" t="s">
        <v>28</v>
      </c>
      <c r="E77" s="152"/>
      <c r="F77" s="152"/>
      <c r="G77" s="105">
        <f>G78+G85+G84+G81</f>
        <v>4547.7</v>
      </c>
      <c r="H77" s="105">
        <f>H78+H85+H84+H81</f>
        <v>0</v>
      </c>
      <c r="I77" s="106">
        <f t="shared" si="4"/>
        <v>4547.7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3"/>
      <c r="Y77" s="13"/>
    </row>
    <row r="78" spans="1:25" ht="27.75" customHeight="1" x14ac:dyDescent="0.2">
      <c r="A78" s="156" t="s">
        <v>83</v>
      </c>
      <c r="B78" s="153">
        <v>902</v>
      </c>
      <c r="C78" s="153" t="s">
        <v>15</v>
      </c>
      <c r="D78" s="153" t="s">
        <v>28</v>
      </c>
      <c r="E78" s="153" t="s">
        <v>137</v>
      </c>
      <c r="F78" s="153"/>
      <c r="G78" s="107">
        <f>G79</f>
        <v>350</v>
      </c>
      <c r="H78" s="107">
        <f>H79</f>
        <v>0</v>
      </c>
      <c r="I78" s="108">
        <f t="shared" si="4"/>
        <v>350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3"/>
      <c r="Y78" s="13"/>
    </row>
    <row r="79" spans="1:25" ht="29.25" customHeight="1" x14ac:dyDescent="0.2">
      <c r="A79" s="154" t="s">
        <v>122</v>
      </c>
      <c r="B79" s="153">
        <v>902</v>
      </c>
      <c r="C79" s="153" t="s">
        <v>15</v>
      </c>
      <c r="D79" s="153" t="s">
        <v>28</v>
      </c>
      <c r="E79" s="153" t="s">
        <v>137</v>
      </c>
      <c r="F79" s="153" t="s">
        <v>114</v>
      </c>
      <c r="G79" s="107">
        <f>G80</f>
        <v>350</v>
      </c>
      <c r="H79" s="107">
        <f>H80</f>
        <v>0</v>
      </c>
      <c r="I79" s="108">
        <f t="shared" si="4"/>
        <v>350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3"/>
      <c r="Y79" s="13"/>
    </row>
    <row r="80" spans="1:25" ht="24" customHeight="1" x14ac:dyDescent="0.2">
      <c r="A80" s="167" t="s">
        <v>241</v>
      </c>
      <c r="B80" s="153">
        <v>902</v>
      </c>
      <c r="C80" s="153" t="s">
        <v>15</v>
      </c>
      <c r="D80" s="153" t="s">
        <v>28</v>
      </c>
      <c r="E80" s="153" t="s">
        <v>137</v>
      </c>
      <c r="F80" s="153" t="s">
        <v>77</v>
      </c>
      <c r="G80" s="107">
        <v>350</v>
      </c>
      <c r="H80" s="107"/>
      <c r="I80" s="108">
        <f t="shared" si="4"/>
        <v>350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3"/>
      <c r="Y80" s="13"/>
    </row>
    <row r="81" spans="1:25" ht="24" customHeight="1" x14ac:dyDescent="0.2">
      <c r="A81" s="168" t="s">
        <v>269</v>
      </c>
      <c r="B81" s="153" t="s">
        <v>14</v>
      </c>
      <c r="C81" s="153" t="s">
        <v>15</v>
      </c>
      <c r="D81" s="153" t="s">
        <v>28</v>
      </c>
      <c r="E81" s="153" t="s">
        <v>270</v>
      </c>
      <c r="F81" s="153"/>
      <c r="G81" s="60">
        <f>G82</f>
        <v>4197.7</v>
      </c>
      <c r="H81" s="60">
        <f>H82</f>
        <v>0</v>
      </c>
      <c r="I81" s="108">
        <f t="shared" si="4"/>
        <v>4197.7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3"/>
      <c r="Y81" s="13"/>
    </row>
    <row r="82" spans="1:25" ht="36" x14ac:dyDescent="0.2">
      <c r="A82" s="75" t="s">
        <v>112</v>
      </c>
      <c r="B82" s="153" t="s">
        <v>14</v>
      </c>
      <c r="C82" s="153" t="s">
        <v>15</v>
      </c>
      <c r="D82" s="153" t="s">
        <v>28</v>
      </c>
      <c r="E82" s="153" t="s">
        <v>270</v>
      </c>
      <c r="F82" s="153" t="s">
        <v>113</v>
      </c>
      <c r="G82" s="60">
        <f>G83</f>
        <v>4197.7</v>
      </c>
      <c r="H82" s="60">
        <f>H83</f>
        <v>0</v>
      </c>
      <c r="I82" s="108">
        <f t="shared" si="4"/>
        <v>4197.7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3"/>
      <c r="Y82" s="13"/>
    </row>
    <row r="83" spans="1:25" ht="12.75" x14ac:dyDescent="0.2">
      <c r="A83" s="160" t="s">
        <v>133</v>
      </c>
      <c r="B83" s="153" t="s">
        <v>14</v>
      </c>
      <c r="C83" s="153" t="s">
        <v>15</v>
      </c>
      <c r="D83" s="153" t="s">
        <v>28</v>
      </c>
      <c r="E83" s="153" t="s">
        <v>270</v>
      </c>
      <c r="F83" s="153" t="s">
        <v>134</v>
      </c>
      <c r="G83" s="60">
        <v>4197.7</v>
      </c>
      <c r="H83" s="60"/>
      <c r="I83" s="108">
        <f t="shared" si="4"/>
        <v>4197.7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3"/>
      <c r="Y83" s="13"/>
    </row>
    <row r="84" spans="1:25" ht="36" x14ac:dyDescent="0.2">
      <c r="A84" s="51" t="s">
        <v>304</v>
      </c>
      <c r="B84" s="153" t="s">
        <v>14</v>
      </c>
      <c r="C84" s="49" t="s">
        <v>15</v>
      </c>
      <c r="D84" s="49" t="s">
        <v>28</v>
      </c>
      <c r="E84" s="49" t="s">
        <v>303</v>
      </c>
      <c r="F84" s="49" t="s">
        <v>113</v>
      </c>
      <c r="G84" s="66"/>
      <c r="H84" s="113"/>
      <c r="I84" s="1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3"/>
      <c r="Y84" s="13"/>
    </row>
    <row r="85" spans="1:25" ht="24" x14ac:dyDescent="0.2">
      <c r="A85" s="169" t="s">
        <v>264</v>
      </c>
      <c r="B85" s="153">
        <v>902</v>
      </c>
      <c r="C85" s="153" t="s">
        <v>15</v>
      </c>
      <c r="D85" s="153" t="s">
        <v>28</v>
      </c>
      <c r="E85" s="153" t="s">
        <v>138</v>
      </c>
      <c r="F85" s="153"/>
      <c r="G85" s="107">
        <f>G86</f>
        <v>0</v>
      </c>
      <c r="H85" s="113"/>
      <c r="I85" s="1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3"/>
      <c r="Y85" s="13"/>
    </row>
    <row r="86" spans="1:25" ht="12.75" x14ac:dyDescent="0.2">
      <c r="A86" s="154" t="s">
        <v>122</v>
      </c>
      <c r="B86" s="153">
        <v>902</v>
      </c>
      <c r="C86" s="153" t="s">
        <v>15</v>
      </c>
      <c r="D86" s="153" t="s">
        <v>28</v>
      </c>
      <c r="E86" s="153" t="s">
        <v>138</v>
      </c>
      <c r="F86" s="153" t="s">
        <v>114</v>
      </c>
      <c r="G86" s="107">
        <f>G87</f>
        <v>0</v>
      </c>
      <c r="H86" s="113"/>
      <c r="I86" s="1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3"/>
      <c r="Y86" s="13"/>
    </row>
    <row r="87" spans="1:25" ht="12.75" x14ac:dyDescent="0.2">
      <c r="A87" s="156" t="s">
        <v>78</v>
      </c>
      <c r="B87" s="153">
        <v>902</v>
      </c>
      <c r="C87" s="153" t="s">
        <v>15</v>
      </c>
      <c r="D87" s="153" t="s">
        <v>28</v>
      </c>
      <c r="E87" s="153" t="s">
        <v>138</v>
      </c>
      <c r="F87" s="153" t="s">
        <v>77</v>
      </c>
      <c r="G87" s="107"/>
      <c r="H87" s="113"/>
      <c r="I87" s="1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3"/>
      <c r="Y87" s="13"/>
    </row>
    <row r="88" spans="1:25" s="10" customFormat="1" ht="24" x14ac:dyDescent="0.2">
      <c r="A88" s="166" t="s">
        <v>29</v>
      </c>
      <c r="B88" s="152">
        <v>902</v>
      </c>
      <c r="C88" s="152" t="s">
        <v>15</v>
      </c>
      <c r="D88" s="152" t="s">
        <v>24</v>
      </c>
      <c r="E88" s="152"/>
      <c r="F88" s="152"/>
      <c r="G88" s="105">
        <f>G89</f>
        <v>0</v>
      </c>
      <c r="H88" s="114"/>
      <c r="I88" s="11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4"/>
      <c r="Y88" s="14"/>
    </row>
    <row r="89" spans="1:25" s="10" customFormat="1" ht="12.75" x14ac:dyDescent="0.2">
      <c r="A89" s="156" t="s">
        <v>108</v>
      </c>
      <c r="B89" s="153">
        <v>902</v>
      </c>
      <c r="C89" s="153" t="s">
        <v>15</v>
      </c>
      <c r="D89" s="153" t="s">
        <v>24</v>
      </c>
      <c r="E89" s="153" t="s">
        <v>139</v>
      </c>
      <c r="F89" s="153"/>
      <c r="G89" s="107">
        <f>G90+G96+G93+G99</f>
        <v>0</v>
      </c>
      <c r="H89" s="114"/>
      <c r="I89" s="11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4"/>
      <c r="Y89" s="14"/>
    </row>
    <row r="90" spans="1:25" s="10" customFormat="1" ht="24" x14ac:dyDescent="0.2">
      <c r="A90" s="162" t="s">
        <v>242</v>
      </c>
      <c r="B90" s="153">
        <v>902</v>
      </c>
      <c r="C90" s="153" t="s">
        <v>15</v>
      </c>
      <c r="D90" s="153" t="s">
        <v>24</v>
      </c>
      <c r="E90" s="153" t="s">
        <v>140</v>
      </c>
      <c r="F90" s="153"/>
      <c r="G90" s="107">
        <f>G92</f>
        <v>0</v>
      </c>
      <c r="H90" s="114"/>
      <c r="I90" s="11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4"/>
      <c r="Y90" s="14"/>
    </row>
    <row r="91" spans="1:25" s="10" customFormat="1" ht="12.75" x14ac:dyDescent="0.2">
      <c r="A91" s="154" t="s">
        <v>122</v>
      </c>
      <c r="B91" s="153">
        <v>902</v>
      </c>
      <c r="C91" s="153" t="s">
        <v>15</v>
      </c>
      <c r="D91" s="153" t="s">
        <v>24</v>
      </c>
      <c r="E91" s="153" t="s">
        <v>140</v>
      </c>
      <c r="F91" s="153" t="s">
        <v>114</v>
      </c>
      <c r="G91" s="107">
        <f>G92</f>
        <v>0</v>
      </c>
      <c r="H91" s="114"/>
      <c r="I91" s="11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4"/>
      <c r="Y91" s="14"/>
    </row>
    <row r="92" spans="1:25" s="10" customFormat="1" ht="12.75" x14ac:dyDescent="0.2">
      <c r="A92" s="156" t="s">
        <v>78</v>
      </c>
      <c r="B92" s="153">
        <v>902</v>
      </c>
      <c r="C92" s="153" t="s">
        <v>15</v>
      </c>
      <c r="D92" s="153" t="s">
        <v>24</v>
      </c>
      <c r="E92" s="153" t="s">
        <v>140</v>
      </c>
      <c r="F92" s="153" t="s">
        <v>77</v>
      </c>
      <c r="G92" s="107"/>
      <c r="H92" s="114"/>
      <c r="I92" s="11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4"/>
      <c r="Y92" s="14"/>
    </row>
    <row r="93" spans="1:25" s="10" customFormat="1" ht="24" x14ac:dyDescent="0.2">
      <c r="A93" s="156" t="s">
        <v>265</v>
      </c>
      <c r="B93" s="153" t="s">
        <v>14</v>
      </c>
      <c r="C93" s="153" t="s">
        <v>15</v>
      </c>
      <c r="D93" s="153" t="s">
        <v>24</v>
      </c>
      <c r="E93" s="153" t="s">
        <v>266</v>
      </c>
      <c r="F93" s="153"/>
      <c r="G93" s="111">
        <f>G95</f>
        <v>0</v>
      </c>
      <c r="H93" s="114"/>
      <c r="I93" s="11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4"/>
      <c r="Y93" s="14"/>
    </row>
    <row r="94" spans="1:25" s="10" customFormat="1" ht="12.75" x14ac:dyDescent="0.2">
      <c r="A94" s="154" t="s">
        <v>122</v>
      </c>
      <c r="B94" s="153" t="s">
        <v>14</v>
      </c>
      <c r="C94" s="153" t="s">
        <v>15</v>
      </c>
      <c r="D94" s="153" t="s">
        <v>24</v>
      </c>
      <c r="E94" s="153" t="s">
        <v>266</v>
      </c>
      <c r="F94" s="153" t="s">
        <v>114</v>
      </c>
      <c r="G94" s="111">
        <f>G95</f>
        <v>0</v>
      </c>
      <c r="H94" s="114"/>
      <c r="I94" s="11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4"/>
      <c r="Y94" s="14"/>
    </row>
    <row r="95" spans="1:25" s="10" customFormat="1" ht="12.75" x14ac:dyDescent="0.2">
      <c r="A95" s="156" t="s">
        <v>78</v>
      </c>
      <c r="B95" s="153" t="s">
        <v>14</v>
      </c>
      <c r="C95" s="153" t="s">
        <v>15</v>
      </c>
      <c r="D95" s="153" t="s">
        <v>24</v>
      </c>
      <c r="E95" s="153" t="s">
        <v>266</v>
      </c>
      <c r="F95" s="153" t="s">
        <v>77</v>
      </c>
      <c r="G95" s="111"/>
      <c r="H95" s="114"/>
      <c r="I95" s="11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4"/>
      <c r="Y95" s="14"/>
    </row>
    <row r="96" spans="1:25" ht="24" x14ac:dyDescent="0.2">
      <c r="A96" s="162" t="s">
        <v>263</v>
      </c>
      <c r="B96" s="153">
        <v>902</v>
      </c>
      <c r="C96" s="153" t="s">
        <v>15</v>
      </c>
      <c r="D96" s="153" t="s">
        <v>24</v>
      </c>
      <c r="E96" s="153" t="s">
        <v>141</v>
      </c>
      <c r="F96" s="153"/>
      <c r="G96" s="107">
        <f>G97</f>
        <v>0</v>
      </c>
      <c r="H96" s="113"/>
      <c r="I96" s="1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3"/>
      <c r="Y96" s="13"/>
    </row>
    <row r="97" spans="1:25" ht="12.75" x14ac:dyDescent="0.2">
      <c r="A97" s="154" t="s">
        <v>122</v>
      </c>
      <c r="B97" s="153">
        <v>902</v>
      </c>
      <c r="C97" s="153" t="s">
        <v>15</v>
      </c>
      <c r="D97" s="153" t="s">
        <v>24</v>
      </c>
      <c r="E97" s="153" t="s">
        <v>141</v>
      </c>
      <c r="F97" s="153" t="s">
        <v>114</v>
      </c>
      <c r="G97" s="107">
        <f>G98</f>
        <v>0</v>
      </c>
      <c r="H97" s="113"/>
      <c r="I97" s="1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3"/>
      <c r="Y97" s="13"/>
    </row>
    <row r="98" spans="1:25" ht="12.75" x14ac:dyDescent="0.2">
      <c r="A98" s="156" t="s">
        <v>78</v>
      </c>
      <c r="B98" s="153">
        <v>902</v>
      </c>
      <c r="C98" s="153" t="s">
        <v>15</v>
      </c>
      <c r="D98" s="153" t="s">
        <v>24</v>
      </c>
      <c r="E98" s="153" t="s">
        <v>141</v>
      </c>
      <c r="F98" s="153" t="s">
        <v>77</v>
      </c>
      <c r="G98" s="107"/>
      <c r="H98" s="113"/>
      <c r="I98" s="1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3"/>
      <c r="Y98" s="13"/>
    </row>
    <row r="99" spans="1:25" ht="24" x14ac:dyDescent="0.2">
      <c r="A99" s="165" t="s">
        <v>300</v>
      </c>
      <c r="B99" s="153">
        <v>902</v>
      </c>
      <c r="C99" s="153" t="s">
        <v>15</v>
      </c>
      <c r="D99" s="153" t="s">
        <v>24</v>
      </c>
      <c r="E99" s="153" t="s">
        <v>299</v>
      </c>
      <c r="F99" s="153"/>
      <c r="G99" s="111">
        <f>G100</f>
        <v>0</v>
      </c>
      <c r="H99" s="113"/>
      <c r="I99" s="1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3"/>
      <c r="Y99" s="13"/>
    </row>
    <row r="100" spans="1:25" ht="12.75" x14ac:dyDescent="0.2">
      <c r="A100" s="154" t="s">
        <v>122</v>
      </c>
      <c r="B100" s="153">
        <v>902</v>
      </c>
      <c r="C100" s="153" t="s">
        <v>15</v>
      </c>
      <c r="D100" s="153" t="s">
        <v>24</v>
      </c>
      <c r="E100" s="153" t="s">
        <v>299</v>
      </c>
      <c r="F100" s="153" t="s">
        <v>114</v>
      </c>
      <c r="G100" s="111">
        <f>G101</f>
        <v>0</v>
      </c>
      <c r="H100" s="113"/>
      <c r="I100" s="1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3"/>
      <c r="Y100" s="13"/>
    </row>
    <row r="101" spans="1:25" ht="12.75" x14ac:dyDescent="0.2">
      <c r="A101" s="75" t="s">
        <v>78</v>
      </c>
      <c r="B101" s="153">
        <v>902</v>
      </c>
      <c r="C101" s="153" t="s">
        <v>15</v>
      </c>
      <c r="D101" s="153" t="s">
        <v>24</v>
      </c>
      <c r="E101" s="153" t="s">
        <v>299</v>
      </c>
      <c r="F101" s="153" t="s">
        <v>77</v>
      </c>
      <c r="G101" s="111"/>
      <c r="H101" s="113"/>
      <c r="I101" s="1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3"/>
      <c r="Y101" s="13"/>
    </row>
    <row r="102" spans="1:25" ht="17.25" customHeight="1" x14ac:dyDescent="0.2">
      <c r="A102" s="166" t="s">
        <v>57</v>
      </c>
      <c r="B102" s="152">
        <v>902</v>
      </c>
      <c r="C102" s="152" t="s">
        <v>17</v>
      </c>
      <c r="D102" s="153"/>
      <c r="E102" s="153"/>
      <c r="F102" s="153"/>
      <c r="G102" s="105">
        <f>G108+G116+G103+G120</f>
        <v>40130.300000000003</v>
      </c>
      <c r="H102" s="105">
        <f>H108+H116+H103+H120</f>
        <v>2693.2</v>
      </c>
      <c r="I102" s="106">
        <f>H102+G102</f>
        <v>42823.5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3"/>
      <c r="Y102" s="13"/>
    </row>
    <row r="103" spans="1:25" ht="12.75" x14ac:dyDescent="0.2">
      <c r="A103" s="150" t="s">
        <v>31</v>
      </c>
      <c r="B103" s="152">
        <v>902</v>
      </c>
      <c r="C103" s="58" t="s">
        <v>17</v>
      </c>
      <c r="D103" s="58" t="s">
        <v>32</v>
      </c>
      <c r="E103" s="153"/>
      <c r="F103" s="153"/>
      <c r="G103" s="105">
        <f>G104+G106</f>
        <v>0</v>
      </c>
      <c r="H103" s="113"/>
      <c r="I103" s="1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3"/>
      <c r="Y103" s="13"/>
    </row>
    <row r="104" spans="1:25" ht="12.75" x14ac:dyDescent="0.2">
      <c r="A104" s="50" t="s">
        <v>122</v>
      </c>
      <c r="B104" s="153">
        <v>902</v>
      </c>
      <c r="C104" s="49" t="s">
        <v>17</v>
      </c>
      <c r="D104" s="49" t="s">
        <v>32</v>
      </c>
      <c r="E104" s="49" t="s">
        <v>308</v>
      </c>
      <c r="F104" s="49" t="s">
        <v>114</v>
      </c>
      <c r="G104" s="66">
        <f>G105</f>
        <v>0</v>
      </c>
      <c r="H104" s="113"/>
      <c r="I104" s="1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3"/>
      <c r="Y104" s="13"/>
    </row>
    <row r="105" spans="1:25" ht="12.75" x14ac:dyDescent="0.2">
      <c r="A105" s="51" t="s">
        <v>78</v>
      </c>
      <c r="B105" s="153">
        <v>902</v>
      </c>
      <c r="C105" s="49" t="s">
        <v>17</v>
      </c>
      <c r="D105" s="49" t="s">
        <v>32</v>
      </c>
      <c r="E105" s="49" t="s">
        <v>308</v>
      </c>
      <c r="F105" s="49" t="s">
        <v>77</v>
      </c>
      <c r="G105" s="66"/>
      <c r="H105" s="113"/>
      <c r="I105" s="1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3"/>
      <c r="Y105" s="13"/>
    </row>
    <row r="106" spans="1:25" ht="12.75" x14ac:dyDescent="0.2">
      <c r="A106" s="50" t="s">
        <v>122</v>
      </c>
      <c r="B106" s="153">
        <v>902</v>
      </c>
      <c r="C106" s="49" t="s">
        <v>17</v>
      </c>
      <c r="D106" s="49" t="s">
        <v>32</v>
      </c>
      <c r="E106" s="49" t="s">
        <v>309</v>
      </c>
      <c r="F106" s="49" t="s">
        <v>113</v>
      </c>
      <c r="G106" s="66">
        <f>G107</f>
        <v>0</v>
      </c>
      <c r="H106" s="113"/>
      <c r="I106" s="1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3"/>
      <c r="Y106" s="13"/>
    </row>
    <row r="107" spans="1:25" ht="12.75" x14ac:dyDescent="0.2">
      <c r="A107" s="51" t="s">
        <v>78</v>
      </c>
      <c r="B107" s="153">
        <v>902</v>
      </c>
      <c r="C107" s="49" t="s">
        <v>17</v>
      </c>
      <c r="D107" s="49" t="s">
        <v>32</v>
      </c>
      <c r="E107" s="49" t="s">
        <v>309</v>
      </c>
      <c r="F107" s="49" t="s">
        <v>89</v>
      </c>
      <c r="G107" s="66"/>
      <c r="H107" s="113"/>
      <c r="I107" s="1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3"/>
      <c r="Y107" s="13"/>
    </row>
    <row r="108" spans="1:25" ht="18" customHeight="1" x14ac:dyDescent="0.2">
      <c r="A108" s="166" t="s">
        <v>103</v>
      </c>
      <c r="B108" s="152" t="s">
        <v>14</v>
      </c>
      <c r="C108" s="152" t="s">
        <v>17</v>
      </c>
      <c r="D108" s="152" t="s">
        <v>28</v>
      </c>
      <c r="E108" s="153"/>
      <c r="F108" s="153"/>
      <c r="G108" s="115">
        <f>G109+G112+G114</f>
        <v>36838.300000000003</v>
      </c>
      <c r="H108" s="115">
        <f>H109+H112+H114</f>
        <v>2693.2</v>
      </c>
      <c r="I108" s="106">
        <f t="shared" ref="I108:I113" si="5">H108+G108</f>
        <v>39531.5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3"/>
      <c r="Y108" s="13"/>
    </row>
    <row r="109" spans="1:25" ht="24.95" customHeight="1" x14ac:dyDescent="0.2">
      <c r="A109" s="170" t="s">
        <v>105</v>
      </c>
      <c r="B109" s="153" t="s">
        <v>14</v>
      </c>
      <c r="C109" s="153" t="s">
        <v>17</v>
      </c>
      <c r="D109" s="153" t="s">
        <v>28</v>
      </c>
      <c r="E109" s="153" t="s">
        <v>142</v>
      </c>
      <c r="F109" s="153"/>
      <c r="G109" s="107">
        <f>+G110</f>
        <v>21838.3</v>
      </c>
      <c r="H109" s="107">
        <f>+H110</f>
        <v>2693.2</v>
      </c>
      <c r="I109" s="108">
        <f t="shared" si="5"/>
        <v>24531.5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3"/>
      <c r="Y109" s="13"/>
    </row>
    <row r="110" spans="1:25" ht="12.75" x14ac:dyDescent="0.2">
      <c r="A110" s="154" t="s">
        <v>121</v>
      </c>
      <c r="B110" s="153" t="s">
        <v>14</v>
      </c>
      <c r="C110" s="153" t="s">
        <v>17</v>
      </c>
      <c r="D110" s="153" t="s">
        <v>28</v>
      </c>
      <c r="E110" s="153" t="s">
        <v>142</v>
      </c>
      <c r="F110" s="153" t="s">
        <v>114</v>
      </c>
      <c r="G110" s="107">
        <f>+G111</f>
        <v>21838.3</v>
      </c>
      <c r="H110" s="107">
        <f>+H111</f>
        <v>2693.2</v>
      </c>
      <c r="I110" s="108">
        <f t="shared" si="5"/>
        <v>24531.5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3"/>
      <c r="Y110" s="13"/>
    </row>
    <row r="111" spans="1:25" s="94" customFormat="1" ht="12.75" x14ac:dyDescent="0.2">
      <c r="A111" s="171" t="s">
        <v>78</v>
      </c>
      <c r="B111" s="172" t="s">
        <v>14</v>
      </c>
      <c r="C111" s="172" t="s">
        <v>17</v>
      </c>
      <c r="D111" s="172" t="s">
        <v>28</v>
      </c>
      <c r="E111" s="172" t="s">
        <v>142</v>
      </c>
      <c r="F111" s="172" t="s">
        <v>77</v>
      </c>
      <c r="G111" s="116">
        <v>21838.3</v>
      </c>
      <c r="H111" s="116">
        <v>2693.2</v>
      </c>
      <c r="I111" s="117">
        <f t="shared" si="5"/>
        <v>24531.5</v>
      </c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3"/>
      <c r="Y111" s="93"/>
    </row>
    <row r="112" spans="1:25" ht="48" x14ac:dyDescent="0.2">
      <c r="A112" s="154" t="s">
        <v>283</v>
      </c>
      <c r="B112" s="153" t="s">
        <v>14</v>
      </c>
      <c r="C112" s="153" t="s">
        <v>17</v>
      </c>
      <c r="D112" s="153" t="s">
        <v>28</v>
      </c>
      <c r="E112" s="153" t="s">
        <v>282</v>
      </c>
      <c r="F112" s="153"/>
      <c r="G112" s="111">
        <f>G113</f>
        <v>15000</v>
      </c>
      <c r="H112" s="111">
        <f>H113</f>
        <v>0</v>
      </c>
      <c r="I112" s="108">
        <f t="shared" si="5"/>
        <v>15000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3"/>
      <c r="Y112" s="13"/>
    </row>
    <row r="113" spans="1:25" ht="12.75" x14ac:dyDescent="0.2">
      <c r="A113" s="154" t="s">
        <v>78</v>
      </c>
      <c r="B113" s="153" t="s">
        <v>14</v>
      </c>
      <c r="C113" s="153" t="s">
        <v>17</v>
      </c>
      <c r="D113" s="153" t="s">
        <v>28</v>
      </c>
      <c r="E113" s="153" t="s">
        <v>282</v>
      </c>
      <c r="F113" s="153" t="s">
        <v>77</v>
      </c>
      <c r="G113" s="111">
        <v>15000</v>
      </c>
      <c r="H113" s="111"/>
      <c r="I113" s="108">
        <f t="shared" si="5"/>
        <v>15000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3"/>
      <c r="Y113" s="13"/>
    </row>
    <row r="114" spans="1:25" ht="36" x14ac:dyDescent="0.2">
      <c r="A114" s="154" t="s">
        <v>278</v>
      </c>
      <c r="B114" s="153" t="s">
        <v>14</v>
      </c>
      <c r="C114" s="153" t="s">
        <v>17</v>
      </c>
      <c r="D114" s="153" t="s">
        <v>28</v>
      </c>
      <c r="E114" s="153" t="s">
        <v>277</v>
      </c>
      <c r="F114" s="153"/>
      <c r="G114" s="111">
        <f>G115</f>
        <v>0</v>
      </c>
      <c r="H114" s="113"/>
      <c r="I114" s="1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3"/>
      <c r="Y114" s="13"/>
    </row>
    <row r="115" spans="1:25" ht="12.75" x14ac:dyDescent="0.2">
      <c r="A115" s="154" t="s">
        <v>78</v>
      </c>
      <c r="B115" s="153" t="s">
        <v>14</v>
      </c>
      <c r="C115" s="153" t="s">
        <v>17</v>
      </c>
      <c r="D115" s="153" t="s">
        <v>28</v>
      </c>
      <c r="E115" s="153" t="s">
        <v>277</v>
      </c>
      <c r="F115" s="153" t="s">
        <v>77</v>
      </c>
      <c r="G115" s="111"/>
      <c r="H115" s="113"/>
      <c r="I115" s="1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3"/>
      <c r="Y115" s="13"/>
    </row>
    <row r="116" spans="1:25" ht="12.75" x14ac:dyDescent="0.2">
      <c r="A116" s="173" t="s">
        <v>35</v>
      </c>
      <c r="B116" s="174">
        <v>902</v>
      </c>
      <c r="C116" s="174" t="s">
        <v>17</v>
      </c>
      <c r="D116" s="174" t="s">
        <v>22</v>
      </c>
      <c r="E116" s="153"/>
      <c r="F116" s="153"/>
      <c r="G116" s="115">
        <f>G117</f>
        <v>0</v>
      </c>
      <c r="H116" s="113"/>
      <c r="I116" s="1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3"/>
      <c r="Y116" s="13"/>
    </row>
    <row r="117" spans="1:25" ht="24" x14ac:dyDescent="0.2">
      <c r="A117" s="162" t="s">
        <v>267</v>
      </c>
      <c r="B117" s="153">
        <v>902</v>
      </c>
      <c r="C117" s="153" t="s">
        <v>17</v>
      </c>
      <c r="D117" s="153" t="s">
        <v>22</v>
      </c>
      <c r="E117" s="153" t="s">
        <v>257</v>
      </c>
      <c r="F117" s="153"/>
      <c r="G117" s="107">
        <f>G118</f>
        <v>0</v>
      </c>
      <c r="H117" s="113"/>
      <c r="I117" s="1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3"/>
      <c r="Y117" s="13"/>
    </row>
    <row r="118" spans="1:25" ht="12.75" x14ac:dyDescent="0.2">
      <c r="A118" s="154" t="s">
        <v>121</v>
      </c>
      <c r="B118" s="153">
        <v>902</v>
      </c>
      <c r="C118" s="153" t="s">
        <v>17</v>
      </c>
      <c r="D118" s="153" t="s">
        <v>22</v>
      </c>
      <c r="E118" s="153" t="s">
        <v>257</v>
      </c>
      <c r="F118" s="153" t="s">
        <v>114</v>
      </c>
      <c r="G118" s="107">
        <f>G119</f>
        <v>0</v>
      </c>
      <c r="H118" s="113"/>
      <c r="I118" s="1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3"/>
      <c r="Y118" s="13"/>
    </row>
    <row r="119" spans="1:25" ht="12.75" x14ac:dyDescent="0.2">
      <c r="A119" s="154" t="s">
        <v>78</v>
      </c>
      <c r="B119" s="153">
        <v>902</v>
      </c>
      <c r="C119" s="153" t="s">
        <v>17</v>
      </c>
      <c r="D119" s="153" t="s">
        <v>22</v>
      </c>
      <c r="E119" s="153" t="s">
        <v>257</v>
      </c>
      <c r="F119" s="153" t="s">
        <v>77</v>
      </c>
      <c r="G119" s="107"/>
      <c r="H119" s="113"/>
      <c r="I119" s="1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3"/>
      <c r="Y119" s="13"/>
    </row>
    <row r="120" spans="1:25" s="94" customFormat="1" ht="12.75" x14ac:dyDescent="0.2">
      <c r="A120" s="95" t="s">
        <v>35</v>
      </c>
      <c r="B120" s="175" t="s">
        <v>14</v>
      </c>
      <c r="C120" s="175" t="s">
        <v>17</v>
      </c>
      <c r="D120" s="175" t="s">
        <v>22</v>
      </c>
      <c r="E120" s="172"/>
      <c r="F120" s="172"/>
      <c r="G120" s="118">
        <f t="shared" ref="G120:I121" si="6">G121</f>
        <v>3292</v>
      </c>
      <c r="H120" s="118">
        <f t="shared" si="6"/>
        <v>0</v>
      </c>
      <c r="I120" s="118">
        <f t="shared" si="6"/>
        <v>3292</v>
      </c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3"/>
      <c r="Y120" s="93"/>
    </row>
    <row r="121" spans="1:25" ht="18" customHeight="1" x14ac:dyDescent="0.2">
      <c r="A121" s="51" t="s">
        <v>328</v>
      </c>
      <c r="B121" s="153" t="s">
        <v>14</v>
      </c>
      <c r="C121" s="49" t="s">
        <v>17</v>
      </c>
      <c r="D121" s="49" t="s">
        <v>22</v>
      </c>
      <c r="E121" s="49" t="s">
        <v>326</v>
      </c>
      <c r="F121" s="153"/>
      <c r="G121" s="107">
        <f t="shared" si="6"/>
        <v>3292</v>
      </c>
      <c r="H121" s="107">
        <f t="shared" si="6"/>
        <v>0</v>
      </c>
      <c r="I121" s="107">
        <f t="shared" si="6"/>
        <v>3292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3"/>
      <c r="Y121" s="13"/>
    </row>
    <row r="122" spans="1:25" ht="18" customHeight="1" x14ac:dyDescent="0.2">
      <c r="A122" s="154" t="s">
        <v>78</v>
      </c>
      <c r="B122" s="153" t="s">
        <v>14</v>
      </c>
      <c r="C122" s="49" t="s">
        <v>17</v>
      </c>
      <c r="D122" s="49" t="s">
        <v>22</v>
      </c>
      <c r="E122" s="49" t="s">
        <v>326</v>
      </c>
      <c r="F122" s="153" t="s">
        <v>77</v>
      </c>
      <c r="G122" s="107">
        <v>3292</v>
      </c>
      <c r="H122" s="119"/>
      <c r="I122" s="119">
        <f>G122+H122</f>
        <v>3292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3"/>
      <c r="Y122" s="13"/>
    </row>
    <row r="123" spans="1:25" ht="21" customHeight="1" x14ac:dyDescent="0.2">
      <c r="A123" s="166" t="s">
        <v>36</v>
      </c>
      <c r="B123" s="152">
        <v>902</v>
      </c>
      <c r="C123" s="152" t="s">
        <v>32</v>
      </c>
      <c r="D123" s="152"/>
      <c r="E123" s="152"/>
      <c r="F123" s="152"/>
      <c r="G123" s="105">
        <f>G130+G124+G127</f>
        <v>1719.4</v>
      </c>
      <c r="H123" s="105">
        <f>H130+H124+H127</f>
        <v>0</v>
      </c>
      <c r="I123" s="106">
        <f t="shared" ref="I123:I129" si="7">H123+G123</f>
        <v>1719.4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3"/>
      <c r="Y123" s="13"/>
    </row>
    <row r="124" spans="1:25" ht="21" customHeight="1" x14ac:dyDescent="0.2">
      <c r="A124" s="157" t="s">
        <v>280</v>
      </c>
      <c r="B124" s="152" t="s">
        <v>14</v>
      </c>
      <c r="C124" s="73" t="s">
        <v>32</v>
      </c>
      <c r="D124" s="73" t="s">
        <v>10</v>
      </c>
      <c r="E124" s="73"/>
      <c r="F124" s="73"/>
      <c r="G124" s="120">
        <f>G125</f>
        <v>1639.4</v>
      </c>
      <c r="H124" s="120">
        <f>H125</f>
        <v>0</v>
      </c>
      <c r="I124" s="106">
        <f t="shared" si="7"/>
        <v>1639.4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3"/>
      <c r="Y124" s="13"/>
    </row>
    <row r="125" spans="1:25" ht="24" x14ac:dyDescent="0.2">
      <c r="A125" s="162" t="s">
        <v>279</v>
      </c>
      <c r="B125" s="153" t="s">
        <v>14</v>
      </c>
      <c r="C125" s="71" t="s">
        <v>32</v>
      </c>
      <c r="D125" s="71" t="s">
        <v>10</v>
      </c>
      <c r="E125" s="153" t="s">
        <v>281</v>
      </c>
      <c r="F125" s="71"/>
      <c r="G125" s="72">
        <f>G126</f>
        <v>1639.4</v>
      </c>
      <c r="H125" s="72">
        <f>H126</f>
        <v>0</v>
      </c>
      <c r="I125" s="108">
        <f t="shared" si="7"/>
        <v>1639.4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3"/>
      <c r="Y125" s="13"/>
    </row>
    <row r="126" spans="1:25" ht="12.75" x14ac:dyDescent="0.2">
      <c r="A126" s="154" t="s">
        <v>78</v>
      </c>
      <c r="B126" s="153" t="s">
        <v>14</v>
      </c>
      <c r="C126" s="71" t="s">
        <v>32</v>
      </c>
      <c r="D126" s="71" t="s">
        <v>10</v>
      </c>
      <c r="E126" s="153" t="s">
        <v>281</v>
      </c>
      <c r="F126" s="71" t="s">
        <v>77</v>
      </c>
      <c r="G126" s="72">
        <v>1639.4</v>
      </c>
      <c r="H126" s="72"/>
      <c r="I126" s="108">
        <f t="shared" si="7"/>
        <v>1639.4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3"/>
      <c r="Y126" s="13"/>
    </row>
    <row r="127" spans="1:25" ht="12.75" x14ac:dyDescent="0.2">
      <c r="A127" s="54" t="s">
        <v>305</v>
      </c>
      <c r="B127" s="153" t="s">
        <v>14</v>
      </c>
      <c r="C127" s="73" t="s">
        <v>32</v>
      </c>
      <c r="D127" s="73" t="s">
        <v>15</v>
      </c>
      <c r="E127" s="58"/>
      <c r="F127" s="73"/>
      <c r="G127" s="120">
        <f>G128</f>
        <v>80</v>
      </c>
      <c r="H127" s="120">
        <f>H128</f>
        <v>0</v>
      </c>
      <c r="I127" s="106">
        <f t="shared" si="7"/>
        <v>80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3"/>
      <c r="Y127" s="13"/>
    </row>
    <row r="128" spans="1:25" ht="24" x14ac:dyDescent="0.2">
      <c r="A128" s="50" t="s">
        <v>306</v>
      </c>
      <c r="B128" s="153" t="s">
        <v>14</v>
      </c>
      <c r="C128" s="71" t="s">
        <v>32</v>
      </c>
      <c r="D128" s="71" t="s">
        <v>15</v>
      </c>
      <c r="E128" s="49" t="s">
        <v>307</v>
      </c>
      <c r="F128" s="71"/>
      <c r="G128" s="72">
        <f>G129</f>
        <v>80</v>
      </c>
      <c r="H128" s="72">
        <f>H129</f>
        <v>0</v>
      </c>
      <c r="I128" s="108">
        <f t="shared" si="7"/>
        <v>80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3"/>
      <c r="Y128" s="13"/>
    </row>
    <row r="129" spans="1:25" ht="12.75" x14ac:dyDescent="0.2">
      <c r="A129" s="50" t="s">
        <v>78</v>
      </c>
      <c r="B129" s="153" t="s">
        <v>14</v>
      </c>
      <c r="C129" s="71" t="s">
        <v>32</v>
      </c>
      <c r="D129" s="71" t="s">
        <v>15</v>
      </c>
      <c r="E129" s="49" t="s">
        <v>307</v>
      </c>
      <c r="F129" s="71" t="s">
        <v>77</v>
      </c>
      <c r="G129" s="72">
        <v>80</v>
      </c>
      <c r="H129" s="72"/>
      <c r="I129" s="108">
        <f t="shared" si="7"/>
        <v>80</v>
      </c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3"/>
      <c r="Y129" s="13"/>
    </row>
    <row r="130" spans="1:25" ht="12.75" x14ac:dyDescent="0.2">
      <c r="A130" s="166" t="s">
        <v>37</v>
      </c>
      <c r="B130" s="152">
        <v>902</v>
      </c>
      <c r="C130" s="152" t="s">
        <v>32</v>
      </c>
      <c r="D130" s="152" t="s">
        <v>32</v>
      </c>
      <c r="E130" s="152"/>
      <c r="F130" s="152"/>
      <c r="G130" s="115">
        <f>G131</f>
        <v>0</v>
      </c>
      <c r="H130" s="113"/>
      <c r="I130" s="1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3"/>
      <c r="Y130" s="13"/>
    </row>
    <row r="131" spans="1:25" ht="12.75" x14ac:dyDescent="0.2">
      <c r="A131" s="156" t="s">
        <v>108</v>
      </c>
      <c r="B131" s="153">
        <v>902</v>
      </c>
      <c r="C131" s="153" t="s">
        <v>32</v>
      </c>
      <c r="D131" s="153" t="s">
        <v>32</v>
      </c>
      <c r="E131" s="153" t="s">
        <v>139</v>
      </c>
      <c r="F131" s="153"/>
      <c r="G131" s="107">
        <f>G132+G135+G138+G141+G144+G147</f>
        <v>0</v>
      </c>
      <c r="H131" s="113"/>
      <c r="I131" s="1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3"/>
      <c r="Y131" s="13"/>
    </row>
    <row r="132" spans="1:25" s="5" customFormat="1" ht="24" x14ac:dyDescent="0.25">
      <c r="A132" s="156" t="s">
        <v>260</v>
      </c>
      <c r="B132" s="153">
        <v>902</v>
      </c>
      <c r="C132" s="153" t="s">
        <v>32</v>
      </c>
      <c r="D132" s="153" t="s">
        <v>32</v>
      </c>
      <c r="E132" s="153" t="s">
        <v>143</v>
      </c>
      <c r="F132" s="153"/>
      <c r="G132" s="107">
        <f>G134</f>
        <v>0</v>
      </c>
      <c r="H132" s="121"/>
      <c r="I132" s="121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4"/>
      <c r="Y132" s="4"/>
    </row>
    <row r="133" spans="1:25" s="5" customFormat="1" ht="15.75" x14ac:dyDescent="0.25">
      <c r="A133" s="156" t="s">
        <v>121</v>
      </c>
      <c r="B133" s="153">
        <v>902</v>
      </c>
      <c r="C133" s="153" t="s">
        <v>32</v>
      </c>
      <c r="D133" s="153" t="s">
        <v>32</v>
      </c>
      <c r="E133" s="153" t="s">
        <v>143</v>
      </c>
      <c r="F133" s="153" t="s">
        <v>114</v>
      </c>
      <c r="G133" s="107">
        <f>G134</f>
        <v>0</v>
      </c>
      <c r="H133" s="121"/>
      <c r="I133" s="121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4"/>
      <c r="Y133" s="4"/>
    </row>
    <row r="134" spans="1:25" s="1" customFormat="1" ht="15.75" x14ac:dyDescent="0.25">
      <c r="A134" s="156" t="s">
        <v>78</v>
      </c>
      <c r="B134" s="153">
        <v>902</v>
      </c>
      <c r="C134" s="153" t="s">
        <v>32</v>
      </c>
      <c r="D134" s="153" t="s">
        <v>32</v>
      </c>
      <c r="E134" s="153" t="s">
        <v>143</v>
      </c>
      <c r="F134" s="153" t="s">
        <v>77</v>
      </c>
      <c r="G134" s="107"/>
      <c r="H134" s="122"/>
      <c r="I134" s="122"/>
      <c r="J134" s="23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6"/>
      <c r="Y134" s="6"/>
    </row>
    <row r="135" spans="1:25" s="1" customFormat="1" ht="24" x14ac:dyDescent="0.25">
      <c r="A135" s="156" t="s">
        <v>262</v>
      </c>
      <c r="B135" s="153" t="s">
        <v>14</v>
      </c>
      <c r="C135" s="153" t="s">
        <v>32</v>
      </c>
      <c r="D135" s="153" t="s">
        <v>32</v>
      </c>
      <c r="E135" s="153" t="s">
        <v>144</v>
      </c>
      <c r="F135" s="153"/>
      <c r="G135" s="107">
        <f>G137</f>
        <v>0</v>
      </c>
      <c r="H135" s="122"/>
      <c r="I135" s="122"/>
      <c r="J135" s="23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6"/>
      <c r="Y135" s="6"/>
    </row>
    <row r="136" spans="1:25" s="1" customFormat="1" ht="15.75" x14ac:dyDescent="0.25">
      <c r="A136" s="156" t="s">
        <v>121</v>
      </c>
      <c r="B136" s="153" t="s">
        <v>14</v>
      </c>
      <c r="C136" s="153" t="s">
        <v>32</v>
      </c>
      <c r="D136" s="153" t="s">
        <v>32</v>
      </c>
      <c r="E136" s="153" t="s">
        <v>144</v>
      </c>
      <c r="F136" s="153" t="s">
        <v>114</v>
      </c>
      <c r="G136" s="107">
        <f>G137</f>
        <v>0</v>
      </c>
      <c r="H136" s="122"/>
      <c r="I136" s="122"/>
      <c r="J136" s="23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6"/>
      <c r="Y136" s="6"/>
    </row>
    <row r="137" spans="1:25" s="1" customFormat="1" ht="15.75" x14ac:dyDescent="0.25">
      <c r="A137" s="156" t="s">
        <v>78</v>
      </c>
      <c r="B137" s="153" t="s">
        <v>14</v>
      </c>
      <c r="C137" s="153" t="s">
        <v>32</v>
      </c>
      <c r="D137" s="153" t="s">
        <v>32</v>
      </c>
      <c r="E137" s="153" t="s">
        <v>144</v>
      </c>
      <c r="F137" s="153" t="s">
        <v>77</v>
      </c>
      <c r="G137" s="107"/>
      <c r="H137" s="122"/>
      <c r="I137" s="122"/>
      <c r="J137" s="23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6"/>
      <c r="Y137" s="6"/>
    </row>
    <row r="138" spans="1:25" s="1" customFormat="1" ht="24" x14ac:dyDescent="0.25">
      <c r="A138" s="156" t="s">
        <v>259</v>
      </c>
      <c r="B138" s="153" t="s">
        <v>14</v>
      </c>
      <c r="C138" s="153" t="s">
        <v>32</v>
      </c>
      <c r="D138" s="153" t="s">
        <v>32</v>
      </c>
      <c r="E138" s="153" t="s">
        <v>145</v>
      </c>
      <c r="F138" s="153"/>
      <c r="G138" s="107">
        <f>G140</f>
        <v>0</v>
      </c>
      <c r="H138" s="122"/>
      <c r="I138" s="122"/>
      <c r="J138" s="23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6"/>
      <c r="Y138" s="6"/>
    </row>
    <row r="139" spans="1:25" s="1" customFormat="1" ht="15.75" x14ac:dyDescent="0.25">
      <c r="A139" s="156" t="s">
        <v>121</v>
      </c>
      <c r="B139" s="153" t="s">
        <v>14</v>
      </c>
      <c r="C139" s="153" t="s">
        <v>32</v>
      </c>
      <c r="D139" s="153" t="s">
        <v>32</v>
      </c>
      <c r="E139" s="153" t="s">
        <v>145</v>
      </c>
      <c r="F139" s="153" t="s">
        <v>114</v>
      </c>
      <c r="G139" s="107">
        <f>G140</f>
        <v>0</v>
      </c>
      <c r="H139" s="122"/>
      <c r="I139" s="122"/>
      <c r="J139" s="23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6"/>
      <c r="Y139" s="6"/>
    </row>
    <row r="140" spans="1:25" s="1" customFormat="1" ht="15.75" x14ac:dyDescent="0.25">
      <c r="A140" s="156" t="s">
        <v>78</v>
      </c>
      <c r="B140" s="153" t="s">
        <v>14</v>
      </c>
      <c r="C140" s="153" t="s">
        <v>32</v>
      </c>
      <c r="D140" s="153" t="s">
        <v>32</v>
      </c>
      <c r="E140" s="153" t="s">
        <v>145</v>
      </c>
      <c r="F140" s="153" t="s">
        <v>77</v>
      </c>
      <c r="G140" s="107"/>
      <c r="H140" s="122"/>
      <c r="I140" s="122"/>
      <c r="J140" s="23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6"/>
      <c r="Y140" s="6"/>
    </row>
    <row r="141" spans="1:25" s="1" customFormat="1" ht="24" x14ac:dyDescent="0.25">
      <c r="A141" s="156" t="s">
        <v>261</v>
      </c>
      <c r="B141" s="153" t="s">
        <v>14</v>
      </c>
      <c r="C141" s="153" t="s">
        <v>32</v>
      </c>
      <c r="D141" s="153" t="s">
        <v>32</v>
      </c>
      <c r="E141" s="153" t="s">
        <v>146</v>
      </c>
      <c r="F141" s="153"/>
      <c r="G141" s="107">
        <f>G143</f>
        <v>0</v>
      </c>
      <c r="H141" s="122"/>
      <c r="I141" s="122"/>
      <c r="J141" s="23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6"/>
      <c r="Y141" s="6"/>
    </row>
    <row r="142" spans="1:25" s="1" customFormat="1" ht="15.75" x14ac:dyDescent="0.25">
      <c r="A142" s="156" t="s">
        <v>121</v>
      </c>
      <c r="B142" s="153" t="s">
        <v>14</v>
      </c>
      <c r="C142" s="153" t="s">
        <v>32</v>
      </c>
      <c r="D142" s="153" t="s">
        <v>32</v>
      </c>
      <c r="E142" s="153" t="s">
        <v>146</v>
      </c>
      <c r="F142" s="153" t="s">
        <v>114</v>
      </c>
      <c r="G142" s="107">
        <f>G143</f>
        <v>0</v>
      </c>
      <c r="H142" s="122"/>
      <c r="I142" s="122"/>
      <c r="J142" s="23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6"/>
      <c r="Y142" s="6"/>
    </row>
    <row r="143" spans="1:25" s="1" customFormat="1" ht="15.75" x14ac:dyDescent="0.25">
      <c r="A143" s="156" t="s">
        <v>78</v>
      </c>
      <c r="B143" s="153" t="s">
        <v>14</v>
      </c>
      <c r="C143" s="153" t="s">
        <v>32</v>
      </c>
      <c r="D143" s="153" t="s">
        <v>32</v>
      </c>
      <c r="E143" s="153" t="s">
        <v>146</v>
      </c>
      <c r="F143" s="153" t="s">
        <v>77</v>
      </c>
      <c r="G143" s="107"/>
      <c r="H143" s="122"/>
      <c r="I143" s="122"/>
      <c r="J143" s="23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6"/>
      <c r="Y143" s="6"/>
    </row>
    <row r="144" spans="1:25" s="1" customFormat="1" ht="24" x14ac:dyDescent="0.25">
      <c r="A144" s="156" t="s">
        <v>297</v>
      </c>
      <c r="B144" s="153" t="s">
        <v>14</v>
      </c>
      <c r="C144" s="153" t="s">
        <v>32</v>
      </c>
      <c r="D144" s="153" t="s">
        <v>32</v>
      </c>
      <c r="E144" s="153" t="s">
        <v>293</v>
      </c>
      <c r="F144" s="153"/>
      <c r="G144" s="111">
        <f>G145</f>
        <v>0</v>
      </c>
      <c r="H144" s="122"/>
      <c r="I144" s="122"/>
      <c r="J144" s="23"/>
      <c r="K144" s="84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6"/>
      <c r="Y144" s="6"/>
    </row>
    <row r="145" spans="1:25" s="1" customFormat="1" ht="15.75" x14ac:dyDescent="0.25">
      <c r="A145" s="156" t="s">
        <v>121</v>
      </c>
      <c r="B145" s="153" t="s">
        <v>14</v>
      </c>
      <c r="C145" s="153" t="s">
        <v>32</v>
      </c>
      <c r="D145" s="153" t="s">
        <v>32</v>
      </c>
      <c r="E145" s="153" t="s">
        <v>293</v>
      </c>
      <c r="F145" s="153" t="s">
        <v>114</v>
      </c>
      <c r="G145" s="111">
        <f>G146</f>
        <v>0</v>
      </c>
      <c r="H145" s="122"/>
      <c r="I145" s="122"/>
      <c r="J145" s="23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6"/>
      <c r="Y145" s="6"/>
    </row>
    <row r="146" spans="1:25" s="1" customFormat="1" ht="15.75" x14ac:dyDescent="0.25">
      <c r="A146" s="156" t="s">
        <v>78</v>
      </c>
      <c r="B146" s="153" t="s">
        <v>14</v>
      </c>
      <c r="C146" s="153" t="s">
        <v>32</v>
      </c>
      <c r="D146" s="153" t="s">
        <v>32</v>
      </c>
      <c r="E146" s="153" t="s">
        <v>293</v>
      </c>
      <c r="F146" s="153" t="s">
        <v>77</v>
      </c>
      <c r="G146" s="111"/>
      <c r="H146" s="122"/>
      <c r="I146" s="122"/>
      <c r="J146" s="23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6"/>
      <c r="Y146" s="6"/>
    </row>
    <row r="147" spans="1:25" s="1" customFormat="1" ht="36" x14ac:dyDescent="0.25">
      <c r="A147" s="156" t="s">
        <v>298</v>
      </c>
      <c r="B147" s="153" t="s">
        <v>14</v>
      </c>
      <c r="C147" s="153" t="s">
        <v>32</v>
      </c>
      <c r="D147" s="153" t="s">
        <v>32</v>
      </c>
      <c r="E147" s="153" t="s">
        <v>296</v>
      </c>
      <c r="F147" s="153"/>
      <c r="G147" s="111">
        <f>G148</f>
        <v>0</v>
      </c>
      <c r="H147" s="122"/>
      <c r="I147" s="122"/>
      <c r="J147" s="23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6"/>
      <c r="Y147" s="6"/>
    </row>
    <row r="148" spans="1:25" s="1" customFormat="1" ht="15.75" x14ac:dyDescent="0.25">
      <c r="A148" s="156" t="s">
        <v>121</v>
      </c>
      <c r="B148" s="153" t="s">
        <v>14</v>
      </c>
      <c r="C148" s="153" t="s">
        <v>32</v>
      </c>
      <c r="D148" s="153" t="s">
        <v>32</v>
      </c>
      <c r="E148" s="153" t="s">
        <v>296</v>
      </c>
      <c r="F148" s="153" t="s">
        <v>114</v>
      </c>
      <c r="G148" s="111">
        <f>G149</f>
        <v>0</v>
      </c>
      <c r="H148" s="122"/>
      <c r="I148" s="122"/>
      <c r="J148" s="23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6"/>
      <c r="Y148" s="6"/>
    </row>
    <row r="149" spans="1:25" s="1" customFormat="1" ht="15.75" x14ac:dyDescent="0.25">
      <c r="A149" s="156" t="s">
        <v>78</v>
      </c>
      <c r="B149" s="153" t="s">
        <v>14</v>
      </c>
      <c r="C149" s="153" t="s">
        <v>32</v>
      </c>
      <c r="D149" s="153" t="s">
        <v>32</v>
      </c>
      <c r="E149" s="153" t="s">
        <v>296</v>
      </c>
      <c r="F149" s="153" t="s">
        <v>77</v>
      </c>
      <c r="G149" s="111"/>
      <c r="H149" s="122"/>
      <c r="I149" s="122"/>
      <c r="J149" s="23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6"/>
      <c r="Y149" s="6"/>
    </row>
    <row r="150" spans="1:25" s="1" customFormat="1" ht="21" customHeight="1" x14ac:dyDescent="0.25">
      <c r="A150" s="166" t="s">
        <v>38</v>
      </c>
      <c r="B150" s="152" t="s">
        <v>14</v>
      </c>
      <c r="C150" s="152" t="s">
        <v>20</v>
      </c>
      <c r="D150" s="153"/>
      <c r="E150" s="153"/>
      <c r="F150" s="153"/>
      <c r="G150" s="225">
        <f>G151</f>
        <v>64394.5</v>
      </c>
      <c r="H150" s="123">
        <f t="shared" ref="H150:I152" si="8">H151</f>
        <v>0</v>
      </c>
      <c r="I150" s="123">
        <f t="shared" si="8"/>
        <v>64394.5</v>
      </c>
      <c r="J150" s="23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6"/>
      <c r="Y150" s="6"/>
    </row>
    <row r="151" spans="1:25" s="1" customFormat="1" ht="21" customHeight="1" x14ac:dyDescent="0.25">
      <c r="A151" s="57" t="s">
        <v>40</v>
      </c>
      <c r="B151" s="152" t="s">
        <v>14</v>
      </c>
      <c r="C151" s="56" t="s">
        <v>20</v>
      </c>
      <c r="D151" s="56" t="s">
        <v>10</v>
      </c>
      <c r="E151" s="153"/>
      <c r="F151" s="153"/>
      <c r="G151" s="225">
        <f>G152</f>
        <v>64394.5</v>
      </c>
      <c r="H151" s="85">
        <f t="shared" si="8"/>
        <v>0</v>
      </c>
      <c r="I151" s="85">
        <f t="shared" si="8"/>
        <v>64394.5</v>
      </c>
      <c r="J151" s="23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6"/>
      <c r="Y151" s="6"/>
    </row>
    <row r="152" spans="1:25" s="1" customFormat="1" ht="21" customHeight="1" x14ac:dyDescent="0.25">
      <c r="A152" s="51" t="s">
        <v>360</v>
      </c>
      <c r="B152" s="153" t="s">
        <v>14</v>
      </c>
      <c r="C152" s="52" t="s">
        <v>20</v>
      </c>
      <c r="D152" s="53" t="s">
        <v>10</v>
      </c>
      <c r="E152" s="53" t="s">
        <v>332</v>
      </c>
      <c r="F152" s="53"/>
      <c r="G152" s="62">
        <f>G153</f>
        <v>64394.5</v>
      </c>
      <c r="H152" s="83">
        <f t="shared" si="8"/>
        <v>0</v>
      </c>
      <c r="I152" s="65">
        <f t="shared" si="8"/>
        <v>64394.5</v>
      </c>
      <c r="J152" s="23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6"/>
      <c r="Y152" s="6"/>
    </row>
    <row r="153" spans="1:25" s="1" customFormat="1" ht="21" customHeight="1" x14ac:dyDescent="0.25">
      <c r="A153" s="50" t="s">
        <v>78</v>
      </c>
      <c r="B153" s="153" t="s">
        <v>14</v>
      </c>
      <c r="C153" s="52" t="s">
        <v>20</v>
      </c>
      <c r="D153" s="53" t="s">
        <v>10</v>
      </c>
      <c r="E153" s="53" t="s">
        <v>332</v>
      </c>
      <c r="F153" s="53" t="s">
        <v>77</v>
      </c>
      <c r="G153" s="62">
        <v>64394.5</v>
      </c>
      <c r="H153" s="83"/>
      <c r="I153" s="65">
        <f>G153+H153</f>
        <v>64394.5</v>
      </c>
      <c r="J153" s="23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6"/>
      <c r="Y153" s="6"/>
    </row>
    <row r="154" spans="1:25" s="1" customFormat="1" ht="21" customHeight="1" x14ac:dyDescent="0.25">
      <c r="A154" s="54" t="s">
        <v>361</v>
      </c>
      <c r="B154" s="152" t="s">
        <v>14</v>
      </c>
      <c r="C154" s="55" t="s">
        <v>33</v>
      </c>
      <c r="D154" s="53"/>
      <c r="E154" s="53"/>
      <c r="F154" s="53"/>
      <c r="G154" s="89">
        <f>G155</f>
        <v>10173.5</v>
      </c>
      <c r="H154" s="84">
        <f>H155</f>
        <v>0</v>
      </c>
      <c r="I154" s="87">
        <f>I155</f>
        <v>10173.5</v>
      </c>
      <c r="J154" s="23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6"/>
      <c r="Y154" s="6"/>
    </row>
    <row r="155" spans="1:25" s="1" customFormat="1" ht="21" customHeight="1" x14ac:dyDescent="0.25">
      <c r="A155" s="57" t="s">
        <v>46</v>
      </c>
      <c r="B155" s="152" t="s">
        <v>14</v>
      </c>
      <c r="C155" s="55" t="s">
        <v>33</v>
      </c>
      <c r="D155" s="56" t="s">
        <v>8</v>
      </c>
      <c r="E155" s="56"/>
      <c r="F155" s="56"/>
      <c r="G155" s="84">
        <f t="shared" ref="G155:I156" si="9">G156</f>
        <v>10173.5</v>
      </c>
      <c r="H155" s="84">
        <f t="shared" si="9"/>
        <v>0</v>
      </c>
      <c r="I155" s="84">
        <f t="shared" si="9"/>
        <v>10173.5</v>
      </c>
      <c r="J155" s="23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6"/>
      <c r="Y155" s="6"/>
    </row>
    <row r="156" spans="1:25" s="1" customFormat="1" ht="21" customHeight="1" x14ac:dyDescent="0.25">
      <c r="A156" s="51" t="s">
        <v>359</v>
      </c>
      <c r="B156" s="153" t="s">
        <v>14</v>
      </c>
      <c r="C156" s="52" t="s">
        <v>33</v>
      </c>
      <c r="D156" s="53" t="s">
        <v>8</v>
      </c>
      <c r="E156" s="53" t="s">
        <v>358</v>
      </c>
      <c r="F156" s="68"/>
      <c r="G156" s="62">
        <f t="shared" si="9"/>
        <v>10173.5</v>
      </c>
      <c r="H156" s="80">
        <f t="shared" si="9"/>
        <v>0</v>
      </c>
      <c r="I156" s="80">
        <f t="shared" si="9"/>
        <v>10173.5</v>
      </c>
      <c r="J156" s="23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6"/>
      <c r="Y156" s="6"/>
    </row>
    <row r="157" spans="1:25" s="1" customFormat="1" ht="21" customHeight="1" x14ac:dyDescent="0.25">
      <c r="A157" s="51" t="s">
        <v>78</v>
      </c>
      <c r="B157" s="153" t="s">
        <v>14</v>
      </c>
      <c r="C157" s="52" t="s">
        <v>33</v>
      </c>
      <c r="D157" s="53" t="s">
        <v>8</v>
      </c>
      <c r="E157" s="53" t="s">
        <v>358</v>
      </c>
      <c r="F157" s="68" t="s">
        <v>77</v>
      </c>
      <c r="G157" s="62">
        <v>10173.5</v>
      </c>
      <c r="H157" s="80"/>
      <c r="I157" s="81">
        <f>G157+H157</f>
        <v>10173.5</v>
      </c>
      <c r="J157" s="23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6"/>
      <c r="Y157" s="6"/>
    </row>
    <row r="158" spans="1:25" s="1" customFormat="1" ht="18.75" customHeight="1" x14ac:dyDescent="0.25">
      <c r="A158" s="166" t="s">
        <v>51</v>
      </c>
      <c r="B158" s="152" t="s">
        <v>14</v>
      </c>
      <c r="C158" s="152" t="s">
        <v>34</v>
      </c>
      <c r="D158" s="153"/>
      <c r="E158" s="153"/>
      <c r="F158" s="153"/>
      <c r="G158" s="105">
        <f>+G159+G163</f>
        <v>800</v>
      </c>
      <c r="H158" s="105">
        <f>+H159+H163</f>
        <v>340.1</v>
      </c>
      <c r="I158" s="106">
        <f>H158+G158</f>
        <v>1140.0999999999999</v>
      </c>
      <c r="J158" s="23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6"/>
      <c r="Y158" s="6"/>
    </row>
    <row r="159" spans="1:25" s="1" customFormat="1" ht="18.75" customHeight="1" x14ac:dyDescent="0.25">
      <c r="A159" s="155" t="s">
        <v>96</v>
      </c>
      <c r="B159" s="152">
        <v>902</v>
      </c>
      <c r="C159" s="152" t="s">
        <v>34</v>
      </c>
      <c r="D159" s="152" t="s">
        <v>8</v>
      </c>
      <c r="E159" s="152"/>
      <c r="F159" s="152"/>
      <c r="G159" s="115">
        <f>G160</f>
        <v>700</v>
      </c>
      <c r="H159" s="115">
        <f t="shared" ref="H159:I161" si="10">H160</f>
        <v>340.1</v>
      </c>
      <c r="I159" s="115">
        <f t="shared" si="10"/>
        <v>0</v>
      </c>
      <c r="J159" s="23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6"/>
      <c r="Y159" s="6"/>
    </row>
    <row r="160" spans="1:25" s="1" customFormat="1" ht="18.75" customHeight="1" x14ac:dyDescent="0.25">
      <c r="A160" s="156" t="s">
        <v>97</v>
      </c>
      <c r="B160" s="153">
        <v>902</v>
      </c>
      <c r="C160" s="153" t="s">
        <v>34</v>
      </c>
      <c r="D160" s="153" t="s">
        <v>8</v>
      </c>
      <c r="E160" s="153" t="s">
        <v>147</v>
      </c>
      <c r="F160" s="153"/>
      <c r="G160" s="107">
        <f>G161</f>
        <v>700</v>
      </c>
      <c r="H160" s="107">
        <f t="shared" si="10"/>
        <v>340.1</v>
      </c>
      <c r="I160" s="107">
        <f t="shared" si="10"/>
        <v>0</v>
      </c>
      <c r="J160" s="23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6"/>
      <c r="Y160" s="6"/>
    </row>
    <row r="161" spans="1:25" s="1" customFormat="1" ht="18.75" customHeight="1" x14ac:dyDescent="0.25">
      <c r="A161" s="156" t="s">
        <v>118</v>
      </c>
      <c r="B161" s="153">
        <v>902</v>
      </c>
      <c r="C161" s="153" t="s">
        <v>34</v>
      </c>
      <c r="D161" s="153" t="s">
        <v>8</v>
      </c>
      <c r="E161" s="153" t="s">
        <v>147</v>
      </c>
      <c r="F161" s="153" t="s">
        <v>119</v>
      </c>
      <c r="G161" s="107">
        <f>G162</f>
        <v>700</v>
      </c>
      <c r="H161" s="107">
        <f t="shared" si="10"/>
        <v>340.1</v>
      </c>
      <c r="I161" s="107">
        <f t="shared" si="10"/>
        <v>0</v>
      </c>
      <c r="J161" s="23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6"/>
      <c r="Y161" s="6"/>
    </row>
    <row r="162" spans="1:25" s="1" customFormat="1" ht="15.75" x14ac:dyDescent="0.25">
      <c r="A162" s="75" t="s">
        <v>73</v>
      </c>
      <c r="B162" s="153">
        <v>902</v>
      </c>
      <c r="C162" s="153" t="s">
        <v>34</v>
      </c>
      <c r="D162" s="153" t="s">
        <v>8</v>
      </c>
      <c r="E162" s="153" t="s">
        <v>147</v>
      </c>
      <c r="F162" s="153" t="s">
        <v>74</v>
      </c>
      <c r="G162" s="107">
        <v>700</v>
      </c>
      <c r="H162" s="107">
        <v>340.1</v>
      </c>
      <c r="I162" s="107"/>
      <c r="J162" s="23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6"/>
      <c r="Y162" s="6"/>
    </row>
    <row r="163" spans="1:25" s="1" customFormat="1" ht="15.75" x14ac:dyDescent="0.25">
      <c r="A163" s="57" t="s">
        <v>357</v>
      </c>
      <c r="B163" s="153">
        <v>902</v>
      </c>
      <c r="C163" s="58" t="s">
        <v>34</v>
      </c>
      <c r="D163" s="58" t="s">
        <v>19</v>
      </c>
      <c r="E163" s="49"/>
      <c r="F163" s="49"/>
      <c r="G163" s="59">
        <f>G164</f>
        <v>100</v>
      </c>
      <c r="H163" s="59">
        <f>H164</f>
        <v>0</v>
      </c>
      <c r="I163" s="106">
        <f t="shared" ref="I163:I178" si="11">H163+G163</f>
        <v>100</v>
      </c>
      <c r="J163" s="23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6"/>
      <c r="Y163" s="6"/>
    </row>
    <row r="164" spans="1:25" s="1" customFormat="1" ht="24" x14ac:dyDescent="0.25">
      <c r="A164" s="51" t="s">
        <v>317</v>
      </c>
      <c r="B164" s="153">
        <v>902</v>
      </c>
      <c r="C164" s="49" t="s">
        <v>34</v>
      </c>
      <c r="D164" s="49" t="s">
        <v>19</v>
      </c>
      <c r="E164" s="49" t="s">
        <v>318</v>
      </c>
      <c r="F164" s="49"/>
      <c r="G164" s="60">
        <f>G165</f>
        <v>100</v>
      </c>
      <c r="H164" s="60">
        <f>H165</f>
        <v>0</v>
      </c>
      <c r="I164" s="108">
        <f t="shared" si="11"/>
        <v>100</v>
      </c>
      <c r="J164" s="23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6"/>
      <c r="Y164" s="6"/>
    </row>
    <row r="165" spans="1:25" s="1" customFormat="1" ht="15.75" x14ac:dyDescent="0.25">
      <c r="A165" s="51" t="s">
        <v>73</v>
      </c>
      <c r="B165" s="153">
        <v>902</v>
      </c>
      <c r="C165" s="49" t="s">
        <v>34</v>
      </c>
      <c r="D165" s="49" t="s">
        <v>19</v>
      </c>
      <c r="E165" s="49" t="s">
        <v>318</v>
      </c>
      <c r="F165" s="49" t="s">
        <v>74</v>
      </c>
      <c r="G165" s="61">
        <v>100</v>
      </c>
      <c r="H165" s="61"/>
      <c r="I165" s="108">
        <f t="shared" si="11"/>
        <v>100</v>
      </c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6"/>
      <c r="Y165" s="6"/>
    </row>
    <row r="166" spans="1:25" ht="24" x14ac:dyDescent="0.2">
      <c r="A166" s="176" t="s">
        <v>192</v>
      </c>
      <c r="B166" s="177" t="s">
        <v>14</v>
      </c>
      <c r="C166" s="177"/>
      <c r="D166" s="177"/>
      <c r="E166" s="177"/>
      <c r="F166" s="177"/>
      <c r="G166" s="124">
        <f>G167</f>
        <v>342.3</v>
      </c>
      <c r="H166" s="124">
        <f>H167</f>
        <v>0</v>
      </c>
      <c r="I166" s="104">
        <f t="shared" si="11"/>
        <v>342.3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3"/>
      <c r="Y166" s="13"/>
    </row>
    <row r="167" spans="1:25" ht="21" customHeight="1" x14ac:dyDescent="0.2">
      <c r="A167" s="155" t="s">
        <v>23</v>
      </c>
      <c r="B167" s="152">
        <v>902</v>
      </c>
      <c r="C167" s="152" t="s">
        <v>8</v>
      </c>
      <c r="D167" s="152" t="s">
        <v>60</v>
      </c>
      <c r="E167" s="153"/>
      <c r="F167" s="153"/>
      <c r="G167" s="115">
        <f>G168+G175</f>
        <v>342.3</v>
      </c>
      <c r="H167" s="115">
        <f>H168+H175+H181</f>
        <v>0</v>
      </c>
      <c r="I167" s="106">
        <f>H167+G167</f>
        <v>342.3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3"/>
      <c r="Y167" s="13"/>
    </row>
    <row r="168" spans="1:25" ht="21" customHeight="1" x14ac:dyDescent="0.2">
      <c r="A168" s="154" t="s">
        <v>25</v>
      </c>
      <c r="B168" s="153">
        <v>902</v>
      </c>
      <c r="C168" s="153" t="s">
        <v>8</v>
      </c>
      <c r="D168" s="153" t="s">
        <v>60</v>
      </c>
      <c r="E168" s="153" t="s">
        <v>203</v>
      </c>
      <c r="F168" s="153"/>
      <c r="G168" s="107">
        <f>G169+G171+G173</f>
        <v>342.3</v>
      </c>
      <c r="H168" s="107">
        <f>H169+H171+H173</f>
        <v>0</v>
      </c>
      <c r="I168" s="108">
        <f t="shared" si="11"/>
        <v>342.3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3"/>
      <c r="Y168" s="13"/>
    </row>
    <row r="169" spans="1:25" ht="39" customHeight="1" x14ac:dyDescent="0.2">
      <c r="A169" s="156" t="s">
        <v>112</v>
      </c>
      <c r="B169" s="153">
        <v>902</v>
      </c>
      <c r="C169" s="153" t="s">
        <v>8</v>
      </c>
      <c r="D169" s="153" t="s">
        <v>60</v>
      </c>
      <c r="E169" s="153" t="s">
        <v>203</v>
      </c>
      <c r="F169" s="153" t="s">
        <v>113</v>
      </c>
      <c r="G169" s="107">
        <f>+G170</f>
        <v>338.2</v>
      </c>
      <c r="H169" s="107">
        <f>+H170</f>
        <v>0</v>
      </c>
      <c r="I169" s="108">
        <f t="shared" si="11"/>
        <v>338.2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3"/>
      <c r="Y169" s="13"/>
    </row>
    <row r="170" spans="1:25" ht="21" customHeight="1" x14ac:dyDescent="0.2">
      <c r="A170" s="160" t="s">
        <v>133</v>
      </c>
      <c r="B170" s="153">
        <v>902</v>
      </c>
      <c r="C170" s="153" t="s">
        <v>8</v>
      </c>
      <c r="D170" s="153" t="s">
        <v>60</v>
      </c>
      <c r="E170" s="153" t="s">
        <v>203</v>
      </c>
      <c r="F170" s="153" t="s">
        <v>134</v>
      </c>
      <c r="G170" s="107">
        <v>338.2</v>
      </c>
      <c r="H170" s="107"/>
      <c r="I170" s="108">
        <f t="shared" si="11"/>
        <v>338.2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3"/>
      <c r="Y170" s="13"/>
    </row>
    <row r="171" spans="1:25" ht="29.25" customHeight="1" x14ac:dyDescent="0.2">
      <c r="A171" s="154" t="s">
        <v>122</v>
      </c>
      <c r="B171" s="153">
        <v>902</v>
      </c>
      <c r="C171" s="153" t="s">
        <v>8</v>
      </c>
      <c r="D171" s="153" t="s">
        <v>60</v>
      </c>
      <c r="E171" s="153" t="s">
        <v>203</v>
      </c>
      <c r="F171" s="153" t="s">
        <v>114</v>
      </c>
      <c r="G171" s="107">
        <f>+G172</f>
        <v>4.0999999999999996</v>
      </c>
      <c r="H171" s="107">
        <f>+H172</f>
        <v>0</v>
      </c>
      <c r="I171" s="108">
        <f t="shared" si="11"/>
        <v>4.0999999999999996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3"/>
      <c r="Y171" s="13"/>
    </row>
    <row r="172" spans="1:25" ht="19.5" customHeight="1" x14ac:dyDescent="0.2">
      <c r="A172" s="156" t="s">
        <v>78</v>
      </c>
      <c r="B172" s="153">
        <v>902</v>
      </c>
      <c r="C172" s="153" t="s">
        <v>8</v>
      </c>
      <c r="D172" s="153" t="s">
        <v>60</v>
      </c>
      <c r="E172" s="153" t="s">
        <v>203</v>
      </c>
      <c r="F172" s="153" t="s">
        <v>77</v>
      </c>
      <c r="G172" s="107">
        <v>4.0999999999999996</v>
      </c>
      <c r="H172" s="107"/>
      <c r="I172" s="108">
        <f t="shared" si="11"/>
        <v>4.0999999999999996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3"/>
      <c r="Y172" s="13"/>
    </row>
    <row r="173" spans="1:25" ht="21.75" customHeight="1" x14ac:dyDescent="0.2">
      <c r="A173" s="156" t="s">
        <v>79</v>
      </c>
      <c r="B173" s="153">
        <v>902</v>
      </c>
      <c r="C173" s="153" t="s">
        <v>8</v>
      </c>
      <c r="D173" s="153" t="s">
        <v>60</v>
      </c>
      <c r="E173" s="153" t="s">
        <v>203</v>
      </c>
      <c r="F173" s="153" t="s">
        <v>81</v>
      </c>
      <c r="G173" s="107">
        <f>G174</f>
        <v>0</v>
      </c>
      <c r="H173" s="113"/>
      <c r="I173" s="108">
        <f t="shared" si="11"/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3"/>
      <c r="Y173" s="13"/>
    </row>
    <row r="174" spans="1:25" ht="21.75" customHeight="1" x14ac:dyDescent="0.2">
      <c r="A174" s="156" t="s">
        <v>75</v>
      </c>
      <c r="B174" s="153">
        <v>902</v>
      </c>
      <c r="C174" s="153" t="s">
        <v>8</v>
      </c>
      <c r="D174" s="153" t="s">
        <v>60</v>
      </c>
      <c r="E174" s="153" t="s">
        <v>203</v>
      </c>
      <c r="F174" s="153" t="s">
        <v>76</v>
      </c>
      <c r="G174" s="107"/>
      <c r="H174" s="113"/>
      <c r="I174" s="108">
        <f t="shared" si="11"/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3"/>
      <c r="Y174" s="13"/>
    </row>
    <row r="175" spans="1:25" ht="14.25" customHeight="1" x14ac:dyDescent="0.2">
      <c r="A175" s="51" t="s">
        <v>304</v>
      </c>
      <c r="B175" s="178">
        <v>902</v>
      </c>
      <c r="C175" s="49" t="s">
        <v>8</v>
      </c>
      <c r="D175" s="49" t="s">
        <v>60</v>
      </c>
      <c r="E175" s="49" t="s">
        <v>303</v>
      </c>
      <c r="F175" s="49" t="s">
        <v>113</v>
      </c>
      <c r="G175" s="107"/>
      <c r="H175" s="113"/>
      <c r="I175" s="108">
        <f t="shared" si="11"/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3"/>
      <c r="Y175" s="13"/>
    </row>
    <row r="176" spans="1:25" ht="14.25" customHeight="1" x14ac:dyDescent="0.2">
      <c r="A176" s="166" t="s">
        <v>103</v>
      </c>
      <c r="B176" s="151">
        <v>902</v>
      </c>
      <c r="C176" s="58" t="s">
        <v>17</v>
      </c>
      <c r="D176" s="58" t="s">
        <v>28</v>
      </c>
      <c r="E176" s="58"/>
      <c r="F176" s="58"/>
      <c r="G176" s="114">
        <f>G177</f>
        <v>427.1</v>
      </c>
      <c r="H176" s="114">
        <f>H177</f>
        <v>0</v>
      </c>
      <c r="I176" s="106">
        <f t="shared" si="11"/>
        <v>427.1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3"/>
      <c r="Y176" s="13"/>
    </row>
    <row r="177" spans="1:25" ht="14.25" customHeight="1" x14ac:dyDescent="0.2">
      <c r="A177" s="50" t="s">
        <v>368</v>
      </c>
      <c r="B177" s="178">
        <v>902</v>
      </c>
      <c r="C177" s="49" t="s">
        <v>17</v>
      </c>
      <c r="D177" s="49" t="s">
        <v>28</v>
      </c>
      <c r="E177" s="49" t="s">
        <v>367</v>
      </c>
      <c r="F177" s="49"/>
      <c r="G177" s="113">
        <f>G178</f>
        <v>427.1</v>
      </c>
      <c r="H177" s="113">
        <f>H178</f>
        <v>0</v>
      </c>
      <c r="I177" s="108">
        <f t="shared" si="11"/>
        <v>427.1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3"/>
      <c r="Y177" s="13"/>
    </row>
    <row r="178" spans="1:25" ht="14.25" customHeight="1" x14ac:dyDescent="0.2">
      <c r="A178" s="50" t="s">
        <v>84</v>
      </c>
      <c r="B178" s="178">
        <v>902</v>
      </c>
      <c r="C178" s="49" t="s">
        <v>17</v>
      </c>
      <c r="D178" s="49" t="s">
        <v>28</v>
      </c>
      <c r="E178" s="49" t="s">
        <v>367</v>
      </c>
      <c r="F178" s="49" t="s">
        <v>366</v>
      </c>
      <c r="G178" s="113">
        <v>427.1</v>
      </c>
      <c r="H178" s="113"/>
      <c r="I178" s="108">
        <f t="shared" si="11"/>
        <v>427.1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3"/>
      <c r="Y178" s="13"/>
    </row>
    <row r="179" spans="1:25" ht="33.75" customHeight="1" x14ac:dyDescent="0.2">
      <c r="A179" s="176" t="s">
        <v>362</v>
      </c>
      <c r="B179" s="177" t="s">
        <v>14</v>
      </c>
      <c r="C179" s="177"/>
      <c r="D179" s="177"/>
      <c r="E179" s="177"/>
      <c r="F179" s="177"/>
      <c r="G179" s="125">
        <f>G180+G176</f>
        <v>17914.599999999999</v>
      </c>
      <c r="H179" s="125">
        <f>H180+H176</f>
        <v>0</v>
      </c>
      <c r="I179" s="125">
        <f>G179+H179</f>
        <v>17914.599999999999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3"/>
      <c r="Y179" s="13"/>
    </row>
    <row r="180" spans="1:25" ht="21" customHeight="1" x14ac:dyDescent="0.2">
      <c r="A180" s="155" t="s">
        <v>23</v>
      </c>
      <c r="B180" s="152">
        <v>902</v>
      </c>
      <c r="C180" s="152" t="s">
        <v>8</v>
      </c>
      <c r="D180" s="152" t="s">
        <v>60</v>
      </c>
      <c r="E180" s="153"/>
      <c r="F180" s="49"/>
      <c r="G180" s="107">
        <f t="shared" ref="G180:H181" si="12">G181</f>
        <v>17487.5</v>
      </c>
      <c r="H180" s="126">
        <f t="shared" si="12"/>
        <v>0</v>
      </c>
      <c r="I180" s="126">
        <f>I181</f>
        <v>17487.5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3"/>
      <c r="Y180" s="13"/>
    </row>
    <row r="181" spans="1:25" ht="25.5" customHeight="1" x14ac:dyDescent="0.2">
      <c r="A181" s="51" t="s">
        <v>116</v>
      </c>
      <c r="B181" s="178">
        <v>902</v>
      </c>
      <c r="C181" s="49" t="s">
        <v>8</v>
      </c>
      <c r="D181" s="49" t="s">
        <v>60</v>
      </c>
      <c r="E181" s="49" t="s">
        <v>203</v>
      </c>
      <c r="F181" s="82" t="s">
        <v>117</v>
      </c>
      <c r="G181" s="107">
        <f t="shared" si="12"/>
        <v>17487.5</v>
      </c>
      <c r="H181" s="127">
        <f t="shared" si="12"/>
        <v>0</v>
      </c>
      <c r="I181" s="127">
        <f>G181+H181</f>
        <v>17487.5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3"/>
      <c r="Y181" s="13"/>
    </row>
    <row r="182" spans="1:25" ht="21.75" customHeight="1" x14ac:dyDescent="0.2">
      <c r="A182" s="51" t="s">
        <v>84</v>
      </c>
      <c r="B182" s="178">
        <v>902</v>
      </c>
      <c r="C182" s="49" t="s">
        <v>8</v>
      </c>
      <c r="D182" s="49" t="s">
        <v>60</v>
      </c>
      <c r="E182" s="49" t="s">
        <v>203</v>
      </c>
      <c r="F182" s="82" t="s">
        <v>85</v>
      </c>
      <c r="G182" s="107">
        <v>17487.5</v>
      </c>
      <c r="H182" s="127"/>
      <c r="I182" s="127">
        <f>G182+H182</f>
        <v>17487.5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3"/>
      <c r="Y182" s="13"/>
    </row>
    <row r="183" spans="1:25" ht="35.25" customHeight="1" x14ac:dyDescent="0.2">
      <c r="A183" s="179" t="s">
        <v>64</v>
      </c>
      <c r="B183" s="177">
        <v>902</v>
      </c>
      <c r="C183" s="177"/>
      <c r="D183" s="177"/>
      <c r="E183" s="177"/>
      <c r="F183" s="177"/>
      <c r="G183" s="124">
        <f>G184+G198+G231+G227+G218+G236+G215+G205+G202</f>
        <v>125287.4</v>
      </c>
      <c r="H183" s="124">
        <f>H184+H198+H231+H227+H218+H236+H215+H205+H202</f>
        <v>0</v>
      </c>
      <c r="I183" s="104">
        <f t="shared" ref="I183:I189" si="13">H183+G183</f>
        <v>125287.4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3"/>
      <c r="Y183" s="13"/>
    </row>
    <row r="184" spans="1:25" ht="15" customHeight="1" x14ac:dyDescent="0.2">
      <c r="A184" s="150" t="s">
        <v>7</v>
      </c>
      <c r="B184" s="152">
        <v>902</v>
      </c>
      <c r="C184" s="152" t="s">
        <v>8</v>
      </c>
      <c r="D184" s="153"/>
      <c r="E184" s="153"/>
      <c r="F184" s="153"/>
      <c r="G184" s="115">
        <f>G185</f>
        <v>5235</v>
      </c>
      <c r="H184" s="115">
        <f>H185</f>
        <v>0</v>
      </c>
      <c r="I184" s="106">
        <f t="shared" si="13"/>
        <v>5235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3"/>
      <c r="Y184" s="13"/>
    </row>
    <row r="185" spans="1:25" ht="29.25" customHeight="1" x14ac:dyDescent="0.2">
      <c r="A185" s="150" t="s">
        <v>18</v>
      </c>
      <c r="B185" s="180" t="s">
        <v>14</v>
      </c>
      <c r="C185" s="180" t="s">
        <v>8</v>
      </c>
      <c r="D185" s="181" t="s">
        <v>19</v>
      </c>
      <c r="E185" s="181"/>
      <c r="F185" s="181"/>
      <c r="G185" s="128">
        <f>G186+G193+G189+G190+G192</f>
        <v>5235</v>
      </c>
      <c r="H185" s="128">
        <f>H186+H193+H189+H190+H192</f>
        <v>0</v>
      </c>
      <c r="I185" s="106">
        <f t="shared" si="13"/>
        <v>5235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3"/>
      <c r="Y185" s="13"/>
    </row>
    <row r="186" spans="1:25" ht="42.75" customHeight="1" x14ac:dyDescent="0.2">
      <c r="A186" s="156" t="s">
        <v>112</v>
      </c>
      <c r="B186" s="182" t="s">
        <v>14</v>
      </c>
      <c r="C186" s="182" t="s">
        <v>8</v>
      </c>
      <c r="D186" s="183" t="s">
        <v>19</v>
      </c>
      <c r="E186" s="183" t="s">
        <v>126</v>
      </c>
      <c r="F186" s="183" t="s">
        <v>113</v>
      </c>
      <c r="G186" s="129">
        <f>G187</f>
        <v>4460.2</v>
      </c>
      <c r="H186" s="129">
        <f>H187</f>
        <v>0</v>
      </c>
      <c r="I186" s="108">
        <f t="shared" si="13"/>
        <v>4460.2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3"/>
      <c r="Y186" s="13"/>
    </row>
    <row r="187" spans="1:25" ht="21" customHeight="1" x14ac:dyDescent="0.2">
      <c r="A187" s="154" t="s">
        <v>111</v>
      </c>
      <c r="B187" s="182" t="s">
        <v>14</v>
      </c>
      <c r="C187" s="182" t="s">
        <v>8</v>
      </c>
      <c r="D187" s="183" t="s">
        <v>19</v>
      </c>
      <c r="E187" s="183" t="s">
        <v>126</v>
      </c>
      <c r="F187" s="183" t="s">
        <v>89</v>
      </c>
      <c r="G187" s="129">
        <v>4460.2</v>
      </c>
      <c r="H187" s="129"/>
      <c r="I187" s="108">
        <f t="shared" si="13"/>
        <v>4460.2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3"/>
      <c r="Y187" s="13"/>
    </row>
    <row r="188" spans="1:25" ht="24" customHeight="1" x14ac:dyDescent="0.2">
      <c r="A188" s="154" t="s">
        <v>122</v>
      </c>
      <c r="B188" s="182" t="s">
        <v>14</v>
      </c>
      <c r="C188" s="182" t="s">
        <v>8</v>
      </c>
      <c r="D188" s="183" t="s">
        <v>19</v>
      </c>
      <c r="E188" s="183" t="s">
        <v>126</v>
      </c>
      <c r="F188" s="183" t="s">
        <v>114</v>
      </c>
      <c r="G188" s="130">
        <f>G189</f>
        <v>580.79999999999995</v>
      </c>
      <c r="H188" s="130">
        <f>H189</f>
        <v>0</v>
      </c>
      <c r="I188" s="108">
        <f t="shared" si="13"/>
        <v>580.79999999999995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3"/>
      <c r="Y188" s="13"/>
    </row>
    <row r="189" spans="1:25" ht="12.75" x14ac:dyDescent="0.2">
      <c r="A189" s="75" t="s">
        <v>78</v>
      </c>
      <c r="B189" s="182" t="s">
        <v>14</v>
      </c>
      <c r="C189" s="182" t="s">
        <v>8</v>
      </c>
      <c r="D189" s="183" t="s">
        <v>19</v>
      </c>
      <c r="E189" s="183" t="s">
        <v>126</v>
      </c>
      <c r="F189" s="183" t="s">
        <v>77</v>
      </c>
      <c r="G189" s="129">
        <v>580.79999999999995</v>
      </c>
      <c r="H189" s="129"/>
      <c r="I189" s="108">
        <f t="shared" si="13"/>
        <v>580.79999999999995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3"/>
      <c r="Y189" s="13"/>
    </row>
    <row r="190" spans="1:25" ht="12.75" x14ac:dyDescent="0.2">
      <c r="A190" s="156" t="s">
        <v>79</v>
      </c>
      <c r="B190" s="178">
        <v>902</v>
      </c>
      <c r="C190" s="153" t="s">
        <v>8</v>
      </c>
      <c r="D190" s="153" t="s">
        <v>19</v>
      </c>
      <c r="E190" s="153" t="s">
        <v>126</v>
      </c>
      <c r="F190" s="153" t="s">
        <v>81</v>
      </c>
      <c r="G190" s="107">
        <f>+G191</f>
        <v>0</v>
      </c>
      <c r="H190" s="113"/>
      <c r="I190" s="1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3"/>
      <c r="Y190" s="13"/>
    </row>
    <row r="191" spans="1:25" ht="12.75" x14ac:dyDescent="0.2">
      <c r="A191" s="75" t="s">
        <v>75</v>
      </c>
      <c r="B191" s="178">
        <v>902</v>
      </c>
      <c r="C191" s="153" t="s">
        <v>8</v>
      </c>
      <c r="D191" s="153" t="s">
        <v>19</v>
      </c>
      <c r="E191" s="153" t="s">
        <v>126</v>
      </c>
      <c r="F191" s="153" t="s">
        <v>76</v>
      </c>
      <c r="G191" s="107"/>
      <c r="H191" s="113"/>
      <c r="I191" s="1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3"/>
      <c r="Y191" s="13"/>
    </row>
    <row r="192" spans="1:25" ht="36" x14ac:dyDescent="0.2">
      <c r="A192" s="51" t="s">
        <v>304</v>
      </c>
      <c r="B192" s="178">
        <v>902</v>
      </c>
      <c r="C192" s="49" t="s">
        <v>8</v>
      </c>
      <c r="D192" s="49" t="s">
        <v>19</v>
      </c>
      <c r="E192" s="49" t="s">
        <v>303</v>
      </c>
      <c r="F192" s="49" t="s">
        <v>113</v>
      </c>
      <c r="G192" s="107"/>
      <c r="H192" s="113"/>
      <c r="I192" s="1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3"/>
      <c r="Y192" s="13"/>
    </row>
    <row r="193" spans="1:25" ht="60" x14ac:dyDescent="0.2">
      <c r="A193" s="184" t="s">
        <v>182</v>
      </c>
      <c r="B193" s="182" t="s">
        <v>14</v>
      </c>
      <c r="C193" s="182" t="s">
        <v>8</v>
      </c>
      <c r="D193" s="183" t="s">
        <v>19</v>
      </c>
      <c r="E193" s="183" t="s">
        <v>183</v>
      </c>
      <c r="F193" s="183"/>
      <c r="G193" s="130">
        <f>G194+G196</f>
        <v>194</v>
      </c>
      <c r="H193" s="130">
        <f>H194+H196</f>
        <v>0</v>
      </c>
      <c r="I193" s="108">
        <f>H193+G193</f>
        <v>194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3"/>
      <c r="Y193" s="13"/>
    </row>
    <row r="194" spans="1:25" ht="36" x14ac:dyDescent="0.2">
      <c r="A194" s="75" t="s">
        <v>112</v>
      </c>
      <c r="B194" s="182" t="s">
        <v>14</v>
      </c>
      <c r="C194" s="182" t="s">
        <v>8</v>
      </c>
      <c r="D194" s="183" t="s">
        <v>19</v>
      </c>
      <c r="E194" s="183" t="s">
        <v>183</v>
      </c>
      <c r="F194" s="183" t="s">
        <v>113</v>
      </c>
      <c r="G194" s="130">
        <f>G195</f>
        <v>194</v>
      </c>
      <c r="H194" s="130">
        <f>H195</f>
        <v>0</v>
      </c>
      <c r="I194" s="108">
        <f>H194+G194</f>
        <v>194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3"/>
      <c r="Y194" s="13"/>
    </row>
    <row r="195" spans="1:25" ht="12.75" x14ac:dyDescent="0.2">
      <c r="A195" s="75" t="s">
        <v>111</v>
      </c>
      <c r="B195" s="182" t="s">
        <v>14</v>
      </c>
      <c r="C195" s="182" t="s">
        <v>8</v>
      </c>
      <c r="D195" s="183" t="s">
        <v>19</v>
      </c>
      <c r="E195" s="183" t="s">
        <v>183</v>
      </c>
      <c r="F195" s="183" t="s">
        <v>89</v>
      </c>
      <c r="G195" s="130">
        <v>194</v>
      </c>
      <c r="H195" s="130"/>
      <c r="I195" s="108">
        <f>H195+G195</f>
        <v>194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3"/>
      <c r="Y195" s="13"/>
    </row>
    <row r="196" spans="1:25" ht="12.75" x14ac:dyDescent="0.2">
      <c r="A196" s="154" t="s">
        <v>122</v>
      </c>
      <c r="B196" s="182" t="s">
        <v>14</v>
      </c>
      <c r="C196" s="182" t="s">
        <v>8</v>
      </c>
      <c r="D196" s="183" t="s">
        <v>19</v>
      </c>
      <c r="E196" s="183" t="s">
        <v>183</v>
      </c>
      <c r="F196" s="183" t="s">
        <v>114</v>
      </c>
      <c r="G196" s="130">
        <f>+G197</f>
        <v>0</v>
      </c>
      <c r="H196" s="113"/>
      <c r="I196" s="1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3"/>
      <c r="Y196" s="13"/>
    </row>
    <row r="197" spans="1:25" ht="12.75" x14ac:dyDescent="0.2">
      <c r="A197" s="75" t="s">
        <v>78</v>
      </c>
      <c r="B197" s="182" t="s">
        <v>14</v>
      </c>
      <c r="C197" s="182" t="s">
        <v>8</v>
      </c>
      <c r="D197" s="183" t="s">
        <v>19</v>
      </c>
      <c r="E197" s="183" t="s">
        <v>183</v>
      </c>
      <c r="F197" s="183" t="s">
        <v>77</v>
      </c>
      <c r="G197" s="130"/>
      <c r="H197" s="113"/>
      <c r="I197" s="1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3"/>
      <c r="Y197" s="13"/>
    </row>
    <row r="198" spans="1:25" ht="12.75" x14ac:dyDescent="0.2">
      <c r="A198" s="74" t="s">
        <v>57</v>
      </c>
      <c r="B198" s="180" t="s">
        <v>14</v>
      </c>
      <c r="C198" s="180" t="s">
        <v>17</v>
      </c>
      <c r="D198" s="181"/>
      <c r="E198" s="183"/>
      <c r="F198" s="183"/>
      <c r="G198" s="128">
        <f>G199</f>
        <v>0</v>
      </c>
      <c r="H198" s="128">
        <f>H199+H202</f>
        <v>0</v>
      </c>
      <c r="I198" s="106">
        <f t="shared" ref="I198:I210" si="14">H198+G198</f>
        <v>0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3"/>
      <c r="Y198" s="13"/>
    </row>
    <row r="199" spans="1:25" ht="12.75" x14ac:dyDescent="0.2">
      <c r="A199" s="57" t="s">
        <v>31</v>
      </c>
      <c r="B199" s="180" t="s">
        <v>14</v>
      </c>
      <c r="C199" s="180" t="s">
        <v>17</v>
      </c>
      <c r="D199" s="181" t="s">
        <v>32</v>
      </c>
      <c r="E199" s="181"/>
      <c r="F199" s="181"/>
      <c r="G199" s="128">
        <f t="shared" ref="G199:H200" si="15">G200</f>
        <v>0</v>
      </c>
      <c r="H199" s="128">
        <f t="shared" si="15"/>
        <v>0</v>
      </c>
      <c r="I199" s="106">
        <f t="shared" si="14"/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3"/>
      <c r="Y199" s="13"/>
    </row>
    <row r="200" spans="1:25" ht="12.75" x14ac:dyDescent="0.2">
      <c r="A200" s="51" t="s">
        <v>328</v>
      </c>
      <c r="B200" s="182" t="s">
        <v>14</v>
      </c>
      <c r="C200" s="49" t="s">
        <v>17</v>
      </c>
      <c r="D200" s="49" t="s">
        <v>32</v>
      </c>
      <c r="E200" s="49" t="s">
        <v>326</v>
      </c>
      <c r="F200" s="49"/>
      <c r="G200" s="72">
        <f t="shared" si="15"/>
        <v>0</v>
      </c>
      <c r="H200" s="72">
        <f t="shared" si="15"/>
        <v>0</v>
      </c>
      <c r="I200" s="108">
        <f t="shared" si="14"/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3"/>
      <c r="Y200" s="13"/>
    </row>
    <row r="201" spans="1:25" ht="12.75" x14ac:dyDescent="0.2">
      <c r="A201" s="50" t="s">
        <v>78</v>
      </c>
      <c r="B201" s="182" t="s">
        <v>14</v>
      </c>
      <c r="C201" s="49" t="s">
        <v>17</v>
      </c>
      <c r="D201" s="49" t="s">
        <v>32</v>
      </c>
      <c r="E201" s="49" t="s">
        <v>326</v>
      </c>
      <c r="F201" s="49" t="s">
        <v>327</v>
      </c>
      <c r="G201" s="72"/>
      <c r="H201" s="72"/>
      <c r="I201" s="108">
        <f t="shared" si="14"/>
        <v>0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3"/>
      <c r="Y201" s="13"/>
    </row>
    <row r="202" spans="1:25" ht="12.75" x14ac:dyDescent="0.2">
      <c r="A202" s="185" t="s">
        <v>268</v>
      </c>
      <c r="B202" s="180" t="s">
        <v>14</v>
      </c>
      <c r="C202" s="180" t="s">
        <v>17</v>
      </c>
      <c r="D202" s="181" t="s">
        <v>28</v>
      </c>
      <c r="E202" s="181"/>
      <c r="F202" s="181"/>
      <c r="G202" s="89">
        <f>G203</f>
        <v>2123.8000000000002</v>
      </c>
      <c r="H202" s="126">
        <f>H203</f>
        <v>0</v>
      </c>
      <c r="I202" s="106">
        <f>H202+G202</f>
        <v>2123.8000000000002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3"/>
      <c r="Y202" s="13"/>
    </row>
    <row r="203" spans="1:25" ht="24" x14ac:dyDescent="0.2">
      <c r="A203" s="50" t="s">
        <v>368</v>
      </c>
      <c r="B203" s="182" t="s">
        <v>14</v>
      </c>
      <c r="C203" s="182" t="s">
        <v>17</v>
      </c>
      <c r="D203" s="183" t="s">
        <v>28</v>
      </c>
      <c r="E203" s="183" t="s">
        <v>367</v>
      </c>
      <c r="F203" s="183"/>
      <c r="G203" s="62">
        <f>G204</f>
        <v>2123.8000000000002</v>
      </c>
      <c r="H203" s="127">
        <f>H204</f>
        <v>0</v>
      </c>
      <c r="I203" s="108">
        <f>H203+G203</f>
        <v>2123.8000000000002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3"/>
      <c r="Y203" s="13"/>
    </row>
    <row r="204" spans="1:25" ht="12.75" x14ac:dyDescent="0.2">
      <c r="A204" s="101" t="s">
        <v>222</v>
      </c>
      <c r="B204" s="182" t="s">
        <v>14</v>
      </c>
      <c r="C204" s="182" t="s">
        <v>17</v>
      </c>
      <c r="D204" s="183" t="s">
        <v>28</v>
      </c>
      <c r="E204" s="183" t="s">
        <v>367</v>
      </c>
      <c r="F204" s="183" t="s">
        <v>221</v>
      </c>
      <c r="G204" s="62">
        <v>2123.8000000000002</v>
      </c>
      <c r="H204" s="127"/>
      <c r="I204" s="108">
        <f>H204+G204</f>
        <v>2123.8000000000002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3"/>
      <c r="Y204" s="13"/>
    </row>
    <row r="205" spans="1:25" ht="12.75" x14ac:dyDescent="0.2">
      <c r="A205" s="74" t="s">
        <v>36</v>
      </c>
      <c r="B205" s="180" t="s">
        <v>14</v>
      </c>
      <c r="C205" s="180" t="s">
        <v>32</v>
      </c>
      <c r="D205" s="181"/>
      <c r="E205" s="181"/>
      <c r="F205" s="183"/>
      <c r="G205" s="89">
        <f>G206</f>
        <v>15784.1</v>
      </c>
      <c r="H205" s="89">
        <f>H206</f>
        <v>0</v>
      </c>
      <c r="I205" s="106">
        <f t="shared" si="14"/>
        <v>15784.1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3"/>
      <c r="Y205" s="13"/>
    </row>
    <row r="206" spans="1:25" ht="12.75" x14ac:dyDescent="0.2">
      <c r="A206" s="54" t="s">
        <v>305</v>
      </c>
      <c r="B206" s="180" t="s">
        <v>14</v>
      </c>
      <c r="C206" s="73" t="s">
        <v>32</v>
      </c>
      <c r="D206" s="73" t="s">
        <v>15</v>
      </c>
      <c r="E206" s="181"/>
      <c r="F206" s="183"/>
      <c r="G206" s="89">
        <f>G207+G209+G211+G213</f>
        <v>15784.1</v>
      </c>
      <c r="H206" s="89">
        <f>H207+H209+H211+H213</f>
        <v>0</v>
      </c>
      <c r="I206" s="106">
        <f t="shared" si="14"/>
        <v>15784.1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3"/>
      <c r="Y206" s="13"/>
    </row>
    <row r="207" spans="1:25" ht="12.75" x14ac:dyDescent="0.2">
      <c r="A207" s="50" t="s">
        <v>324</v>
      </c>
      <c r="B207" s="182" t="s">
        <v>14</v>
      </c>
      <c r="C207" s="71" t="s">
        <v>32</v>
      </c>
      <c r="D207" s="71" t="s">
        <v>15</v>
      </c>
      <c r="E207" s="49" t="s">
        <v>323</v>
      </c>
      <c r="F207" s="71" t="s">
        <v>114</v>
      </c>
      <c r="G207" s="72">
        <f>G208</f>
        <v>4189.5</v>
      </c>
      <c r="H207" s="72">
        <f>H208</f>
        <v>0</v>
      </c>
      <c r="I207" s="108">
        <f t="shared" si="14"/>
        <v>4189.5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3"/>
      <c r="Y207" s="13"/>
    </row>
    <row r="208" spans="1:25" ht="12.75" x14ac:dyDescent="0.2">
      <c r="A208" s="75" t="s">
        <v>78</v>
      </c>
      <c r="B208" s="182" t="s">
        <v>14</v>
      </c>
      <c r="C208" s="71" t="s">
        <v>32</v>
      </c>
      <c r="D208" s="71" t="s">
        <v>15</v>
      </c>
      <c r="E208" s="49" t="s">
        <v>323</v>
      </c>
      <c r="F208" s="71" t="s">
        <v>77</v>
      </c>
      <c r="G208" s="72">
        <v>4189.5</v>
      </c>
      <c r="H208" s="72"/>
      <c r="I208" s="108">
        <f t="shared" si="14"/>
        <v>4189.5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3"/>
      <c r="Y208" s="13"/>
    </row>
    <row r="209" spans="1:25" ht="24" x14ac:dyDescent="0.2">
      <c r="A209" s="50" t="s">
        <v>349</v>
      </c>
      <c r="B209" s="182" t="s">
        <v>14</v>
      </c>
      <c r="C209" s="71" t="s">
        <v>32</v>
      </c>
      <c r="D209" s="71" t="s">
        <v>15</v>
      </c>
      <c r="E209" s="49" t="s">
        <v>348</v>
      </c>
      <c r="F209" s="71"/>
      <c r="G209" s="72">
        <f>G210</f>
        <v>1594.6</v>
      </c>
      <c r="H209" s="72">
        <f>H210</f>
        <v>0</v>
      </c>
      <c r="I209" s="108">
        <f t="shared" si="14"/>
        <v>1594.6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3"/>
      <c r="Y209" s="13"/>
    </row>
    <row r="210" spans="1:25" ht="30" customHeight="1" x14ac:dyDescent="0.2">
      <c r="A210" s="75" t="s">
        <v>78</v>
      </c>
      <c r="B210" s="182" t="s">
        <v>14</v>
      </c>
      <c r="C210" s="71" t="s">
        <v>32</v>
      </c>
      <c r="D210" s="71" t="s">
        <v>15</v>
      </c>
      <c r="E210" s="49" t="s">
        <v>348</v>
      </c>
      <c r="F210" s="71" t="s">
        <v>77</v>
      </c>
      <c r="G210" s="72">
        <v>1594.6</v>
      </c>
      <c r="H210" s="72"/>
      <c r="I210" s="108">
        <f t="shared" si="14"/>
        <v>1594.6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3"/>
      <c r="Y210" s="13"/>
    </row>
    <row r="211" spans="1:25" ht="30" customHeight="1" x14ac:dyDescent="0.2">
      <c r="A211" s="98" t="s">
        <v>365</v>
      </c>
      <c r="B211" s="182" t="s">
        <v>14</v>
      </c>
      <c r="C211" s="49" t="s">
        <v>32</v>
      </c>
      <c r="D211" s="49" t="s">
        <v>15</v>
      </c>
      <c r="E211" s="49" t="s">
        <v>352</v>
      </c>
      <c r="F211" s="49"/>
      <c r="G211" s="66">
        <f>G212</f>
        <v>9900</v>
      </c>
      <c r="H211" s="61">
        <f>H212</f>
        <v>0</v>
      </c>
      <c r="I211" s="99">
        <f>G211+H211</f>
        <v>9900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3"/>
      <c r="Y211" s="13"/>
    </row>
    <row r="212" spans="1:25" ht="21" customHeight="1" x14ac:dyDescent="0.2">
      <c r="A212" s="101" t="s">
        <v>222</v>
      </c>
      <c r="B212" s="182" t="s">
        <v>14</v>
      </c>
      <c r="C212" s="49" t="s">
        <v>32</v>
      </c>
      <c r="D212" s="49" t="s">
        <v>15</v>
      </c>
      <c r="E212" s="49" t="s">
        <v>352</v>
      </c>
      <c r="F212" s="49" t="s">
        <v>221</v>
      </c>
      <c r="G212" s="66">
        <v>9900</v>
      </c>
      <c r="H212" s="61"/>
      <c r="I212" s="99">
        <f>G212+H212</f>
        <v>9900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3"/>
      <c r="Y212" s="13"/>
    </row>
    <row r="213" spans="1:25" ht="30" customHeight="1" x14ac:dyDescent="0.2">
      <c r="A213" s="98" t="s">
        <v>354</v>
      </c>
      <c r="B213" s="182" t="s">
        <v>14</v>
      </c>
      <c r="C213" s="49" t="s">
        <v>32</v>
      </c>
      <c r="D213" s="49" t="s">
        <v>15</v>
      </c>
      <c r="E213" s="49" t="s">
        <v>351</v>
      </c>
      <c r="F213" s="49"/>
      <c r="G213" s="66">
        <f>G214</f>
        <v>100</v>
      </c>
      <c r="H213" s="61">
        <f>H214</f>
        <v>0</v>
      </c>
      <c r="I213" s="99">
        <f>G213+H213</f>
        <v>100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3"/>
      <c r="Y213" s="13"/>
    </row>
    <row r="214" spans="1:25" ht="20.25" customHeight="1" x14ac:dyDescent="0.2">
      <c r="A214" s="101" t="s">
        <v>222</v>
      </c>
      <c r="B214" s="182" t="s">
        <v>14</v>
      </c>
      <c r="C214" s="49" t="s">
        <v>32</v>
      </c>
      <c r="D214" s="49" t="s">
        <v>15</v>
      </c>
      <c r="E214" s="49" t="s">
        <v>351</v>
      </c>
      <c r="F214" s="49" t="s">
        <v>221</v>
      </c>
      <c r="G214" s="66">
        <v>100</v>
      </c>
      <c r="H214" s="61"/>
      <c r="I214" s="99">
        <f>G214+H214</f>
        <v>100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3"/>
      <c r="Y214" s="13"/>
    </row>
    <row r="215" spans="1:25" ht="21" customHeight="1" x14ac:dyDescent="0.2">
      <c r="A215" s="54" t="s">
        <v>52</v>
      </c>
      <c r="B215" s="55" t="s">
        <v>14</v>
      </c>
      <c r="C215" s="56" t="s">
        <v>34</v>
      </c>
      <c r="D215" s="181" t="s">
        <v>17</v>
      </c>
      <c r="E215" s="183"/>
      <c r="F215" s="183"/>
      <c r="G215" s="89">
        <f>G216</f>
        <v>10465.200000000001</v>
      </c>
      <c r="H215" s="89">
        <f>H216</f>
        <v>0</v>
      </c>
      <c r="I215" s="106">
        <f t="shared" ref="I215:I221" si="16">H215+G215</f>
        <v>10465.200000000001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3"/>
      <c r="Y215" s="13"/>
    </row>
    <row r="216" spans="1:25" ht="20.25" customHeight="1" x14ac:dyDescent="0.2">
      <c r="A216" s="75" t="s">
        <v>285</v>
      </c>
      <c r="B216" s="153">
        <v>902</v>
      </c>
      <c r="C216" s="213" t="s">
        <v>34</v>
      </c>
      <c r="D216" s="212" t="s">
        <v>17</v>
      </c>
      <c r="E216" s="212" t="s">
        <v>284</v>
      </c>
      <c r="F216" s="212"/>
      <c r="G216" s="226">
        <f>G217</f>
        <v>10465.200000000001</v>
      </c>
      <c r="H216" s="226">
        <f>H217</f>
        <v>0</v>
      </c>
      <c r="I216" s="227">
        <f t="shared" si="16"/>
        <v>10465.200000000001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3"/>
      <c r="Y216" s="13"/>
    </row>
    <row r="217" spans="1:25" ht="30" customHeight="1" x14ac:dyDescent="0.2">
      <c r="A217" s="75" t="s">
        <v>73</v>
      </c>
      <c r="B217" s="153">
        <v>902</v>
      </c>
      <c r="C217" s="213" t="s">
        <v>34</v>
      </c>
      <c r="D217" s="212" t="s">
        <v>17</v>
      </c>
      <c r="E217" s="212" t="s">
        <v>284</v>
      </c>
      <c r="F217" s="212" t="s">
        <v>74</v>
      </c>
      <c r="G217" s="226">
        <v>10465.200000000001</v>
      </c>
      <c r="H217" s="226"/>
      <c r="I217" s="227">
        <f t="shared" si="16"/>
        <v>10465.200000000001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3"/>
      <c r="Y217" s="13"/>
    </row>
    <row r="218" spans="1:25" ht="18.75" customHeight="1" x14ac:dyDescent="0.2">
      <c r="A218" s="166" t="s">
        <v>71</v>
      </c>
      <c r="B218" s="151">
        <v>902</v>
      </c>
      <c r="C218" s="152" t="s">
        <v>54</v>
      </c>
      <c r="D218" s="152"/>
      <c r="E218" s="152"/>
      <c r="F218" s="152"/>
      <c r="G218" s="115">
        <f>G219</f>
        <v>28408.1</v>
      </c>
      <c r="H218" s="115">
        <f>H219</f>
        <v>0</v>
      </c>
      <c r="I218" s="106">
        <f t="shared" si="16"/>
        <v>28408.1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3"/>
      <c r="Y218" s="13"/>
    </row>
    <row r="219" spans="1:25" ht="19.5" customHeight="1" x14ac:dyDescent="0.2">
      <c r="A219" s="166" t="s">
        <v>106</v>
      </c>
      <c r="B219" s="151">
        <v>902</v>
      </c>
      <c r="C219" s="152" t="s">
        <v>54</v>
      </c>
      <c r="D219" s="152" t="s">
        <v>10</v>
      </c>
      <c r="E219" s="152"/>
      <c r="F219" s="152"/>
      <c r="G219" s="115">
        <f>G220+G222+G223+G225</f>
        <v>28408.1</v>
      </c>
      <c r="H219" s="115">
        <f>H220+H222+H223+H225</f>
        <v>0</v>
      </c>
      <c r="I219" s="106">
        <f t="shared" si="16"/>
        <v>28408.1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3"/>
      <c r="Y219" s="13"/>
    </row>
    <row r="220" spans="1:25" ht="35.25" customHeight="1" x14ac:dyDescent="0.2">
      <c r="A220" s="156" t="s">
        <v>116</v>
      </c>
      <c r="B220" s="178">
        <v>902</v>
      </c>
      <c r="C220" s="153" t="s">
        <v>54</v>
      </c>
      <c r="D220" s="153" t="s">
        <v>10</v>
      </c>
      <c r="E220" s="153" t="s">
        <v>177</v>
      </c>
      <c r="F220" s="153" t="s">
        <v>117</v>
      </c>
      <c r="G220" s="107">
        <f>G221</f>
        <v>13408.1</v>
      </c>
      <c r="H220" s="107">
        <f>H221</f>
        <v>0</v>
      </c>
      <c r="I220" s="108">
        <f t="shared" si="16"/>
        <v>13408.1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3"/>
      <c r="Y220" s="13"/>
    </row>
    <row r="221" spans="1:25" ht="12.75" x14ac:dyDescent="0.2">
      <c r="A221" s="156" t="s">
        <v>84</v>
      </c>
      <c r="B221" s="178">
        <v>902</v>
      </c>
      <c r="C221" s="153" t="s">
        <v>54</v>
      </c>
      <c r="D221" s="153" t="s">
        <v>10</v>
      </c>
      <c r="E221" s="153" t="s">
        <v>177</v>
      </c>
      <c r="F221" s="153" t="s">
        <v>85</v>
      </c>
      <c r="G221" s="107">
        <v>13408.1</v>
      </c>
      <c r="H221" s="107"/>
      <c r="I221" s="108">
        <f t="shared" si="16"/>
        <v>13408.1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3"/>
      <c r="Y221" s="13"/>
    </row>
    <row r="222" spans="1:25" ht="36" x14ac:dyDescent="0.2">
      <c r="A222" s="51" t="s">
        <v>304</v>
      </c>
      <c r="B222" s="178">
        <v>902</v>
      </c>
      <c r="C222" s="49" t="s">
        <v>54</v>
      </c>
      <c r="D222" s="49" t="s">
        <v>10</v>
      </c>
      <c r="E222" s="49" t="s">
        <v>303</v>
      </c>
      <c r="F222" s="53" t="s">
        <v>85</v>
      </c>
      <c r="G222" s="107"/>
      <c r="H222" s="113"/>
      <c r="I222" s="1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3"/>
      <c r="Y222" s="13"/>
    </row>
    <row r="223" spans="1:25" ht="24" x14ac:dyDescent="0.2">
      <c r="A223" s="100" t="s">
        <v>365</v>
      </c>
      <c r="B223" s="178">
        <v>902</v>
      </c>
      <c r="C223" s="52" t="s">
        <v>54</v>
      </c>
      <c r="D223" s="53" t="s">
        <v>10</v>
      </c>
      <c r="E223" s="53" t="s">
        <v>352</v>
      </c>
      <c r="F223" s="53"/>
      <c r="G223" s="66">
        <f>G224</f>
        <v>14850</v>
      </c>
      <c r="H223" s="61">
        <f>H224</f>
        <v>0</v>
      </c>
      <c r="I223" s="99">
        <f t="shared" ref="I223:I224" si="17">G223+H223</f>
        <v>14850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3"/>
      <c r="Y223" s="13"/>
    </row>
    <row r="224" spans="1:25" ht="12.75" x14ac:dyDescent="0.2">
      <c r="A224" s="101" t="s">
        <v>222</v>
      </c>
      <c r="B224" s="178">
        <v>902</v>
      </c>
      <c r="C224" s="52" t="s">
        <v>54</v>
      </c>
      <c r="D224" s="53" t="s">
        <v>10</v>
      </c>
      <c r="E224" s="53" t="s">
        <v>352</v>
      </c>
      <c r="F224" s="53" t="s">
        <v>221</v>
      </c>
      <c r="G224" s="66">
        <v>14850</v>
      </c>
      <c r="H224" s="61"/>
      <c r="I224" s="99">
        <f t="shared" si="17"/>
        <v>14850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3"/>
      <c r="Y224" s="13"/>
    </row>
    <row r="225" spans="1:25" ht="24" x14ac:dyDescent="0.2">
      <c r="A225" s="100" t="s">
        <v>354</v>
      </c>
      <c r="B225" s="178">
        <v>902</v>
      </c>
      <c r="C225" s="52" t="s">
        <v>54</v>
      </c>
      <c r="D225" s="53" t="s">
        <v>10</v>
      </c>
      <c r="E225" s="53" t="s">
        <v>351</v>
      </c>
      <c r="F225" s="53"/>
      <c r="G225" s="66">
        <f>G226</f>
        <v>150</v>
      </c>
      <c r="H225" s="61">
        <f>H226</f>
        <v>0</v>
      </c>
      <c r="I225" s="99">
        <f t="shared" ref="I225:I226" si="18">G225+H225</f>
        <v>150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3"/>
      <c r="Y225" s="13"/>
    </row>
    <row r="226" spans="1:25" ht="12.75" x14ac:dyDescent="0.2">
      <c r="A226" s="101" t="s">
        <v>222</v>
      </c>
      <c r="B226" s="178">
        <v>902</v>
      </c>
      <c r="C226" s="52" t="s">
        <v>54</v>
      </c>
      <c r="D226" s="53" t="s">
        <v>10</v>
      </c>
      <c r="E226" s="53" t="s">
        <v>351</v>
      </c>
      <c r="F226" s="53" t="s">
        <v>221</v>
      </c>
      <c r="G226" s="66">
        <v>150</v>
      </c>
      <c r="H226" s="61"/>
      <c r="I226" s="99">
        <f t="shared" si="18"/>
        <v>150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3"/>
      <c r="Y226" s="13"/>
    </row>
    <row r="227" spans="1:25" ht="12.75" x14ac:dyDescent="0.2">
      <c r="A227" s="155" t="s">
        <v>102</v>
      </c>
      <c r="B227" s="152">
        <v>902</v>
      </c>
      <c r="C227" s="152" t="s">
        <v>22</v>
      </c>
      <c r="D227" s="153"/>
      <c r="E227" s="153"/>
      <c r="F227" s="153"/>
      <c r="G227" s="115">
        <f>G228</f>
        <v>0</v>
      </c>
      <c r="H227" s="113"/>
      <c r="I227" s="1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3"/>
      <c r="Y227" s="13"/>
    </row>
    <row r="228" spans="1:25" ht="12.75" x14ac:dyDescent="0.2">
      <c r="A228" s="155" t="s">
        <v>99</v>
      </c>
      <c r="B228" s="152">
        <v>902</v>
      </c>
      <c r="C228" s="180" t="s">
        <v>22</v>
      </c>
      <c r="D228" s="181" t="s">
        <v>10</v>
      </c>
      <c r="E228" s="181"/>
      <c r="F228" s="181"/>
      <c r="G228" s="115">
        <f>G229</f>
        <v>0</v>
      </c>
      <c r="H228" s="113"/>
      <c r="I228" s="1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3"/>
      <c r="Y228" s="13"/>
    </row>
    <row r="229" spans="1:25" ht="24" x14ac:dyDescent="0.2">
      <c r="A229" s="156" t="s">
        <v>116</v>
      </c>
      <c r="B229" s="153">
        <v>902</v>
      </c>
      <c r="C229" s="182" t="s">
        <v>22</v>
      </c>
      <c r="D229" s="183" t="s">
        <v>10</v>
      </c>
      <c r="E229" s="183" t="s">
        <v>178</v>
      </c>
      <c r="F229" s="183" t="s">
        <v>117</v>
      </c>
      <c r="G229" s="107">
        <f>G230</f>
        <v>0</v>
      </c>
      <c r="H229" s="113"/>
      <c r="I229" s="1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3"/>
      <c r="Y229" s="13"/>
    </row>
    <row r="230" spans="1:25" ht="12.75" x14ac:dyDescent="0.2">
      <c r="A230" s="159" t="s">
        <v>100</v>
      </c>
      <c r="B230" s="153">
        <v>902</v>
      </c>
      <c r="C230" s="182" t="s">
        <v>22</v>
      </c>
      <c r="D230" s="183" t="s">
        <v>10</v>
      </c>
      <c r="E230" s="183" t="s">
        <v>178</v>
      </c>
      <c r="F230" s="183" t="s">
        <v>101</v>
      </c>
      <c r="G230" s="107"/>
      <c r="H230" s="113"/>
      <c r="I230" s="1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3"/>
      <c r="Y230" s="13"/>
    </row>
    <row r="231" spans="1:25" ht="12.75" x14ac:dyDescent="0.2">
      <c r="A231" s="157" t="s">
        <v>91</v>
      </c>
      <c r="B231" s="71">
        <v>902</v>
      </c>
      <c r="C231" s="73" t="s">
        <v>60</v>
      </c>
      <c r="D231" s="73"/>
      <c r="E231" s="73"/>
      <c r="F231" s="73"/>
      <c r="G231" s="105">
        <f t="shared" ref="G231:H234" si="19">G232</f>
        <v>4.2</v>
      </c>
      <c r="H231" s="105">
        <f t="shared" si="19"/>
        <v>0</v>
      </c>
      <c r="I231" s="106">
        <f t="shared" ref="I231:I243" si="20">H231+G231</f>
        <v>4.2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3"/>
      <c r="Y231" s="13"/>
    </row>
    <row r="232" spans="1:25" ht="12.75" x14ac:dyDescent="0.2">
      <c r="A232" s="157" t="s">
        <v>92</v>
      </c>
      <c r="B232" s="73">
        <v>902</v>
      </c>
      <c r="C232" s="186" t="s">
        <v>60</v>
      </c>
      <c r="D232" s="186" t="s">
        <v>8</v>
      </c>
      <c r="E232" s="186"/>
      <c r="F232" s="186"/>
      <c r="G232" s="131">
        <f t="shared" si="19"/>
        <v>4.2</v>
      </c>
      <c r="H232" s="131">
        <f t="shared" si="19"/>
        <v>0</v>
      </c>
      <c r="I232" s="106">
        <f t="shared" si="20"/>
        <v>4.2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3"/>
      <c r="Y232" s="13"/>
    </row>
    <row r="233" spans="1:25" ht="12.75" x14ac:dyDescent="0.2">
      <c r="A233" s="156" t="s">
        <v>93</v>
      </c>
      <c r="B233" s="153">
        <v>902</v>
      </c>
      <c r="C233" s="182" t="s">
        <v>60</v>
      </c>
      <c r="D233" s="182" t="s">
        <v>8</v>
      </c>
      <c r="E233" s="182" t="s">
        <v>120</v>
      </c>
      <c r="F233" s="182"/>
      <c r="G233" s="129">
        <f t="shared" si="19"/>
        <v>4.2</v>
      </c>
      <c r="H233" s="129">
        <f t="shared" si="19"/>
        <v>0</v>
      </c>
      <c r="I233" s="108">
        <f t="shared" si="20"/>
        <v>4.2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3"/>
      <c r="Y233" s="13"/>
    </row>
    <row r="234" spans="1:25" ht="12.75" x14ac:dyDescent="0.2">
      <c r="A234" s="156" t="s">
        <v>216</v>
      </c>
      <c r="B234" s="153">
        <v>902</v>
      </c>
      <c r="C234" s="182" t="s">
        <v>60</v>
      </c>
      <c r="D234" s="182" t="s">
        <v>8</v>
      </c>
      <c r="E234" s="182" t="s">
        <v>120</v>
      </c>
      <c r="F234" s="182" t="s">
        <v>94</v>
      </c>
      <c r="G234" s="129">
        <f t="shared" si="19"/>
        <v>4.2</v>
      </c>
      <c r="H234" s="129">
        <f t="shared" si="19"/>
        <v>0</v>
      </c>
      <c r="I234" s="108">
        <f t="shared" si="20"/>
        <v>4.2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3"/>
      <c r="Y234" s="13"/>
    </row>
    <row r="235" spans="1:25" ht="12.75" x14ac:dyDescent="0.2">
      <c r="A235" s="156" t="s">
        <v>215</v>
      </c>
      <c r="B235" s="153">
        <v>902</v>
      </c>
      <c r="C235" s="182" t="s">
        <v>60</v>
      </c>
      <c r="D235" s="182" t="s">
        <v>8</v>
      </c>
      <c r="E235" s="182" t="s">
        <v>120</v>
      </c>
      <c r="F235" s="182" t="s">
        <v>110</v>
      </c>
      <c r="G235" s="129">
        <v>4.2</v>
      </c>
      <c r="H235" s="129"/>
      <c r="I235" s="108">
        <f t="shared" si="20"/>
        <v>4.2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3"/>
      <c r="Y235" s="13"/>
    </row>
    <row r="236" spans="1:25" ht="24" x14ac:dyDescent="0.2">
      <c r="A236" s="187" t="s">
        <v>184</v>
      </c>
      <c r="B236" s="152" t="s">
        <v>14</v>
      </c>
      <c r="C236" s="152" t="s">
        <v>24</v>
      </c>
      <c r="D236" s="153"/>
      <c r="E236" s="153"/>
      <c r="F236" s="153"/>
      <c r="G236" s="115">
        <f>G237+G244+G248</f>
        <v>63267</v>
      </c>
      <c r="H236" s="115">
        <f>H237+H244+H248</f>
        <v>0</v>
      </c>
      <c r="I236" s="106">
        <f t="shared" si="20"/>
        <v>63267</v>
      </c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3"/>
      <c r="Y236" s="13"/>
    </row>
    <row r="237" spans="1:25" ht="12.75" x14ac:dyDescent="0.2">
      <c r="A237" s="166" t="s">
        <v>55</v>
      </c>
      <c r="B237" s="188" t="s">
        <v>14</v>
      </c>
      <c r="C237" s="180" t="s">
        <v>24</v>
      </c>
      <c r="D237" s="181" t="s">
        <v>8</v>
      </c>
      <c r="E237" s="181"/>
      <c r="F237" s="181"/>
      <c r="G237" s="128">
        <f>G238+G241</f>
        <v>54610.1</v>
      </c>
      <c r="H237" s="128">
        <f>H238+H241</f>
        <v>0</v>
      </c>
      <c r="I237" s="106">
        <f t="shared" si="20"/>
        <v>54610.1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3"/>
      <c r="Y237" s="13"/>
    </row>
    <row r="238" spans="1:25" s="12" customFormat="1" ht="12.75" x14ac:dyDescent="0.2">
      <c r="A238" s="69" t="s">
        <v>185</v>
      </c>
      <c r="B238" s="189" t="s">
        <v>14</v>
      </c>
      <c r="C238" s="182" t="s">
        <v>24</v>
      </c>
      <c r="D238" s="183" t="s">
        <v>8</v>
      </c>
      <c r="E238" s="183" t="s">
        <v>170</v>
      </c>
      <c r="F238" s="183"/>
      <c r="G238" s="129">
        <f>G239</f>
        <v>52552.1</v>
      </c>
      <c r="H238" s="129">
        <f>H239</f>
        <v>0</v>
      </c>
      <c r="I238" s="108">
        <f t="shared" si="20"/>
        <v>52552.1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5"/>
      <c r="Y238" s="25"/>
    </row>
    <row r="239" spans="1:25" s="12" customFormat="1" ht="12.75" x14ac:dyDescent="0.2">
      <c r="A239" s="69" t="s">
        <v>53</v>
      </c>
      <c r="B239" s="189" t="s">
        <v>14</v>
      </c>
      <c r="C239" s="182" t="s">
        <v>24</v>
      </c>
      <c r="D239" s="183" t="s">
        <v>8</v>
      </c>
      <c r="E239" s="183" t="s">
        <v>170</v>
      </c>
      <c r="F239" s="183" t="s">
        <v>12</v>
      </c>
      <c r="G239" s="129">
        <f>G240</f>
        <v>52552.1</v>
      </c>
      <c r="H239" s="129">
        <f>H240</f>
        <v>0</v>
      </c>
      <c r="I239" s="108">
        <f t="shared" si="20"/>
        <v>52552.1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5"/>
      <c r="Y239" s="25"/>
    </row>
    <row r="240" spans="1:25" s="12" customFormat="1" ht="12.75" x14ac:dyDescent="0.2">
      <c r="A240" s="156" t="s">
        <v>86</v>
      </c>
      <c r="B240" s="189" t="s">
        <v>14</v>
      </c>
      <c r="C240" s="182" t="s">
        <v>24</v>
      </c>
      <c r="D240" s="183" t="s">
        <v>8</v>
      </c>
      <c r="E240" s="183" t="s">
        <v>170</v>
      </c>
      <c r="F240" s="183" t="s">
        <v>87</v>
      </c>
      <c r="G240" s="129">
        <v>52552.1</v>
      </c>
      <c r="H240" s="129"/>
      <c r="I240" s="108">
        <f t="shared" si="20"/>
        <v>52552.1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5"/>
      <c r="Y240" s="25"/>
    </row>
    <row r="241" spans="1:25" s="12" customFormat="1" ht="24" x14ac:dyDescent="0.2">
      <c r="A241" s="156" t="s">
        <v>69</v>
      </c>
      <c r="B241" s="189" t="s">
        <v>14</v>
      </c>
      <c r="C241" s="182" t="s">
        <v>24</v>
      </c>
      <c r="D241" s="183" t="s">
        <v>8</v>
      </c>
      <c r="E241" s="183" t="s">
        <v>149</v>
      </c>
      <c r="F241" s="183"/>
      <c r="G241" s="129">
        <f>G242</f>
        <v>2058</v>
      </c>
      <c r="H241" s="129">
        <f>H242</f>
        <v>0</v>
      </c>
      <c r="I241" s="108">
        <f t="shared" si="20"/>
        <v>2058</v>
      </c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5"/>
      <c r="Y241" s="25"/>
    </row>
    <row r="242" spans="1:25" s="12" customFormat="1" ht="12.75" x14ac:dyDescent="0.2">
      <c r="A242" s="69" t="s">
        <v>53</v>
      </c>
      <c r="B242" s="189" t="s">
        <v>14</v>
      </c>
      <c r="C242" s="182" t="s">
        <v>24</v>
      </c>
      <c r="D242" s="183" t="s">
        <v>8</v>
      </c>
      <c r="E242" s="183" t="s">
        <v>149</v>
      </c>
      <c r="F242" s="183" t="s">
        <v>12</v>
      </c>
      <c r="G242" s="129">
        <f>G243</f>
        <v>2058</v>
      </c>
      <c r="H242" s="129">
        <f>H243</f>
        <v>0</v>
      </c>
      <c r="I242" s="108">
        <f t="shared" si="20"/>
        <v>2058</v>
      </c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5"/>
      <c r="Y242" s="25"/>
    </row>
    <row r="243" spans="1:25" ht="12.75" x14ac:dyDescent="0.2">
      <c r="A243" s="190" t="s">
        <v>86</v>
      </c>
      <c r="B243" s="182" t="s">
        <v>14</v>
      </c>
      <c r="C243" s="182" t="s">
        <v>24</v>
      </c>
      <c r="D243" s="183" t="s">
        <v>8</v>
      </c>
      <c r="E243" s="183" t="s">
        <v>149</v>
      </c>
      <c r="F243" s="183" t="s">
        <v>87</v>
      </c>
      <c r="G243" s="129">
        <v>2058</v>
      </c>
      <c r="H243" s="129"/>
      <c r="I243" s="108">
        <f t="shared" si="20"/>
        <v>2058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3"/>
      <c r="Y243" s="13"/>
    </row>
    <row r="244" spans="1:25" ht="12.75" x14ac:dyDescent="0.2">
      <c r="A244" s="166" t="s">
        <v>66</v>
      </c>
      <c r="B244" s="180" t="s">
        <v>14</v>
      </c>
      <c r="C244" s="180" t="s">
        <v>24</v>
      </c>
      <c r="D244" s="181" t="s">
        <v>10</v>
      </c>
      <c r="E244" s="181"/>
      <c r="F244" s="181"/>
      <c r="G244" s="128">
        <f>G245</f>
        <v>0</v>
      </c>
      <c r="H244" s="113"/>
      <c r="I244" s="1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3"/>
      <c r="Y244" s="13"/>
    </row>
    <row r="245" spans="1:25" ht="12.75" x14ac:dyDescent="0.2">
      <c r="A245" s="184" t="s">
        <v>186</v>
      </c>
      <c r="B245" s="182" t="s">
        <v>14</v>
      </c>
      <c r="C245" s="182" t="s">
        <v>24</v>
      </c>
      <c r="D245" s="183" t="s">
        <v>10</v>
      </c>
      <c r="E245" s="183" t="s">
        <v>169</v>
      </c>
      <c r="F245" s="183"/>
      <c r="G245" s="129">
        <f>G246</f>
        <v>0</v>
      </c>
      <c r="H245" s="113"/>
      <c r="I245" s="1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3"/>
      <c r="Y245" s="13"/>
    </row>
    <row r="246" spans="1:25" ht="12.75" x14ac:dyDescent="0.2">
      <c r="A246" s="69" t="s">
        <v>53</v>
      </c>
      <c r="B246" s="189" t="s">
        <v>14</v>
      </c>
      <c r="C246" s="182" t="s">
        <v>24</v>
      </c>
      <c r="D246" s="183" t="s">
        <v>10</v>
      </c>
      <c r="E246" s="183" t="s">
        <v>169</v>
      </c>
      <c r="F246" s="183" t="s">
        <v>12</v>
      </c>
      <c r="G246" s="129">
        <f>G247</f>
        <v>0</v>
      </c>
      <c r="H246" s="113"/>
      <c r="I246" s="1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3"/>
      <c r="Y246" s="13"/>
    </row>
    <row r="247" spans="1:25" ht="12.75" x14ac:dyDescent="0.2">
      <c r="A247" s="190" t="s">
        <v>86</v>
      </c>
      <c r="B247" s="182" t="s">
        <v>14</v>
      </c>
      <c r="C247" s="182" t="s">
        <v>24</v>
      </c>
      <c r="D247" s="183" t="s">
        <v>10</v>
      </c>
      <c r="E247" s="183" t="s">
        <v>169</v>
      </c>
      <c r="F247" s="183" t="s">
        <v>87</v>
      </c>
      <c r="G247" s="191"/>
      <c r="H247" s="113"/>
      <c r="I247" s="1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3"/>
      <c r="Y247" s="13"/>
    </row>
    <row r="248" spans="1:25" ht="12.75" x14ac:dyDescent="0.2">
      <c r="A248" s="150" t="s">
        <v>200</v>
      </c>
      <c r="B248" s="182" t="s">
        <v>14</v>
      </c>
      <c r="C248" s="192" t="s">
        <v>24</v>
      </c>
      <c r="D248" s="193" t="s">
        <v>15</v>
      </c>
      <c r="E248" s="181"/>
      <c r="F248" s="181"/>
      <c r="G248" s="128">
        <f>G251+G254+G257+G260+G263+G266+G269+G272+G275+G249</f>
        <v>8656.9</v>
      </c>
      <c r="H248" s="128">
        <f>H251+H254+H257+H260+H263+H266+H269+H272+H275+H249</f>
        <v>0</v>
      </c>
      <c r="I248" s="106">
        <f t="shared" ref="I248:I262" si="21">H248+G248</f>
        <v>8656.9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3"/>
      <c r="Y248" s="13"/>
    </row>
    <row r="249" spans="1:25" ht="12.75" x14ac:dyDescent="0.2">
      <c r="A249" s="69" t="s">
        <v>53</v>
      </c>
      <c r="B249" s="182" t="s">
        <v>14</v>
      </c>
      <c r="C249" s="67" t="s">
        <v>24</v>
      </c>
      <c r="D249" s="68" t="s">
        <v>15</v>
      </c>
      <c r="E249" s="53" t="s">
        <v>322</v>
      </c>
      <c r="F249" s="53" t="s">
        <v>12</v>
      </c>
      <c r="G249" s="62">
        <f>G250</f>
        <v>8619.9</v>
      </c>
      <c r="H249" s="62">
        <f>H250</f>
        <v>0</v>
      </c>
      <c r="I249" s="108">
        <f t="shared" si="21"/>
        <v>8619.9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3"/>
      <c r="Y249" s="13"/>
    </row>
    <row r="250" spans="1:25" ht="12.75" x14ac:dyDescent="0.2">
      <c r="A250" s="70" t="s">
        <v>222</v>
      </c>
      <c r="B250" s="182" t="s">
        <v>14</v>
      </c>
      <c r="C250" s="67" t="s">
        <v>24</v>
      </c>
      <c r="D250" s="68" t="s">
        <v>15</v>
      </c>
      <c r="E250" s="53" t="s">
        <v>322</v>
      </c>
      <c r="F250" s="53" t="s">
        <v>221</v>
      </c>
      <c r="G250" s="62">
        <v>8619.9</v>
      </c>
      <c r="H250" s="62"/>
      <c r="I250" s="108">
        <f t="shared" si="21"/>
        <v>8619.9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3"/>
      <c r="Y250" s="13"/>
    </row>
    <row r="251" spans="1:25" ht="24" x14ac:dyDescent="0.2">
      <c r="A251" s="194" t="s">
        <v>201</v>
      </c>
      <c r="B251" s="182" t="s">
        <v>14</v>
      </c>
      <c r="C251" s="182" t="s">
        <v>24</v>
      </c>
      <c r="D251" s="183" t="s">
        <v>15</v>
      </c>
      <c r="E251" s="153" t="s">
        <v>129</v>
      </c>
      <c r="F251" s="195"/>
      <c r="G251" s="196">
        <f>G252</f>
        <v>2</v>
      </c>
      <c r="H251" s="132">
        <f>H252</f>
        <v>0</v>
      </c>
      <c r="I251" s="108">
        <f t="shared" si="21"/>
        <v>2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3"/>
      <c r="Y251" s="13"/>
    </row>
    <row r="252" spans="1:25" ht="12.75" x14ac:dyDescent="0.2">
      <c r="A252" s="69" t="s">
        <v>53</v>
      </c>
      <c r="B252" s="182" t="s">
        <v>14</v>
      </c>
      <c r="C252" s="182" t="s">
        <v>24</v>
      </c>
      <c r="D252" s="183" t="s">
        <v>15</v>
      </c>
      <c r="E252" s="153" t="s">
        <v>129</v>
      </c>
      <c r="F252" s="183" t="s">
        <v>12</v>
      </c>
      <c r="G252" s="196">
        <f>G253</f>
        <v>2</v>
      </c>
      <c r="H252" s="132">
        <f>H253</f>
        <v>0</v>
      </c>
      <c r="I252" s="108">
        <f t="shared" si="21"/>
        <v>2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3"/>
      <c r="Y252" s="13"/>
    </row>
    <row r="253" spans="1:25" ht="12.75" x14ac:dyDescent="0.2">
      <c r="A253" s="197" t="s">
        <v>202</v>
      </c>
      <c r="B253" s="182" t="s">
        <v>14</v>
      </c>
      <c r="C253" s="182" t="s">
        <v>24</v>
      </c>
      <c r="D253" s="183" t="s">
        <v>15</v>
      </c>
      <c r="E253" s="153" t="s">
        <v>129</v>
      </c>
      <c r="F253" s="183" t="s">
        <v>88</v>
      </c>
      <c r="G253" s="196">
        <v>2</v>
      </c>
      <c r="H253" s="132"/>
      <c r="I253" s="108">
        <f t="shared" si="21"/>
        <v>2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3"/>
      <c r="Y253" s="13"/>
    </row>
    <row r="254" spans="1:25" ht="60" x14ac:dyDescent="0.2">
      <c r="A254" s="198" t="s">
        <v>224</v>
      </c>
      <c r="B254" s="199" t="s">
        <v>14</v>
      </c>
      <c r="C254" s="199" t="s">
        <v>24</v>
      </c>
      <c r="D254" s="200" t="s">
        <v>15</v>
      </c>
      <c r="E254" s="201" t="s">
        <v>223</v>
      </c>
      <c r="F254" s="200"/>
      <c r="G254" s="191">
        <f>G255</f>
        <v>0</v>
      </c>
      <c r="H254" s="133"/>
      <c r="I254" s="108">
        <f t="shared" si="21"/>
        <v>0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3"/>
      <c r="Y254" s="13"/>
    </row>
    <row r="255" spans="1:25" ht="12.75" x14ac:dyDescent="0.2">
      <c r="A255" s="69" t="s">
        <v>53</v>
      </c>
      <c r="B255" s="199" t="s">
        <v>14</v>
      </c>
      <c r="C255" s="199" t="s">
        <v>24</v>
      </c>
      <c r="D255" s="200" t="s">
        <v>15</v>
      </c>
      <c r="E255" s="201" t="s">
        <v>223</v>
      </c>
      <c r="F255" s="200" t="s">
        <v>12</v>
      </c>
      <c r="G255" s="191">
        <f>G256</f>
        <v>0</v>
      </c>
      <c r="H255" s="133"/>
      <c r="I255" s="108">
        <f t="shared" si="21"/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3"/>
      <c r="Y255" s="13"/>
    </row>
    <row r="256" spans="1:25" ht="12.75" x14ac:dyDescent="0.2">
      <c r="A256" s="70" t="s">
        <v>222</v>
      </c>
      <c r="B256" s="199" t="s">
        <v>14</v>
      </c>
      <c r="C256" s="199" t="s">
        <v>24</v>
      </c>
      <c r="D256" s="200" t="s">
        <v>15</v>
      </c>
      <c r="E256" s="201" t="s">
        <v>223</v>
      </c>
      <c r="F256" s="200" t="s">
        <v>221</v>
      </c>
      <c r="G256" s="191"/>
      <c r="H256" s="133"/>
      <c r="I256" s="108">
        <f t="shared" si="21"/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3"/>
      <c r="Y256" s="13"/>
    </row>
    <row r="257" spans="1:25" ht="36" x14ac:dyDescent="0.2">
      <c r="A257" s="198" t="s">
        <v>226</v>
      </c>
      <c r="B257" s="199" t="s">
        <v>14</v>
      </c>
      <c r="C257" s="199" t="s">
        <v>24</v>
      </c>
      <c r="D257" s="200" t="s">
        <v>15</v>
      </c>
      <c r="E257" s="201" t="s">
        <v>225</v>
      </c>
      <c r="F257" s="200"/>
      <c r="G257" s="191">
        <f>G258</f>
        <v>0</v>
      </c>
      <c r="H257" s="134"/>
      <c r="I257" s="108">
        <f t="shared" si="21"/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3"/>
      <c r="Y257" s="13"/>
    </row>
    <row r="258" spans="1:25" ht="12.75" x14ac:dyDescent="0.2">
      <c r="A258" s="69" t="s">
        <v>53</v>
      </c>
      <c r="B258" s="199" t="s">
        <v>14</v>
      </c>
      <c r="C258" s="199" t="s">
        <v>24</v>
      </c>
      <c r="D258" s="200" t="s">
        <v>15</v>
      </c>
      <c r="E258" s="201" t="s">
        <v>225</v>
      </c>
      <c r="F258" s="200" t="s">
        <v>12</v>
      </c>
      <c r="G258" s="191">
        <f>G259</f>
        <v>0</v>
      </c>
      <c r="H258" s="134"/>
      <c r="I258" s="108">
        <f t="shared" si="21"/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3"/>
      <c r="Y258" s="13"/>
    </row>
    <row r="259" spans="1:25" ht="12.75" x14ac:dyDescent="0.2">
      <c r="A259" s="70" t="s">
        <v>222</v>
      </c>
      <c r="B259" s="199" t="s">
        <v>14</v>
      </c>
      <c r="C259" s="199" t="s">
        <v>24</v>
      </c>
      <c r="D259" s="200" t="s">
        <v>15</v>
      </c>
      <c r="E259" s="201" t="s">
        <v>225</v>
      </c>
      <c r="F259" s="200" t="s">
        <v>221</v>
      </c>
      <c r="G259" s="191"/>
      <c r="H259" s="113"/>
      <c r="I259" s="108">
        <f t="shared" si="21"/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3"/>
      <c r="Y259" s="13"/>
    </row>
    <row r="260" spans="1:25" ht="36" x14ac:dyDescent="0.2">
      <c r="A260" s="198" t="s">
        <v>230</v>
      </c>
      <c r="B260" s="199" t="s">
        <v>14</v>
      </c>
      <c r="C260" s="199" t="s">
        <v>24</v>
      </c>
      <c r="D260" s="200" t="s">
        <v>15</v>
      </c>
      <c r="E260" s="201" t="s">
        <v>229</v>
      </c>
      <c r="F260" s="200"/>
      <c r="G260" s="191">
        <f>G261</f>
        <v>35</v>
      </c>
      <c r="H260" s="113">
        <f>H261</f>
        <v>0</v>
      </c>
      <c r="I260" s="108">
        <f t="shared" si="21"/>
        <v>35</v>
      </c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3"/>
      <c r="Y260" s="13"/>
    </row>
    <row r="261" spans="1:25" ht="12.75" x14ac:dyDescent="0.2">
      <c r="A261" s="69" t="s">
        <v>53</v>
      </c>
      <c r="B261" s="199" t="s">
        <v>14</v>
      </c>
      <c r="C261" s="199" t="s">
        <v>24</v>
      </c>
      <c r="D261" s="200" t="s">
        <v>15</v>
      </c>
      <c r="E261" s="201" t="s">
        <v>229</v>
      </c>
      <c r="F261" s="200" t="s">
        <v>12</v>
      </c>
      <c r="G261" s="191">
        <f>G262</f>
        <v>35</v>
      </c>
      <c r="H261" s="113">
        <f>H262</f>
        <v>0</v>
      </c>
      <c r="I261" s="108">
        <f t="shared" si="21"/>
        <v>35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3"/>
      <c r="Y261" s="13"/>
    </row>
    <row r="262" spans="1:25" ht="12.75" x14ac:dyDescent="0.2">
      <c r="A262" s="70" t="s">
        <v>222</v>
      </c>
      <c r="B262" s="199" t="s">
        <v>14</v>
      </c>
      <c r="C262" s="199" t="s">
        <v>24</v>
      </c>
      <c r="D262" s="200" t="s">
        <v>15</v>
      </c>
      <c r="E262" s="201" t="s">
        <v>229</v>
      </c>
      <c r="F262" s="200" t="s">
        <v>221</v>
      </c>
      <c r="G262" s="191">
        <v>35</v>
      </c>
      <c r="H262" s="113"/>
      <c r="I262" s="108">
        <f t="shared" si="21"/>
        <v>35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3"/>
      <c r="Y262" s="13"/>
    </row>
    <row r="263" spans="1:25" ht="12.75" x14ac:dyDescent="0.2">
      <c r="A263" s="198" t="s">
        <v>228</v>
      </c>
      <c r="B263" s="199" t="s">
        <v>14</v>
      </c>
      <c r="C263" s="199" t="s">
        <v>24</v>
      </c>
      <c r="D263" s="200" t="s">
        <v>15</v>
      </c>
      <c r="E263" s="201" t="s">
        <v>227</v>
      </c>
      <c r="F263" s="200"/>
      <c r="G263" s="196">
        <f>G264</f>
        <v>0</v>
      </c>
      <c r="H263" s="113"/>
      <c r="I263" s="1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3"/>
      <c r="Y263" s="13"/>
    </row>
    <row r="264" spans="1:25" ht="12.75" x14ac:dyDescent="0.2">
      <c r="A264" s="69" t="s">
        <v>53</v>
      </c>
      <c r="B264" s="199" t="s">
        <v>14</v>
      </c>
      <c r="C264" s="199" t="s">
        <v>24</v>
      </c>
      <c r="D264" s="200" t="s">
        <v>15</v>
      </c>
      <c r="E264" s="201" t="s">
        <v>227</v>
      </c>
      <c r="F264" s="200" t="s">
        <v>12</v>
      </c>
      <c r="G264" s="196">
        <f>G265</f>
        <v>0</v>
      </c>
      <c r="H264" s="113"/>
      <c r="I264" s="1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3"/>
      <c r="Y264" s="13"/>
    </row>
    <row r="265" spans="1:25" ht="12.75" x14ac:dyDescent="0.2">
      <c r="A265" s="70" t="s">
        <v>222</v>
      </c>
      <c r="B265" s="199" t="s">
        <v>14</v>
      </c>
      <c r="C265" s="199" t="s">
        <v>24</v>
      </c>
      <c r="D265" s="200" t="s">
        <v>15</v>
      </c>
      <c r="E265" s="201" t="s">
        <v>227</v>
      </c>
      <c r="F265" s="200" t="s">
        <v>221</v>
      </c>
      <c r="G265" s="196"/>
      <c r="H265" s="113"/>
      <c r="I265" s="1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3"/>
      <c r="Y265" s="13"/>
    </row>
    <row r="266" spans="1:25" ht="24" x14ac:dyDescent="0.2">
      <c r="A266" s="198" t="s">
        <v>233</v>
      </c>
      <c r="B266" s="199" t="s">
        <v>14</v>
      </c>
      <c r="C266" s="199" t="s">
        <v>24</v>
      </c>
      <c r="D266" s="200" t="s">
        <v>15</v>
      </c>
      <c r="E266" s="201" t="s">
        <v>231</v>
      </c>
      <c r="F266" s="200"/>
      <c r="G266" s="191">
        <f>G267</f>
        <v>0</v>
      </c>
      <c r="H266" s="113"/>
      <c r="I266" s="1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3"/>
      <c r="Y266" s="13"/>
    </row>
    <row r="267" spans="1:25" ht="12.75" x14ac:dyDescent="0.2">
      <c r="A267" s="69" t="s">
        <v>53</v>
      </c>
      <c r="B267" s="199" t="s">
        <v>14</v>
      </c>
      <c r="C267" s="199" t="s">
        <v>24</v>
      </c>
      <c r="D267" s="200" t="s">
        <v>15</v>
      </c>
      <c r="E267" s="201" t="s">
        <v>231</v>
      </c>
      <c r="F267" s="200" t="s">
        <v>12</v>
      </c>
      <c r="G267" s="191">
        <f>G268</f>
        <v>0</v>
      </c>
      <c r="H267" s="113"/>
      <c r="I267" s="1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3"/>
      <c r="Y267" s="13"/>
    </row>
    <row r="268" spans="1:25" ht="12.75" x14ac:dyDescent="0.2">
      <c r="A268" s="70" t="s">
        <v>220</v>
      </c>
      <c r="B268" s="199" t="s">
        <v>14</v>
      </c>
      <c r="C268" s="199" t="s">
        <v>24</v>
      </c>
      <c r="D268" s="200" t="s">
        <v>15</v>
      </c>
      <c r="E268" s="201" t="s">
        <v>231</v>
      </c>
      <c r="F268" s="200" t="s">
        <v>221</v>
      </c>
      <c r="G268" s="129"/>
      <c r="H268" s="113"/>
      <c r="I268" s="1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3"/>
      <c r="Y268" s="13"/>
    </row>
    <row r="269" spans="1:25" ht="96" x14ac:dyDescent="0.2">
      <c r="A269" s="198" t="s">
        <v>236</v>
      </c>
      <c r="B269" s="199" t="s">
        <v>14</v>
      </c>
      <c r="C269" s="199" t="s">
        <v>24</v>
      </c>
      <c r="D269" s="200" t="s">
        <v>15</v>
      </c>
      <c r="E269" s="201" t="s">
        <v>237</v>
      </c>
      <c r="F269" s="200"/>
      <c r="G269" s="129">
        <f>G270</f>
        <v>0</v>
      </c>
      <c r="H269" s="113"/>
      <c r="I269" s="1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3"/>
      <c r="Y269" s="13"/>
    </row>
    <row r="270" spans="1:25" ht="12.75" x14ac:dyDescent="0.2">
      <c r="A270" s="69" t="s">
        <v>53</v>
      </c>
      <c r="B270" s="199" t="s">
        <v>14</v>
      </c>
      <c r="C270" s="199" t="s">
        <v>24</v>
      </c>
      <c r="D270" s="200" t="s">
        <v>15</v>
      </c>
      <c r="E270" s="201" t="s">
        <v>237</v>
      </c>
      <c r="F270" s="200" t="s">
        <v>12</v>
      </c>
      <c r="G270" s="129">
        <f>G271</f>
        <v>0</v>
      </c>
      <c r="H270" s="113"/>
      <c r="I270" s="1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3"/>
      <c r="Y270" s="13"/>
    </row>
    <row r="271" spans="1:25" ht="12.75" x14ac:dyDescent="0.2">
      <c r="A271" s="70" t="s">
        <v>220</v>
      </c>
      <c r="B271" s="199" t="s">
        <v>14</v>
      </c>
      <c r="C271" s="199" t="s">
        <v>24</v>
      </c>
      <c r="D271" s="200" t="s">
        <v>15</v>
      </c>
      <c r="E271" s="201" t="s">
        <v>237</v>
      </c>
      <c r="F271" s="200" t="s">
        <v>12</v>
      </c>
      <c r="G271" s="129"/>
      <c r="H271" s="113"/>
      <c r="I271" s="1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3"/>
      <c r="Y271" s="13"/>
    </row>
    <row r="272" spans="1:25" ht="156" x14ac:dyDescent="0.2">
      <c r="A272" s="202" t="s">
        <v>369</v>
      </c>
      <c r="B272" s="199" t="s">
        <v>14</v>
      </c>
      <c r="C272" s="199" t="s">
        <v>24</v>
      </c>
      <c r="D272" s="200" t="s">
        <v>15</v>
      </c>
      <c r="E272" s="201" t="s">
        <v>232</v>
      </c>
      <c r="F272" s="200" t="s">
        <v>12</v>
      </c>
      <c r="G272" s="129">
        <f>G273</f>
        <v>0</v>
      </c>
      <c r="H272" s="113"/>
      <c r="I272" s="1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3"/>
      <c r="Y272" s="13"/>
    </row>
    <row r="273" spans="1:25" ht="12.75" x14ac:dyDescent="0.2">
      <c r="A273" s="69" t="s">
        <v>53</v>
      </c>
      <c r="B273" s="199" t="s">
        <v>14</v>
      </c>
      <c r="C273" s="199" t="s">
        <v>24</v>
      </c>
      <c r="D273" s="200" t="s">
        <v>15</v>
      </c>
      <c r="E273" s="201" t="s">
        <v>232</v>
      </c>
      <c r="F273" s="200" t="s">
        <v>12</v>
      </c>
      <c r="G273" s="129">
        <f>G274</f>
        <v>0</v>
      </c>
      <c r="H273" s="113"/>
      <c r="I273" s="1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3"/>
      <c r="Y273" s="13"/>
    </row>
    <row r="274" spans="1:25" ht="12.75" x14ac:dyDescent="0.2">
      <c r="A274" s="70" t="s">
        <v>222</v>
      </c>
      <c r="B274" s="199" t="s">
        <v>14</v>
      </c>
      <c r="C274" s="199" t="s">
        <v>24</v>
      </c>
      <c r="D274" s="200" t="s">
        <v>15</v>
      </c>
      <c r="E274" s="201" t="s">
        <v>232</v>
      </c>
      <c r="F274" s="200" t="s">
        <v>221</v>
      </c>
      <c r="G274" s="129"/>
      <c r="H274" s="113"/>
      <c r="I274" s="1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3"/>
      <c r="Y274" s="13"/>
    </row>
    <row r="275" spans="1:25" ht="24" x14ac:dyDescent="0.2">
      <c r="A275" s="202" t="s">
        <v>235</v>
      </c>
      <c r="B275" s="199" t="s">
        <v>14</v>
      </c>
      <c r="C275" s="199" t="s">
        <v>24</v>
      </c>
      <c r="D275" s="200" t="s">
        <v>15</v>
      </c>
      <c r="E275" s="201" t="s">
        <v>234</v>
      </c>
      <c r="F275" s="200"/>
      <c r="G275" s="191">
        <f>G276</f>
        <v>0</v>
      </c>
      <c r="H275" s="113"/>
      <c r="I275" s="1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3"/>
      <c r="Y275" s="13"/>
    </row>
    <row r="276" spans="1:25" ht="12.75" x14ac:dyDescent="0.2">
      <c r="A276" s="69" t="s">
        <v>53</v>
      </c>
      <c r="B276" s="199" t="s">
        <v>14</v>
      </c>
      <c r="C276" s="199" t="s">
        <v>24</v>
      </c>
      <c r="D276" s="200" t="s">
        <v>15</v>
      </c>
      <c r="E276" s="201" t="s">
        <v>234</v>
      </c>
      <c r="F276" s="200" t="s">
        <v>12</v>
      </c>
      <c r="G276" s="191">
        <f>G277</f>
        <v>0</v>
      </c>
      <c r="H276" s="113"/>
      <c r="I276" s="1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3"/>
      <c r="Y276" s="13"/>
    </row>
    <row r="277" spans="1:25" ht="12.75" x14ac:dyDescent="0.2">
      <c r="A277" s="70" t="s">
        <v>222</v>
      </c>
      <c r="B277" s="199" t="s">
        <v>14</v>
      </c>
      <c r="C277" s="199" t="s">
        <v>24</v>
      </c>
      <c r="D277" s="200" t="s">
        <v>15</v>
      </c>
      <c r="E277" s="201" t="s">
        <v>234</v>
      </c>
      <c r="F277" s="200" t="s">
        <v>221</v>
      </c>
      <c r="G277" s="191"/>
      <c r="H277" s="113"/>
      <c r="I277" s="1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3"/>
      <c r="Y277" s="13"/>
    </row>
    <row r="278" spans="1:25" ht="12.75" x14ac:dyDescent="0.2">
      <c r="A278" s="203" t="s">
        <v>58</v>
      </c>
      <c r="B278" s="177">
        <v>902</v>
      </c>
      <c r="C278" s="204"/>
      <c r="D278" s="205"/>
      <c r="E278" s="205"/>
      <c r="F278" s="205"/>
      <c r="G278" s="206">
        <f>G279</f>
        <v>533.6</v>
      </c>
      <c r="H278" s="135">
        <f>H279</f>
        <v>0</v>
      </c>
      <c r="I278" s="104">
        <f>H278+G278</f>
        <v>533.6</v>
      </c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3"/>
      <c r="Y278" s="13"/>
    </row>
    <row r="279" spans="1:25" ht="16.5" customHeight="1" x14ac:dyDescent="0.2">
      <c r="A279" s="150" t="s">
        <v>7</v>
      </c>
      <c r="B279" s="151">
        <v>902</v>
      </c>
      <c r="C279" s="152" t="s">
        <v>8</v>
      </c>
      <c r="D279" s="152"/>
      <c r="E279" s="152"/>
      <c r="F279" s="152"/>
      <c r="G279" s="115">
        <f>G280</f>
        <v>533.6</v>
      </c>
      <c r="H279" s="115">
        <f>H280</f>
        <v>0</v>
      </c>
      <c r="I279" s="106">
        <f>H279+G279</f>
        <v>533.6</v>
      </c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3"/>
      <c r="Y279" s="13"/>
    </row>
    <row r="280" spans="1:25" ht="16.5" customHeight="1" x14ac:dyDescent="0.2">
      <c r="A280" s="150" t="s">
        <v>13</v>
      </c>
      <c r="B280" s="151">
        <v>902</v>
      </c>
      <c r="C280" s="152" t="s">
        <v>8</v>
      </c>
      <c r="D280" s="152" t="s">
        <v>15</v>
      </c>
      <c r="E280" s="152"/>
      <c r="F280" s="152"/>
      <c r="G280" s="115">
        <f>G281+G285</f>
        <v>533.6</v>
      </c>
      <c r="H280" s="115">
        <f>H281+H285</f>
        <v>0</v>
      </c>
      <c r="I280" s="106">
        <f>H280+G280</f>
        <v>533.6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3"/>
      <c r="Y280" s="13"/>
    </row>
    <row r="281" spans="1:25" ht="42" customHeight="1" x14ac:dyDescent="0.2">
      <c r="A281" s="75" t="s">
        <v>112</v>
      </c>
      <c r="B281" s="178">
        <v>902</v>
      </c>
      <c r="C281" s="153" t="s">
        <v>8</v>
      </c>
      <c r="D281" s="153" t="s">
        <v>15</v>
      </c>
      <c r="E281" s="153" t="s">
        <v>126</v>
      </c>
      <c r="F281" s="153" t="s">
        <v>113</v>
      </c>
      <c r="G281" s="107">
        <f>G282+G284</f>
        <v>533.6</v>
      </c>
      <c r="H281" s="107">
        <f>H282+H284</f>
        <v>0</v>
      </c>
      <c r="I281" s="108">
        <f>H281+G281</f>
        <v>533.6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3"/>
      <c r="Y281" s="13"/>
    </row>
    <row r="282" spans="1:25" ht="12.75" x14ac:dyDescent="0.2">
      <c r="A282" s="154" t="s">
        <v>111</v>
      </c>
      <c r="B282" s="178">
        <v>902</v>
      </c>
      <c r="C282" s="153" t="s">
        <v>8</v>
      </c>
      <c r="D282" s="153" t="s">
        <v>15</v>
      </c>
      <c r="E282" s="153" t="s">
        <v>126</v>
      </c>
      <c r="F282" s="153" t="s">
        <v>89</v>
      </c>
      <c r="G282" s="107">
        <v>533.6</v>
      </c>
      <c r="H282" s="107"/>
      <c r="I282" s="108">
        <f>H282+G282</f>
        <v>533.6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3"/>
      <c r="Y282" s="13"/>
    </row>
    <row r="283" spans="1:25" ht="12.75" x14ac:dyDescent="0.2">
      <c r="A283" s="154" t="s">
        <v>122</v>
      </c>
      <c r="B283" s="178">
        <v>902</v>
      </c>
      <c r="C283" s="153" t="s">
        <v>8</v>
      </c>
      <c r="D283" s="153" t="s">
        <v>15</v>
      </c>
      <c r="E283" s="153" t="s">
        <v>126</v>
      </c>
      <c r="F283" s="153" t="s">
        <v>114</v>
      </c>
      <c r="G283" s="207">
        <f>G284</f>
        <v>0</v>
      </c>
      <c r="H283" s="113"/>
      <c r="I283" s="1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3"/>
      <c r="Y283" s="13"/>
    </row>
    <row r="284" spans="1:25" ht="12.75" x14ac:dyDescent="0.2">
      <c r="A284" s="75" t="s">
        <v>78</v>
      </c>
      <c r="B284" s="178">
        <v>902</v>
      </c>
      <c r="C284" s="153" t="s">
        <v>8</v>
      </c>
      <c r="D284" s="153" t="s">
        <v>15</v>
      </c>
      <c r="E284" s="153" t="s">
        <v>126</v>
      </c>
      <c r="F284" s="153" t="s">
        <v>77</v>
      </c>
      <c r="G284" s="107"/>
      <c r="H284" s="113"/>
      <c r="I284" s="1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3"/>
      <c r="Y284" s="13"/>
    </row>
    <row r="285" spans="1:25" ht="36" x14ac:dyDescent="0.2">
      <c r="A285" s="51" t="s">
        <v>304</v>
      </c>
      <c r="B285" s="178">
        <v>902</v>
      </c>
      <c r="C285" s="49" t="s">
        <v>8</v>
      </c>
      <c r="D285" s="49" t="s">
        <v>15</v>
      </c>
      <c r="E285" s="49" t="s">
        <v>303</v>
      </c>
      <c r="F285" s="153" t="s">
        <v>113</v>
      </c>
      <c r="G285" s="107"/>
      <c r="H285" s="113"/>
      <c r="I285" s="1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3"/>
      <c r="Y285" s="13"/>
    </row>
    <row r="286" spans="1:25" ht="24" x14ac:dyDescent="0.2">
      <c r="A286" s="179" t="s">
        <v>151</v>
      </c>
      <c r="B286" s="208">
        <v>902</v>
      </c>
      <c r="C286" s="209"/>
      <c r="D286" s="209"/>
      <c r="E286" s="210"/>
      <c r="F286" s="209"/>
      <c r="G286" s="124">
        <f>G287</f>
        <v>1244.3999999999999</v>
      </c>
      <c r="H286" s="124">
        <f>H287</f>
        <v>0</v>
      </c>
      <c r="I286" s="104">
        <f t="shared" ref="I286:I295" si="22">H286+G286</f>
        <v>1244.3999999999999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3"/>
      <c r="Y286" s="13"/>
    </row>
    <row r="287" spans="1:25" ht="26.25" customHeight="1" x14ac:dyDescent="0.2">
      <c r="A287" s="150" t="s">
        <v>67</v>
      </c>
      <c r="B287" s="151">
        <v>902</v>
      </c>
      <c r="C287" s="152" t="s">
        <v>8</v>
      </c>
      <c r="D287" s="152" t="s">
        <v>19</v>
      </c>
      <c r="E287" s="152"/>
      <c r="F287" s="152"/>
      <c r="G287" s="115">
        <f>G291+G288+G298</f>
        <v>1244.3999999999999</v>
      </c>
      <c r="H287" s="115">
        <f>H291+H288+H298</f>
        <v>0</v>
      </c>
      <c r="I287" s="106">
        <f t="shared" si="22"/>
        <v>1244.3999999999999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3"/>
      <c r="Y287" s="13"/>
    </row>
    <row r="288" spans="1:25" ht="19.5" customHeight="1" x14ac:dyDescent="0.2">
      <c r="A288" s="75" t="s">
        <v>70</v>
      </c>
      <c r="B288" s="178">
        <v>902</v>
      </c>
      <c r="C288" s="153" t="s">
        <v>8</v>
      </c>
      <c r="D288" s="153" t="s">
        <v>19</v>
      </c>
      <c r="E288" s="153" t="s">
        <v>152</v>
      </c>
      <c r="F288" s="153"/>
      <c r="G288" s="107">
        <f>+G289</f>
        <v>793.3</v>
      </c>
      <c r="H288" s="107">
        <f>+H289</f>
        <v>0</v>
      </c>
      <c r="I288" s="108">
        <f t="shared" si="22"/>
        <v>793.3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3"/>
      <c r="Y288" s="13"/>
    </row>
    <row r="289" spans="1:25" ht="42.75" customHeight="1" x14ac:dyDescent="0.2">
      <c r="A289" s="75" t="s">
        <v>112</v>
      </c>
      <c r="B289" s="178">
        <v>902</v>
      </c>
      <c r="C289" s="153" t="s">
        <v>8</v>
      </c>
      <c r="D289" s="153" t="s">
        <v>19</v>
      </c>
      <c r="E289" s="153" t="s">
        <v>152</v>
      </c>
      <c r="F289" s="153" t="s">
        <v>113</v>
      </c>
      <c r="G289" s="107">
        <f>+G290</f>
        <v>793.3</v>
      </c>
      <c r="H289" s="107">
        <f>+H290</f>
        <v>0</v>
      </c>
      <c r="I289" s="108">
        <f t="shared" si="22"/>
        <v>793.3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3"/>
      <c r="Y289" s="13"/>
    </row>
    <row r="290" spans="1:25" ht="18" customHeight="1" x14ac:dyDescent="0.2">
      <c r="A290" s="154" t="s">
        <v>111</v>
      </c>
      <c r="B290" s="178">
        <v>902</v>
      </c>
      <c r="C290" s="153" t="s">
        <v>8</v>
      </c>
      <c r="D290" s="153" t="s">
        <v>19</v>
      </c>
      <c r="E290" s="153" t="s">
        <v>152</v>
      </c>
      <c r="F290" s="153" t="s">
        <v>89</v>
      </c>
      <c r="G290" s="107">
        <v>793.3</v>
      </c>
      <c r="H290" s="107"/>
      <c r="I290" s="108">
        <f t="shared" si="22"/>
        <v>793.3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3"/>
      <c r="Y290" s="13"/>
    </row>
    <row r="291" spans="1:25" ht="28.5" customHeight="1" x14ac:dyDescent="0.2">
      <c r="A291" s="75" t="s">
        <v>115</v>
      </c>
      <c r="B291" s="178">
        <v>902</v>
      </c>
      <c r="C291" s="153" t="s">
        <v>8</v>
      </c>
      <c r="D291" s="153" t="s">
        <v>19</v>
      </c>
      <c r="E291" s="153" t="s">
        <v>126</v>
      </c>
      <c r="F291" s="153"/>
      <c r="G291" s="107">
        <f>+G292+G294+G296</f>
        <v>451.09999999999997</v>
      </c>
      <c r="H291" s="107">
        <f>+H292+H294+H296</f>
        <v>0</v>
      </c>
      <c r="I291" s="108">
        <f t="shared" si="22"/>
        <v>451.09999999999997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3"/>
      <c r="Y291" s="13"/>
    </row>
    <row r="292" spans="1:25" ht="44.25" customHeight="1" x14ac:dyDescent="0.2">
      <c r="A292" s="75" t="s">
        <v>112</v>
      </c>
      <c r="B292" s="178">
        <v>902</v>
      </c>
      <c r="C292" s="153" t="s">
        <v>8</v>
      </c>
      <c r="D292" s="153" t="s">
        <v>19</v>
      </c>
      <c r="E292" s="153" t="s">
        <v>126</v>
      </c>
      <c r="F292" s="153" t="s">
        <v>113</v>
      </c>
      <c r="G292" s="107">
        <f>+G293</f>
        <v>427.7</v>
      </c>
      <c r="H292" s="107">
        <f>+H293</f>
        <v>0</v>
      </c>
      <c r="I292" s="108">
        <f t="shared" si="22"/>
        <v>427.7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3"/>
      <c r="Y292" s="13"/>
    </row>
    <row r="293" spans="1:25" ht="12.75" x14ac:dyDescent="0.2">
      <c r="A293" s="154" t="s">
        <v>111</v>
      </c>
      <c r="B293" s="178">
        <v>902</v>
      </c>
      <c r="C293" s="153" t="s">
        <v>8</v>
      </c>
      <c r="D293" s="153" t="s">
        <v>19</v>
      </c>
      <c r="E293" s="153" t="s">
        <v>126</v>
      </c>
      <c r="F293" s="153" t="s">
        <v>89</v>
      </c>
      <c r="G293" s="107">
        <v>427.7</v>
      </c>
      <c r="H293" s="107"/>
      <c r="I293" s="108">
        <f t="shared" si="22"/>
        <v>427.7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3"/>
      <c r="Y293" s="13"/>
    </row>
    <row r="294" spans="1:25" ht="12.75" x14ac:dyDescent="0.2">
      <c r="A294" s="75" t="s">
        <v>121</v>
      </c>
      <c r="B294" s="178">
        <v>902</v>
      </c>
      <c r="C294" s="153" t="s">
        <v>8</v>
      </c>
      <c r="D294" s="153" t="s">
        <v>19</v>
      </c>
      <c r="E294" s="153" t="s">
        <v>126</v>
      </c>
      <c r="F294" s="153" t="s">
        <v>114</v>
      </c>
      <c r="G294" s="107">
        <f>+G295</f>
        <v>23.4</v>
      </c>
      <c r="H294" s="107">
        <f>+H295</f>
        <v>0</v>
      </c>
      <c r="I294" s="108">
        <f t="shared" si="22"/>
        <v>23.4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3"/>
      <c r="Y294" s="13"/>
    </row>
    <row r="295" spans="1:25" ht="12.75" x14ac:dyDescent="0.2">
      <c r="A295" s="75" t="s">
        <v>78</v>
      </c>
      <c r="B295" s="178">
        <v>902</v>
      </c>
      <c r="C295" s="153" t="s">
        <v>8</v>
      </c>
      <c r="D295" s="153" t="s">
        <v>19</v>
      </c>
      <c r="E295" s="153" t="s">
        <v>126</v>
      </c>
      <c r="F295" s="153" t="s">
        <v>77</v>
      </c>
      <c r="G295" s="107">
        <f>13.4+10</f>
        <v>23.4</v>
      </c>
      <c r="H295" s="107"/>
      <c r="I295" s="108">
        <f t="shared" si="22"/>
        <v>23.4</v>
      </c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3"/>
      <c r="Y295" s="13"/>
    </row>
    <row r="296" spans="1:25" ht="12.75" x14ac:dyDescent="0.2">
      <c r="A296" s="156" t="s">
        <v>79</v>
      </c>
      <c r="B296" s="178">
        <v>902</v>
      </c>
      <c r="C296" s="153" t="s">
        <v>8</v>
      </c>
      <c r="D296" s="153" t="s">
        <v>19</v>
      </c>
      <c r="E296" s="153" t="s">
        <v>126</v>
      </c>
      <c r="F296" s="153" t="s">
        <v>81</v>
      </c>
      <c r="G296" s="107">
        <f>+G297</f>
        <v>0</v>
      </c>
      <c r="H296" s="113"/>
      <c r="I296" s="1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3"/>
      <c r="Y296" s="13"/>
    </row>
    <row r="297" spans="1:25" ht="12.75" x14ac:dyDescent="0.2">
      <c r="A297" s="75" t="s">
        <v>75</v>
      </c>
      <c r="B297" s="178">
        <v>902</v>
      </c>
      <c r="C297" s="153" t="s">
        <v>8</v>
      </c>
      <c r="D297" s="153" t="s">
        <v>19</v>
      </c>
      <c r="E297" s="153" t="s">
        <v>126</v>
      </c>
      <c r="F297" s="153" t="s">
        <v>76</v>
      </c>
      <c r="G297" s="107"/>
      <c r="H297" s="113"/>
      <c r="I297" s="1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3"/>
      <c r="Y297" s="13"/>
    </row>
    <row r="298" spans="1:25" ht="36" x14ac:dyDescent="0.2">
      <c r="A298" s="51" t="s">
        <v>304</v>
      </c>
      <c r="B298" s="178">
        <v>902</v>
      </c>
      <c r="C298" s="49" t="s">
        <v>8</v>
      </c>
      <c r="D298" s="49" t="s">
        <v>19</v>
      </c>
      <c r="E298" s="49" t="s">
        <v>303</v>
      </c>
      <c r="F298" s="153" t="s">
        <v>113</v>
      </c>
      <c r="G298" s="107"/>
      <c r="H298" s="113"/>
      <c r="I298" s="1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3"/>
      <c r="Y298" s="13"/>
    </row>
    <row r="299" spans="1:25" ht="24" x14ac:dyDescent="0.2">
      <c r="A299" s="203" t="s">
        <v>148</v>
      </c>
      <c r="B299" s="177">
        <v>907</v>
      </c>
      <c r="C299" s="177"/>
      <c r="D299" s="177"/>
      <c r="E299" s="177"/>
      <c r="F299" s="177"/>
      <c r="G299" s="124">
        <f>G300+G320</f>
        <v>5563.2999999999993</v>
      </c>
      <c r="H299" s="124">
        <f>H300+H319</f>
        <v>0</v>
      </c>
      <c r="I299" s="104">
        <f>H299+G299</f>
        <v>5563.2999999999993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3"/>
      <c r="Y299" s="13"/>
    </row>
    <row r="300" spans="1:25" ht="16.5" customHeight="1" x14ac:dyDescent="0.2">
      <c r="A300" s="150" t="s">
        <v>57</v>
      </c>
      <c r="B300" s="211">
        <v>907</v>
      </c>
      <c r="C300" s="152" t="s">
        <v>17</v>
      </c>
      <c r="D300" s="152"/>
      <c r="E300" s="152"/>
      <c r="F300" s="152"/>
      <c r="G300" s="136">
        <f>G301+G316</f>
        <v>3567.7</v>
      </c>
      <c r="H300" s="136">
        <f>H301+H316</f>
        <v>0</v>
      </c>
      <c r="I300" s="106">
        <f t="shared" ref="I300:I306" si="23">H300+G300</f>
        <v>3567.7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3"/>
      <c r="Y300" s="13"/>
    </row>
    <row r="301" spans="1:25" ht="16.5" customHeight="1" x14ac:dyDescent="0.2">
      <c r="A301" s="150" t="s">
        <v>31</v>
      </c>
      <c r="B301" s="211">
        <v>907</v>
      </c>
      <c r="C301" s="152" t="s">
        <v>17</v>
      </c>
      <c r="D301" s="152" t="s">
        <v>32</v>
      </c>
      <c r="E301" s="152"/>
      <c r="F301" s="152"/>
      <c r="G301" s="136">
        <f>+G302+G313+G318+G309+G311</f>
        <v>3567.7</v>
      </c>
      <c r="H301" s="136">
        <f>+H302+H313+H318+H309+H311</f>
        <v>0</v>
      </c>
      <c r="I301" s="106">
        <f t="shared" si="23"/>
        <v>3567.7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3"/>
      <c r="Y301" s="13"/>
    </row>
    <row r="302" spans="1:25" ht="16.5" customHeight="1" x14ac:dyDescent="0.2">
      <c r="A302" s="75" t="s">
        <v>50</v>
      </c>
      <c r="B302" s="163">
        <v>907</v>
      </c>
      <c r="C302" s="153" t="s">
        <v>17</v>
      </c>
      <c r="D302" s="153" t="s">
        <v>32</v>
      </c>
      <c r="E302" s="153" t="s">
        <v>126</v>
      </c>
      <c r="F302" s="153"/>
      <c r="G302" s="137">
        <f>+G303+G306+G308</f>
        <v>2475</v>
      </c>
      <c r="H302" s="137">
        <f>+H303+H306+H308</f>
        <v>0</v>
      </c>
      <c r="I302" s="108">
        <f t="shared" si="23"/>
        <v>2475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3"/>
      <c r="Y302" s="13"/>
    </row>
    <row r="303" spans="1:25" ht="42.75" customHeight="1" x14ac:dyDescent="0.2">
      <c r="A303" s="75" t="s">
        <v>112</v>
      </c>
      <c r="B303" s="163">
        <v>907</v>
      </c>
      <c r="C303" s="153" t="s">
        <v>17</v>
      </c>
      <c r="D303" s="153" t="s">
        <v>32</v>
      </c>
      <c r="E303" s="153" t="s">
        <v>126</v>
      </c>
      <c r="F303" s="153" t="s">
        <v>113</v>
      </c>
      <c r="G303" s="137">
        <f>+G304</f>
        <v>2304.4</v>
      </c>
      <c r="H303" s="137">
        <f>+H304</f>
        <v>0</v>
      </c>
      <c r="I303" s="108">
        <f t="shared" si="23"/>
        <v>2304.4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3"/>
      <c r="Y303" s="13"/>
    </row>
    <row r="304" spans="1:25" ht="19.5" customHeight="1" x14ac:dyDescent="0.2">
      <c r="A304" s="154" t="s">
        <v>111</v>
      </c>
      <c r="B304" s="163">
        <v>907</v>
      </c>
      <c r="C304" s="153" t="s">
        <v>17</v>
      </c>
      <c r="D304" s="153" t="s">
        <v>32</v>
      </c>
      <c r="E304" s="153" t="s">
        <v>126</v>
      </c>
      <c r="F304" s="153" t="s">
        <v>89</v>
      </c>
      <c r="G304" s="137">
        <v>2304.4</v>
      </c>
      <c r="H304" s="137"/>
      <c r="I304" s="108">
        <f t="shared" si="23"/>
        <v>2304.4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3"/>
      <c r="Y304" s="13"/>
    </row>
    <row r="305" spans="1:25" ht="27" customHeight="1" x14ac:dyDescent="0.2">
      <c r="A305" s="75" t="s">
        <v>121</v>
      </c>
      <c r="B305" s="163">
        <v>907</v>
      </c>
      <c r="C305" s="153" t="s">
        <v>17</v>
      </c>
      <c r="D305" s="153" t="s">
        <v>32</v>
      </c>
      <c r="E305" s="153" t="s">
        <v>126</v>
      </c>
      <c r="F305" s="153" t="s">
        <v>114</v>
      </c>
      <c r="G305" s="137">
        <f>G306</f>
        <v>170.6</v>
      </c>
      <c r="H305" s="137">
        <f>H306</f>
        <v>0</v>
      </c>
      <c r="I305" s="108">
        <f t="shared" si="23"/>
        <v>170.6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3"/>
      <c r="Y305" s="13"/>
    </row>
    <row r="306" spans="1:25" ht="12.75" x14ac:dyDescent="0.2">
      <c r="A306" s="75" t="s">
        <v>78</v>
      </c>
      <c r="B306" s="163">
        <v>907</v>
      </c>
      <c r="C306" s="153" t="s">
        <v>17</v>
      </c>
      <c r="D306" s="153" t="s">
        <v>32</v>
      </c>
      <c r="E306" s="153" t="s">
        <v>126</v>
      </c>
      <c r="F306" s="153" t="s">
        <v>77</v>
      </c>
      <c r="G306" s="137">
        <v>170.6</v>
      </c>
      <c r="H306" s="137"/>
      <c r="I306" s="108">
        <f t="shared" si="23"/>
        <v>170.6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3"/>
      <c r="Y306" s="13"/>
    </row>
    <row r="307" spans="1:25" ht="12.75" x14ac:dyDescent="0.2">
      <c r="A307" s="156" t="s">
        <v>79</v>
      </c>
      <c r="B307" s="163">
        <v>907</v>
      </c>
      <c r="C307" s="153" t="s">
        <v>17</v>
      </c>
      <c r="D307" s="153" t="s">
        <v>32</v>
      </c>
      <c r="E307" s="153" t="s">
        <v>126</v>
      </c>
      <c r="F307" s="153" t="s">
        <v>81</v>
      </c>
      <c r="G307" s="129">
        <f>G308</f>
        <v>0</v>
      </c>
      <c r="H307" s="113"/>
      <c r="I307" s="1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3"/>
      <c r="Y307" s="13"/>
    </row>
    <row r="308" spans="1:25" ht="12.75" x14ac:dyDescent="0.2">
      <c r="A308" s="75" t="s">
        <v>75</v>
      </c>
      <c r="B308" s="163">
        <v>907</v>
      </c>
      <c r="C308" s="153" t="s">
        <v>17</v>
      </c>
      <c r="D308" s="153" t="s">
        <v>32</v>
      </c>
      <c r="E308" s="153" t="s">
        <v>126</v>
      </c>
      <c r="F308" s="153" t="s">
        <v>76</v>
      </c>
      <c r="G308" s="137"/>
      <c r="H308" s="113"/>
      <c r="I308" s="1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3"/>
      <c r="Y308" s="13"/>
    </row>
    <row r="309" spans="1:25" ht="12.75" x14ac:dyDescent="0.2">
      <c r="A309" s="50" t="s">
        <v>122</v>
      </c>
      <c r="B309" s="163">
        <v>907</v>
      </c>
      <c r="C309" s="153" t="s">
        <v>17</v>
      </c>
      <c r="D309" s="153" t="s">
        <v>32</v>
      </c>
      <c r="E309" s="49" t="s">
        <v>308</v>
      </c>
      <c r="F309" s="49" t="s">
        <v>114</v>
      </c>
      <c r="G309" s="137">
        <f>G310</f>
        <v>981.7</v>
      </c>
      <c r="H309" s="137">
        <f>H310</f>
        <v>0</v>
      </c>
      <c r="I309" s="108">
        <f>H309+G309</f>
        <v>981.7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3"/>
      <c r="Y309" s="13"/>
    </row>
    <row r="310" spans="1:25" ht="12.75" x14ac:dyDescent="0.2">
      <c r="A310" s="51" t="s">
        <v>78</v>
      </c>
      <c r="B310" s="163">
        <v>907</v>
      </c>
      <c r="C310" s="153" t="s">
        <v>17</v>
      </c>
      <c r="D310" s="153" t="s">
        <v>32</v>
      </c>
      <c r="E310" s="49" t="s">
        <v>308</v>
      </c>
      <c r="F310" s="49" t="s">
        <v>77</v>
      </c>
      <c r="G310" s="137">
        <v>981.7</v>
      </c>
      <c r="H310" s="137"/>
      <c r="I310" s="108">
        <f>H310+G310</f>
        <v>981.7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3"/>
      <c r="Y310" s="13"/>
    </row>
    <row r="311" spans="1:25" ht="12.75" x14ac:dyDescent="0.2">
      <c r="A311" s="50" t="s">
        <v>122</v>
      </c>
      <c r="B311" s="163">
        <v>907</v>
      </c>
      <c r="C311" s="153" t="s">
        <v>17</v>
      </c>
      <c r="D311" s="153" t="s">
        <v>32</v>
      </c>
      <c r="E311" s="49" t="s">
        <v>309</v>
      </c>
      <c r="F311" s="49" t="s">
        <v>113</v>
      </c>
      <c r="G311" s="137">
        <f>G312</f>
        <v>111</v>
      </c>
      <c r="H311" s="137">
        <f>H312</f>
        <v>0</v>
      </c>
      <c r="I311" s="108">
        <f>H311+G311</f>
        <v>111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3"/>
      <c r="Y311" s="13"/>
    </row>
    <row r="312" spans="1:25" ht="12.75" x14ac:dyDescent="0.2">
      <c r="A312" s="51" t="s">
        <v>78</v>
      </c>
      <c r="B312" s="163">
        <v>907</v>
      </c>
      <c r="C312" s="153" t="s">
        <v>17</v>
      </c>
      <c r="D312" s="153" t="s">
        <v>32</v>
      </c>
      <c r="E312" s="49" t="s">
        <v>309</v>
      </c>
      <c r="F312" s="49" t="s">
        <v>89</v>
      </c>
      <c r="G312" s="137">
        <v>111</v>
      </c>
      <c r="H312" s="137"/>
      <c r="I312" s="108">
        <f>H312+G312</f>
        <v>111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3"/>
      <c r="Y312" s="13"/>
    </row>
    <row r="313" spans="1:25" ht="12.75" x14ac:dyDescent="0.2">
      <c r="A313" s="75" t="s">
        <v>214</v>
      </c>
      <c r="B313" s="163">
        <v>907</v>
      </c>
      <c r="C313" s="153" t="s">
        <v>17</v>
      </c>
      <c r="D313" s="153" t="s">
        <v>32</v>
      </c>
      <c r="E313" s="153" t="s">
        <v>213</v>
      </c>
      <c r="F313" s="153"/>
      <c r="G313" s="137">
        <f>G314</f>
        <v>0</v>
      </c>
      <c r="H313" s="113"/>
      <c r="I313" s="1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3"/>
      <c r="Y313" s="13"/>
    </row>
    <row r="314" spans="1:25" ht="12.75" x14ac:dyDescent="0.2">
      <c r="A314" s="154" t="s">
        <v>122</v>
      </c>
      <c r="B314" s="163">
        <v>907</v>
      </c>
      <c r="C314" s="153" t="s">
        <v>17</v>
      </c>
      <c r="D314" s="153" t="s">
        <v>32</v>
      </c>
      <c r="E314" s="153" t="s">
        <v>213</v>
      </c>
      <c r="F314" s="153" t="s">
        <v>114</v>
      </c>
      <c r="G314" s="137">
        <f>G315</f>
        <v>0</v>
      </c>
      <c r="H314" s="113"/>
      <c r="I314" s="1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3"/>
      <c r="Y314" s="13"/>
    </row>
    <row r="315" spans="1:25" ht="12.75" x14ac:dyDescent="0.2">
      <c r="A315" s="75" t="s">
        <v>78</v>
      </c>
      <c r="B315" s="163">
        <v>907</v>
      </c>
      <c r="C315" s="153" t="s">
        <v>17</v>
      </c>
      <c r="D315" s="153" t="s">
        <v>32</v>
      </c>
      <c r="E315" s="153" t="s">
        <v>213</v>
      </c>
      <c r="F315" s="153" t="s">
        <v>77</v>
      </c>
      <c r="G315" s="137"/>
      <c r="H315" s="113"/>
      <c r="I315" s="1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3"/>
      <c r="Y315" s="13"/>
    </row>
    <row r="316" spans="1:25" ht="24" x14ac:dyDescent="0.2">
      <c r="A316" s="51" t="s">
        <v>331</v>
      </c>
      <c r="B316" s="163">
        <v>907</v>
      </c>
      <c r="C316" s="49" t="s">
        <v>17</v>
      </c>
      <c r="D316" s="49" t="s">
        <v>32</v>
      </c>
      <c r="E316" s="49" t="s">
        <v>329</v>
      </c>
      <c r="F316" s="49"/>
      <c r="G316" s="72">
        <f>G317</f>
        <v>0</v>
      </c>
      <c r="H316" s="72">
        <f>H317</f>
        <v>0</v>
      </c>
      <c r="I316" s="108">
        <f>H316+G316</f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3"/>
      <c r="Y316" s="13"/>
    </row>
    <row r="317" spans="1:25" ht="12.75" x14ac:dyDescent="0.2">
      <c r="A317" s="51" t="s">
        <v>73</v>
      </c>
      <c r="B317" s="163">
        <v>907</v>
      </c>
      <c r="C317" s="49" t="s">
        <v>17</v>
      </c>
      <c r="D317" s="49" t="s">
        <v>32</v>
      </c>
      <c r="E317" s="49" t="s">
        <v>329</v>
      </c>
      <c r="F317" s="49" t="s">
        <v>330</v>
      </c>
      <c r="G317" s="72"/>
      <c r="H317" s="72"/>
      <c r="I317" s="108">
        <f>H317+G317</f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3"/>
      <c r="Y317" s="13"/>
    </row>
    <row r="318" spans="1:25" ht="36" x14ac:dyDescent="0.2">
      <c r="A318" s="51" t="s">
        <v>304</v>
      </c>
      <c r="B318" s="163">
        <v>907</v>
      </c>
      <c r="C318" s="49" t="s">
        <v>17</v>
      </c>
      <c r="D318" s="49" t="s">
        <v>32</v>
      </c>
      <c r="E318" s="49" t="s">
        <v>303</v>
      </c>
      <c r="F318" s="49" t="s">
        <v>113</v>
      </c>
      <c r="G318" s="66"/>
      <c r="H318" s="113"/>
      <c r="I318" s="1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3"/>
      <c r="Y318" s="13"/>
    </row>
    <row r="319" spans="1:25" ht="12.75" x14ac:dyDescent="0.2">
      <c r="A319" s="166" t="s">
        <v>51</v>
      </c>
      <c r="B319" s="211">
        <v>907</v>
      </c>
      <c r="C319" s="152" t="s">
        <v>34</v>
      </c>
      <c r="D319" s="153"/>
      <c r="E319" s="153"/>
      <c r="F319" s="153"/>
      <c r="G319" s="136">
        <f t="shared" ref="G319:I320" si="24">G320</f>
        <v>1995.6</v>
      </c>
      <c r="H319" s="136">
        <f t="shared" si="24"/>
        <v>0</v>
      </c>
      <c r="I319" s="136">
        <f t="shared" si="24"/>
        <v>1995.6</v>
      </c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3"/>
      <c r="Y319" s="13"/>
    </row>
    <row r="320" spans="1:25" ht="18" customHeight="1" x14ac:dyDescent="0.2">
      <c r="A320" s="150" t="s">
        <v>98</v>
      </c>
      <c r="B320" s="152" t="s">
        <v>72</v>
      </c>
      <c r="C320" s="152" t="s">
        <v>34</v>
      </c>
      <c r="D320" s="152" t="s">
        <v>15</v>
      </c>
      <c r="E320" s="152"/>
      <c r="F320" s="152"/>
      <c r="G320" s="136">
        <f t="shared" si="24"/>
        <v>1995.6</v>
      </c>
      <c r="H320" s="136">
        <f t="shared" si="24"/>
        <v>0</v>
      </c>
      <c r="I320" s="136">
        <f t="shared" si="24"/>
        <v>1995.6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3"/>
      <c r="Y320" s="13"/>
    </row>
    <row r="321" spans="1:25" ht="17.25" customHeight="1" x14ac:dyDescent="0.2">
      <c r="A321" s="154" t="s">
        <v>118</v>
      </c>
      <c r="B321" s="153" t="s">
        <v>72</v>
      </c>
      <c r="C321" s="153" t="s">
        <v>34</v>
      </c>
      <c r="D321" s="153" t="s">
        <v>15</v>
      </c>
      <c r="E321" s="49" t="s">
        <v>329</v>
      </c>
      <c r="F321" s="49"/>
      <c r="G321" s="72">
        <f>G322</f>
        <v>1995.6</v>
      </c>
      <c r="H321" s="72">
        <f>H322</f>
        <v>0</v>
      </c>
      <c r="I321" s="108">
        <f>H321+G321</f>
        <v>1995.6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3"/>
      <c r="Y321" s="13"/>
    </row>
    <row r="322" spans="1:25" ht="25.5" customHeight="1" x14ac:dyDescent="0.2">
      <c r="A322" s="75" t="s">
        <v>73</v>
      </c>
      <c r="B322" s="153" t="s">
        <v>72</v>
      </c>
      <c r="C322" s="153" t="s">
        <v>34</v>
      </c>
      <c r="D322" s="153" t="s">
        <v>15</v>
      </c>
      <c r="E322" s="49" t="s">
        <v>329</v>
      </c>
      <c r="F322" s="49" t="s">
        <v>330</v>
      </c>
      <c r="G322" s="72">
        <v>1995.6</v>
      </c>
      <c r="H322" s="72"/>
      <c r="I322" s="108">
        <f>H322+G322</f>
        <v>1995.6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3"/>
      <c r="Y322" s="13"/>
    </row>
    <row r="323" spans="1:25" ht="29.25" customHeight="1" x14ac:dyDescent="0.2">
      <c r="A323" s="179" t="s">
        <v>208</v>
      </c>
      <c r="B323" s="208">
        <v>917</v>
      </c>
      <c r="C323" s="177"/>
      <c r="D323" s="177"/>
      <c r="E323" s="177"/>
      <c r="F323" s="177"/>
      <c r="G323" s="124">
        <f>G324</f>
        <v>47.4</v>
      </c>
      <c r="H323" s="124">
        <f>H324</f>
        <v>0</v>
      </c>
      <c r="I323" s="124">
        <f>I324</f>
        <v>47.4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3"/>
      <c r="Y323" s="13"/>
    </row>
    <row r="324" spans="1:25" ht="18.75" customHeight="1" x14ac:dyDescent="0.2">
      <c r="A324" s="166" t="s">
        <v>30</v>
      </c>
      <c r="B324" s="152" t="s">
        <v>65</v>
      </c>
      <c r="C324" s="152" t="s">
        <v>17</v>
      </c>
      <c r="D324" s="152"/>
      <c r="E324" s="152"/>
      <c r="F324" s="152"/>
      <c r="G324" s="115">
        <f t="shared" ref="G324:H326" si="25">G325</f>
        <v>47.4</v>
      </c>
      <c r="H324" s="114">
        <f t="shared" si="25"/>
        <v>0</v>
      </c>
      <c r="I324" s="114">
        <f>G324+H324</f>
        <v>47.4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3"/>
      <c r="Y324" s="13"/>
    </row>
    <row r="325" spans="1:25" ht="20.25" customHeight="1" x14ac:dyDescent="0.2">
      <c r="A325" s="166" t="s">
        <v>35</v>
      </c>
      <c r="B325" s="152" t="s">
        <v>65</v>
      </c>
      <c r="C325" s="152" t="s">
        <v>17</v>
      </c>
      <c r="D325" s="152" t="s">
        <v>22</v>
      </c>
      <c r="E325" s="152"/>
      <c r="F325" s="152"/>
      <c r="G325" s="138">
        <f t="shared" si="25"/>
        <v>47.4</v>
      </c>
      <c r="H325" s="138">
        <f t="shared" si="25"/>
        <v>0</v>
      </c>
      <c r="I325" s="114">
        <f t="shared" ref="I325:I338" si="26">G325+H325</f>
        <v>47.4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20.25" customHeight="1" x14ac:dyDescent="0.2">
      <c r="A326" s="156" t="s">
        <v>109</v>
      </c>
      <c r="B326" s="153" t="s">
        <v>65</v>
      </c>
      <c r="C326" s="153" t="s">
        <v>17</v>
      </c>
      <c r="D326" s="153" t="s">
        <v>22</v>
      </c>
      <c r="E326" s="153" t="s">
        <v>139</v>
      </c>
      <c r="F326" s="153"/>
      <c r="G326" s="109">
        <f t="shared" si="25"/>
        <v>47.4</v>
      </c>
      <c r="H326" s="109">
        <f t="shared" si="25"/>
        <v>0</v>
      </c>
      <c r="I326" s="113">
        <f t="shared" si="26"/>
        <v>47.4</v>
      </c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20.25" customHeight="1" x14ac:dyDescent="0.2">
      <c r="A327" s="75" t="s">
        <v>243</v>
      </c>
      <c r="B327" s="153" t="s">
        <v>65</v>
      </c>
      <c r="C327" s="153" t="s">
        <v>17</v>
      </c>
      <c r="D327" s="153" t="s">
        <v>8</v>
      </c>
      <c r="E327" s="153" t="s">
        <v>244</v>
      </c>
      <c r="F327" s="153"/>
      <c r="G327" s="107">
        <f>G329</f>
        <v>47.4</v>
      </c>
      <c r="H327" s="109">
        <f>H328</f>
        <v>0</v>
      </c>
      <c r="I327" s="113">
        <f t="shared" si="26"/>
        <v>47.4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20.25" customHeight="1" x14ac:dyDescent="0.2">
      <c r="A328" s="75" t="s">
        <v>121</v>
      </c>
      <c r="B328" s="153" t="s">
        <v>65</v>
      </c>
      <c r="C328" s="153" t="s">
        <v>17</v>
      </c>
      <c r="D328" s="153" t="s">
        <v>8</v>
      </c>
      <c r="E328" s="153" t="s">
        <v>244</v>
      </c>
      <c r="F328" s="153" t="s">
        <v>114</v>
      </c>
      <c r="G328" s="107">
        <f>G329</f>
        <v>47.4</v>
      </c>
      <c r="H328" s="109">
        <f>H329</f>
        <v>0</v>
      </c>
      <c r="I328" s="113">
        <f t="shared" si="26"/>
        <v>47.4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20.25" customHeight="1" x14ac:dyDescent="0.2">
      <c r="A329" s="75" t="s">
        <v>78</v>
      </c>
      <c r="B329" s="153" t="s">
        <v>65</v>
      </c>
      <c r="C329" s="153" t="s">
        <v>17</v>
      </c>
      <c r="D329" s="153" t="s">
        <v>8</v>
      </c>
      <c r="E329" s="153" t="s">
        <v>244</v>
      </c>
      <c r="F329" s="153" t="s">
        <v>77</v>
      </c>
      <c r="G329" s="107">
        <v>47.4</v>
      </c>
      <c r="H329" s="109"/>
      <c r="I329" s="113">
        <f t="shared" si="26"/>
        <v>47.4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29.25" customHeight="1" x14ac:dyDescent="0.2">
      <c r="A330" s="162" t="s">
        <v>245</v>
      </c>
      <c r="B330" s="153" t="s">
        <v>65</v>
      </c>
      <c r="C330" s="153" t="s">
        <v>17</v>
      </c>
      <c r="D330" s="153" t="s">
        <v>22</v>
      </c>
      <c r="E330" s="153" t="s">
        <v>210</v>
      </c>
      <c r="F330" s="153"/>
      <c r="G330" s="107">
        <f>+G331</f>
        <v>0</v>
      </c>
      <c r="H330" s="109"/>
      <c r="I330" s="113">
        <f t="shared" si="26"/>
        <v>0</v>
      </c>
      <c r="J330" s="13"/>
      <c r="K330" s="13"/>
      <c r="L330" s="229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30" customHeight="1" x14ac:dyDescent="0.2">
      <c r="A331" s="156" t="s">
        <v>121</v>
      </c>
      <c r="B331" s="153" t="s">
        <v>65</v>
      </c>
      <c r="C331" s="153" t="s">
        <v>17</v>
      </c>
      <c r="D331" s="153" t="s">
        <v>22</v>
      </c>
      <c r="E331" s="153" t="s">
        <v>210</v>
      </c>
      <c r="F331" s="153" t="s">
        <v>114</v>
      </c>
      <c r="G331" s="107">
        <f>+G332</f>
        <v>0</v>
      </c>
      <c r="H331" s="109"/>
      <c r="I331" s="113">
        <f t="shared" si="26"/>
        <v>0</v>
      </c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21" customHeight="1" x14ac:dyDescent="0.2">
      <c r="A332" s="156" t="s">
        <v>78</v>
      </c>
      <c r="B332" s="153" t="s">
        <v>65</v>
      </c>
      <c r="C332" s="153" t="s">
        <v>17</v>
      </c>
      <c r="D332" s="153" t="s">
        <v>22</v>
      </c>
      <c r="E332" s="153" t="s">
        <v>210</v>
      </c>
      <c r="F332" s="153" t="s">
        <v>77</v>
      </c>
      <c r="G332" s="107"/>
      <c r="H332" s="109"/>
      <c r="I332" s="113">
        <f t="shared" si="26"/>
        <v>0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31.5" customHeight="1" x14ac:dyDescent="0.2">
      <c r="A333" s="162" t="s">
        <v>246</v>
      </c>
      <c r="B333" s="153" t="s">
        <v>65</v>
      </c>
      <c r="C333" s="182" t="s">
        <v>17</v>
      </c>
      <c r="D333" s="182" t="s">
        <v>22</v>
      </c>
      <c r="E333" s="212" t="s">
        <v>211</v>
      </c>
      <c r="F333" s="183"/>
      <c r="G333" s="107">
        <f>+G334</f>
        <v>0</v>
      </c>
      <c r="H333" s="109"/>
      <c r="I333" s="113">
        <f t="shared" si="26"/>
        <v>0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27.75" customHeight="1" x14ac:dyDescent="0.2">
      <c r="A334" s="156" t="s">
        <v>121</v>
      </c>
      <c r="B334" s="153" t="s">
        <v>65</v>
      </c>
      <c r="C334" s="182" t="s">
        <v>17</v>
      </c>
      <c r="D334" s="182" t="s">
        <v>22</v>
      </c>
      <c r="E334" s="212" t="s">
        <v>211</v>
      </c>
      <c r="F334" s="183" t="s">
        <v>114</v>
      </c>
      <c r="G334" s="107">
        <f>+G335</f>
        <v>0</v>
      </c>
      <c r="H334" s="109"/>
      <c r="I334" s="113">
        <f t="shared" si="26"/>
        <v>0</v>
      </c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21.75" customHeight="1" x14ac:dyDescent="0.2">
      <c r="A335" s="156" t="s">
        <v>78</v>
      </c>
      <c r="B335" s="153" t="s">
        <v>65</v>
      </c>
      <c r="C335" s="182" t="s">
        <v>17</v>
      </c>
      <c r="D335" s="182" t="s">
        <v>22</v>
      </c>
      <c r="E335" s="212" t="s">
        <v>211</v>
      </c>
      <c r="F335" s="183" t="s">
        <v>77</v>
      </c>
      <c r="G335" s="107"/>
      <c r="H335" s="109"/>
      <c r="I335" s="113">
        <f t="shared" si="26"/>
        <v>0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30.75" customHeight="1" x14ac:dyDescent="0.2">
      <c r="A336" s="156" t="s">
        <v>247</v>
      </c>
      <c r="B336" s="153" t="s">
        <v>65</v>
      </c>
      <c r="C336" s="213" t="s">
        <v>17</v>
      </c>
      <c r="D336" s="213" t="s">
        <v>22</v>
      </c>
      <c r="E336" s="212" t="s">
        <v>209</v>
      </c>
      <c r="F336" s="212"/>
      <c r="G336" s="107">
        <f>G337</f>
        <v>0</v>
      </c>
      <c r="H336" s="109"/>
      <c r="I336" s="113">
        <f t="shared" si="26"/>
        <v>0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27" customHeight="1" x14ac:dyDescent="0.2">
      <c r="A337" s="156" t="s">
        <v>121</v>
      </c>
      <c r="B337" s="153" t="s">
        <v>65</v>
      </c>
      <c r="C337" s="213" t="s">
        <v>17</v>
      </c>
      <c r="D337" s="213" t="s">
        <v>22</v>
      </c>
      <c r="E337" s="212" t="s">
        <v>209</v>
      </c>
      <c r="F337" s="212" t="s">
        <v>114</v>
      </c>
      <c r="G337" s="107">
        <f>G338</f>
        <v>0</v>
      </c>
      <c r="H337" s="109"/>
      <c r="I337" s="113">
        <f t="shared" si="26"/>
        <v>0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8.75" customHeight="1" x14ac:dyDescent="0.2">
      <c r="A338" s="156" t="s">
        <v>78</v>
      </c>
      <c r="B338" s="153" t="s">
        <v>65</v>
      </c>
      <c r="C338" s="213" t="s">
        <v>17</v>
      </c>
      <c r="D338" s="213" t="s">
        <v>22</v>
      </c>
      <c r="E338" s="212" t="s">
        <v>209</v>
      </c>
      <c r="F338" s="212" t="s">
        <v>77</v>
      </c>
      <c r="G338" s="107"/>
      <c r="H338" s="109"/>
      <c r="I338" s="113">
        <f t="shared" si="26"/>
        <v>0</v>
      </c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24" x14ac:dyDescent="0.2">
      <c r="A339" s="203" t="s">
        <v>107</v>
      </c>
      <c r="B339" s="177" t="s">
        <v>39</v>
      </c>
      <c r="C339" s="177"/>
      <c r="D339" s="177"/>
      <c r="E339" s="177"/>
      <c r="F339" s="177"/>
      <c r="G339" s="124">
        <f>G340+G345+G443+G488+G471</f>
        <v>736253.5</v>
      </c>
      <c r="H339" s="124">
        <f>H340+H345+H443+H488+H471</f>
        <v>0</v>
      </c>
      <c r="I339" s="104">
        <f>H339+G339</f>
        <v>736253.5</v>
      </c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2.75" x14ac:dyDescent="0.2">
      <c r="A340" s="155" t="s">
        <v>7</v>
      </c>
      <c r="B340" s="152" t="s">
        <v>39</v>
      </c>
      <c r="C340" s="152" t="s">
        <v>8</v>
      </c>
      <c r="D340" s="153"/>
      <c r="E340" s="153"/>
      <c r="F340" s="153"/>
      <c r="G340" s="105">
        <f>G341</f>
        <v>0</v>
      </c>
      <c r="H340" s="139"/>
      <c r="I340" s="109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2.75" x14ac:dyDescent="0.2">
      <c r="A341" s="155" t="s">
        <v>23</v>
      </c>
      <c r="B341" s="152" t="s">
        <v>39</v>
      </c>
      <c r="C341" s="152" t="s">
        <v>8</v>
      </c>
      <c r="D341" s="152" t="s">
        <v>60</v>
      </c>
      <c r="E341" s="152"/>
      <c r="F341" s="153"/>
      <c r="G341" s="115">
        <f>G342</f>
        <v>0</v>
      </c>
      <c r="H341" s="109"/>
      <c r="I341" s="109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2.75" x14ac:dyDescent="0.2">
      <c r="A342" s="154" t="s">
        <v>25</v>
      </c>
      <c r="B342" s="153" t="s">
        <v>39</v>
      </c>
      <c r="C342" s="153" t="s">
        <v>8</v>
      </c>
      <c r="D342" s="153" t="s">
        <v>60</v>
      </c>
      <c r="E342" s="153" t="s">
        <v>132</v>
      </c>
      <c r="F342" s="153"/>
      <c r="G342" s="107">
        <f>G343</f>
        <v>0</v>
      </c>
      <c r="H342" s="109"/>
      <c r="I342" s="109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36" x14ac:dyDescent="0.2">
      <c r="A343" s="75" t="s">
        <v>112</v>
      </c>
      <c r="B343" s="153" t="s">
        <v>39</v>
      </c>
      <c r="C343" s="153" t="s">
        <v>8</v>
      </c>
      <c r="D343" s="153" t="s">
        <v>60</v>
      </c>
      <c r="E343" s="153" t="s">
        <v>132</v>
      </c>
      <c r="F343" s="153" t="s">
        <v>113</v>
      </c>
      <c r="G343" s="107">
        <f>G344</f>
        <v>0</v>
      </c>
      <c r="H343" s="109"/>
      <c r="I343" s="109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2.75" x14ac:dyDescent="0.2">
      <c r="A344" s="160" t="s">
        <v>133</v>
      </c>
      <c r="B344" s="153" t="s">
        <v>39</v>
      </c>
      <c r="C344" s="153" t="s">
        <v>8</v>
      </c>
      <c r="D344" s="153" t="s">
        <v>60</v>
      </c>
      <c r="E344" s="153" t="s">
        <v>132</v>
      </c>
      <c r="F344" s="153" t="s">
        <v>134</v>
      </c>
      <c r="G344" s="107"/>
      <c r="H344" s="109"/>
      <c r="I344" s="109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2.75" x14ac:dyDescent="0.2">
      <c r="A345" s="214" t="s">
        <v>38</v>
      </c>
      <c r="B345" s="152" t="s">
        <v>39</v>
      </c>
      <c r="C345" s="152" t="s">
        <v>20</v>
      </c>
      <c r="D345" s="153"/>
      <c r="E345" s="153"/>
      <c r="F345" s="153"/>
      <c r="G345" s="105">
        <f>G346+G364+G395+G399+G413</f>
        <v>655527</v>
      </c>
      <c r="H345" s="105">
        <f>H346+H364+H395+H399+H413</f>
        <v>0</v>
      </c>
      <c r="I345" s="106">
        <f t="shared" ref="I345:I351" si="27">H345+G345</f>
        <v>655527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22.5" customHeight="1" x14ac:dyDescent="0.2">
      <c r="A346" s="166" t="s">
        <v>193</v>
      </c>
      <c r="B346" s="181" t="s">
        <v>39</v>
      </c>
      <c r="C346" s="181" t="s">
        <v>20</v>
      </c>
      <c r="D346" s="181" t="s">
        <v>8</v>
      </c>
      <c r="E346" s="181"/>
      <c r="F346" s="181"/>
      <c r="G346" s="140">
        <f>+G347+G349+G353+G356+G352+G358+G360+G362</f>
        <v>224251.4</v>
      </c>
      <c r="H346" s="140">
        <f>+H347+H349+H353+H356+H352+H358+H360+H362</f>
        <v>0</v>
      </c>
      <c r="I346" s="106">
        <f t="shared" si="27"/>
        <v>224251.4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27" customHeight="1" x14ac:dyDescent="0.2">
      <c r="A347" s="156" t="s">
        <v>116</v>
      </c>
      <c r="B347" s="183" t="s">
        <v>39</v>
      </c>
      <c r="C347" s="183" t="s">
        <v>20</v>
      </c>
      <c r="D347" s="183" t="s">
        <v>8</v>
      </c>
      <c r="E347" s="183" t="s">
        <v>156</v>
      </c>
      <c r="F347" s="183" t="s">
        <v>117</v>
      </c>
      <c r="G347" s="141">
        <f>G348</f>
        <v>67551.8</v>
      </c>
      <c r="H347" s="141">
        <f>H348</f>
        <v>0</v>
      </c>
      <c r="I347" s="108">
        <f t="shared" si="27"/>
        <v>67551.8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2.75" x14ac:dyDescent="0.2">
      <c r="A348" s="156" t="s">
        <v>84</v>
      </c>
      <c r="B348" s="183" t="s">
        <v>39</v>
      </c>
      <c r="C348" s="183" t="s">
        <v>20</v>
      </c>
      <c r="D348" s="183" t="s">
        <v>8</v>
      </c>
      <c r="E348" s="183" t="s">
        <v>156</v>
      </c>
      <c r="F348" s="183" t="s">
        <v>85</v>
      </c>
      <c r="G348" s="63">
        <v>67551.8</v>
      </c>
      <c r="H348" s="63"/>
      <c r="I348" s="108">
        <f t="shared" si="27"/>
        <v>67551.8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24" x14ac:dyDescent="0.2">
      <c r="A349" s="156" t="s">
        <v>95</v>
      </c>
      <c r="B349" s="183" t="s">
        <v>39</v>
      </c>
      <c r="C349" s="183" t="s">
        <v>20</v>
      </c>
      <c r="D349" s="183" t="s">
        <v>8</v>
      </c>
      <c r="E349" s="183" t="s">
        <v>176</v>
      </c>
      <c r="F349" s="183"/>
      <c r="G349" s="141">
        <f>G350</f>
        <v>56709</v>
      </c>
      <c r="H349" s="141">
        <f>H350</f>
        <v>0</v>
      </c>
      <c r="I349" s="108">
        <f t="shared" si="27"/>
        <v>56709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24" x14ac:dyDescent="0.2">
      <c r="A350" s="156" t="s">
        <v>116</v>
      </c>
      <c r="B350" s="183" t="s">
        <v>39</v>
      </c>
      <c r="C350" s="183" t="s">
        <v>20</v>
      </c>
      <c r="D350" s="183" t="s">
        <v>8</v>
      </c>
      <c r="E350" s="183" t="s">
        <v>176</v>
      </c>
      <c r="F350" s="183" t="s">
        <v>117</v>
      </c>
      <c r="G350" s="141">
        <f>G351</f>
        <v>56709</v>
      </c>
      <c r="H350" s="141">
        <f>H351</f>
        <v>0</v>
      </c>
      <c r="I350" s="108">
        <f t="shared" si="27"/>
        <v>56709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2.75" x14ac:dyDescent="0.2">
      <c r="A351" s="156" t="s">
        <v>84</v>
      </c>
      <c r="B351" s="183" t="s">
        <v>39</v>
      </c>
      <c r="C351" s="183" t="s">
        <v>20</v>
      </c>
      <c r="D351" s="183" t="s">
        <v>8</v>
      </c>
      <c r="E351" s="183" t="s">
        <v>176</v>
      </c>
      <c r="F351" s="183" t="s">
        <v>85</v>
      </c>
      <c r="G351" s="142">
        <v>56709</v>
      </c>
      <c r="H351" s="142"/>
      <c r="I351" s="108">
        <f t="shared" si="27"/>
        <v>56709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36" x14ac:dyDescent="0.2">
      <c r="A352" s="51" t="s">
        <v>304</v>
      </c>
      <c r="B352" s="183" t="s">
        <v>39</v>
      </c>
      <c r="C352" s="53" t="s">
        <v>20</v>
      </c>
      <c r="D352" s="53" t="s">
        <v>8</v>
      </c>
      <c r="E352" s="49" t="s">
        <v>303</v>
      </c>
      <c r="F352" s="53" t="s">
        <v>85</v>
      </c>
      <c r="G352" s="63"/>
      <c r="H352" s="109"/>
      <c r="I352" s="109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s="1" customFormat="1" ht="24" x14ac:dyDescent="0.25">
      <c r="A353" s="159" t="s">
        <v>249</v>
      </c>
      <c r="B353" s="183" t="s">
        <v>39</v>
      </c>
      <c r="C353" s="183" t="s">
        <v>20</v>
      </c>
      <c r="D353" s="183" t="s">
        <v>8</v>
      </c>
      <c r="E353" s="183" t="s">
        <v>153</v>
      </c>
      <c r="F353" s="183"/>
      <c r="G353" s="141">
        <f>G354</f>
        <v>0</v>
      </c>
      <c r="H353" s="143"/>
      <c r="I353" s="143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s="1" customFormat="1" ht="24" x14ac:dyDescent="0.25">
      <c r="A354" s="156" t="s">
        <v>116</v>
      </c>
      <c r="B354" s="183" t="s">
        <v>39</v>
      </c>
      <c r="C354" s="183" t="s">
        <v>20</v>
      </c>
      <c r="D354" s="183" t="s">
        <v>8</v>
      </c>
      <c r="E354" s="183" t="s">
        <v>153</v>
      </c>
      <c r="F354" s="183" t="s">
        <v>117</v>
      </c>
      <c r="G354" s="141">
        <f>+G355</f>
        <v>0</v>
      </c>
      <c r="H354" s="143"/>
      <c r="I354" s="143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s="1" customFormat="1" ht="15.75" x14ac:dyDescent="0.25">
      <c r="A355" s="75" t="s">
        <v>84</v>
      </c>
      <c r="B355" s="183" t="s">
        <v>39</v>
      </c>
      <c r="C355" s="183" t="s">
        <v>20</v>
      </c>
      <c r="D355" s="183" t="s">
        <v>8</v>
      </c>
      <c r="E355" s="183" t="s">
        <v>153</v>
      </c>
      <c r="F355" s="183" t="s">
        <v>85</v>
      </c>
      <c r="G355" s="141"/>
      <c r="H355" s="143"/>
      <c r="I355" s="143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s="1" customFormat="1" ht="36" x14ac:dyDescent="0.25">
      <c r="A356" s="75" t="s">
        <v>291</v>
      </c>
      <c r="B356" s="183" t="s">
        <v>39</v>
      </c>
      <c r="C356" s="212" t="s">
        <v>20</v>
      </c>
      <c r="D356" s="212" t="s">
        <v>8</v>
      </c>
      <c r="E356" s="212" t="s">
        <v>288</v>
      </c>
      <c r="F356" s="212"/>
      <c r="G356" s="142">
        <f>G357</f>
        <v>0</v>
      </c>
      <c r="H356" s="143"/>
      <c r="I356" s="143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s="1" customFormat="1" ht="15.75" x14ac:dyDescent="0.25">
      <c r="A357" s="75" t="s">
        <v>290</v>
      </c>
      <c r="B357" s="183" t="s">
        <v>39</v>
      </c>
      <c r="C357" s="212" t="s">
        <v>20</v>
      </c>
      <c r="D357" s="212" t="s">
        <v>8</v>
      </c>
      <c r="E357" s="212" t="s">
        <v>288</v>
      </c>
      <c r="F357" s="212" t="s">
        <v>289</v>
      </c>
      <c r="G357" s="142"/>
      <c r="H357" s="143"/>
      <c r="I357" s="143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s="1" customFormat="1" ht="48" x14ac:dyDescent="0.25">
      <c r="A358" s="75" t="s">
        <v>334</v>
      </c>
      <c r="B358" s="183" t="s">
        <v>39</v>
      </c>
      <c r="C358" s="53" t="s">
        <v>20</v>
      </c>
      <c r="D358" s="53" t="s">
        <v>8</v>
      </c>
      <c r="E358" s="53" t="s">
        <v>333</v>
      </c>
      <c r="F358" s="53" t="s">
        <v>117</v>
      </c>
      <c r="G358" s="65">
        <f>G359</f>
        <v>466.4</v>
      </c>
      <c r="H358" s="65">
        <f>H359</f>
        <v>0</v>
      </c>
      <c r="I358" s="108">
        <f t="shared" ref="I358:I373" si="28">H358+G358</f>
        <v>466.4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s="1" customFormat="1" ht="15.75" x14ac:dyDescent="0.25">
      <c r="A359" s="75" t="s">
        <v>84</v>
      </c>
      <c r="B359" s="183" t="s">
        <v>39</v>
      </c>
      <c r="C359" s="53" t="s">
        <v>20</v>
      </c>
      <c r="D359" s="53" t="s">
        <v>8</v>
      </c>
      <c r="E359" s="53" t="s">
        <v>333</v>
      </c>
      <c r="F359" s="53" t="s">
        <v>85</v>
      </c>
      <c r="G359" s="65">
        <v>466.4</v>
      </c>
      <c r="H359" s="65"/>
      <c r="I359" s="108">
        <f t="shared" si="28"/>
        <v>466.4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s="1" customFormat="1" ht="24" x14ac:dyDescent="0.25">
      <c r="A360" s="51" t="s">
        <v>354</v>
      </c>
      <c r="B360" s="183" t="s">
        <v>39</v>
      </c>
      <c r="C360" s="53" t="s">
        <v>20</v>
      </c>
      <c r="D360" s="53" t="s">
        <v>8</v>
      </c>
      <c r="E360" s="53" t="s">
        <v>351</v>
      </c>
      <c r="F360" s="53"/>
      <c r="G360" s="65">
        <f>G361</f>
        <v>995.2</v>
      </c>
      <c r="H360" s="86">
        <f>H361</f>
        <v>0</v>
      </c>
      <c r="I360" s="63">
        <f>H360+G360</f>
        <v>995.2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s="1" customFormat="1" ht="24.95" customHeight="1" x14ac:dyDescent="0.25">
      <c r="A361" s="50" t="s">
        <v>78</v>
      </c>
      <c r="B361" s="183" t="s">
        <v>39</v>
      </c>
      <c r="C361" s="53" t="s">
        <v>20</v>
      </c>
      <c r="D361" s="53" t="s">
        <v>8</v>
      </c>
      <c r="E361" s="53" t="s">
        <v>351</v>
      </c>
      <c r="F361" s="53" t="s">
        <v>77</v>
      </c>
      <c r="G361" s="65">
        <v>995.2</v>
      </c>
      <c r="H361" s="86"/>
      <c r="I361" s="63">
        <f>H361+G361</f>
        <v>995.2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s="1" customFormat="1" ht="24.95" customHeight="1" x14ac:dyDescent="0.25">
      <c r="A362" s="51" t="s">
        <v>355</v>
      </c>
      <c r="B362" s="183" t="s">
        <v>39</v>
      </c>
      <c r="C362" s="53" t="s">
        <v>20</v>
      </c>
      <c r="D362" s="53" t="s">
        <v>8</v>
      </c>
      <c r="E362" s="53" t="s">
        <v>352</v>
      </c>
      <c r="F362" s="53"/>
      <c r="G362" s="65">
        <f>G363</f>
        <v>98529</v>
      </c>
      <c r="H362" s="86">
        <f>H363</f>
        <v>0</v>
      </c>
      <c r="I362" s="63">
        <f>H362+G362</f>
        <v>98529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s="1" customFormat="1" ht="24.95" customHeight="1" x14ac:dyDescent="0.25">
      <c r="A363" s="50" t="s">
        <v>78</v>
      </c>
      <c r="B363" s="183" t="s">
        <v>39</v>
      </c>
      <c r="C363" s="53" t="s">
        <v>20</v>
      </c>
      <c r="D363" s="53" t="s">
        <v>8</v>
      </c>
      <c r="E363" s="53" t="s">
        <v>352</v>
      </c>
      <c r="F363" s="53" t="s">
        <v>77</v>
      </c>
      <c r="G363" s="65">
        <v>98529</v>
      </c>
      <c r="H363" s="86"/>
      <c r="I363" s="63">
        <f>H363+G363</f>
        <v>98529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s="1" customFormat="1" ht="15.75" x14ac:dyDescent="0.25">
      <c r="A364" s="157" t="s">
        <v>40</v>
      </c>
      <c r="B364" s="215" t="s">
        <v>39</v>
      </c>
      <c r="C364" s="215" t="s">
        <v>20</v>
      </c>
      <c r="D364" s="215" t="s">
        <v>10</v>
      </c>
      <c r="E364" s="215"/>
      <c r="F364" s="215"/>
      <c r="G364" s="140">
        <f>G365+G368+G371+G375+G378+G380+G382+G384+G374+G386+G389+G387+G391+G393</f>
        <v>374347.7</v>
      </c>
      <c r="H364" s="140">
        <f>H365+H368+H371+H375+H378+H380+H382+H384+H374+H386+H389+H387+H391+H393</f>
        <v>0</v>
      </c>
      <c r="I364" s="106">
        <f t="shared" si="28"/>
        <v>374347.7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s="1" customFormat="1" ht="24" x14ac:dyDescent="0.25">
      <c r="A365" s="156" t="s">
        <v>95</v>
      </c>
      <c r="B365" s="182" t="s">
        <v>39</v>
      </c>
      <c r="C365" s="182" t="s">
        <v>20</v>
      </c>
      <c r="D365" s="183" t="s">
        <v>10</v>
      </c>
      <c r="E365" s="183" t="s">
        <v>176</v>
      </c>
      <c r="F365" s="183"/>
      <c r="G365" s="129">
        <f>+G366</f>
        <v>211996.1</v>
      </c>
      <c r="H365" s="129">
        <f>+H366</f>
        <v>0</v>
      </c>
      <c r="I365" s="108">
        <f t="shared" si="28"/>
        <v>211996.1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s="1" customFormat="1" ht="24" x14ac:dyDescent="0.25">
      <c r="A366" s="156" t="s">
        <v>116</v>
      </c>
      <c r="B366" s="182" t="s">
        <v>39</v>
      </c>
      <c r="C366" s="182" t="s">
        <v>20</v>
      </c>
      <c r="D366" s="183" t="s">
        <v>10</v>
      </c>
      <c r="E366" s="183" t="s">
        <v>176</v>
      </c>
      <c r="F366" s="183" t="s">
        <v>117</v>
      </c>
      <c r="G366" s="129">
        <f>+G367</f>
        <v>211996.1</v>
      </c>
      <c r="H366" s="129">
        <f>+H367</f>
        <v>0</v>
      </c>
      <c r="I366" s="108">
        <f t="shared" si="28"/>
        <v>211996.1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s="1" customFormat="1" ht="15.75" x14ac:dyDescent="0.25">
      <c r="A367" s="156" t="s">
        <v>84</v>
      </c>
      <c r="B367" s="182" t="s">
        <v>39</v>
      </c>
      <c r="C367" s="182" t="s">
        <v>20</v>
      </c>
      <c r="D367" s="183" t="s">
        <v>10</v>
      </c>
      <c r="E367" s="183" t="s">
        <v>176</v>
      </c>
      <c r="F367" s="183" t="s">
        <v>85</v>
      </c>
      <c r="G367" s="132">
        <v>211996.1</v>
      </c>
      <c r="H367" s="132"/>
      <c r="I367" s="108">
        <f t="shared" si="28"/>
        <v>211996.1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s="1" customFormat="1" ht="15.75" x14ac:dyDescent="0.25">
      <c r="A368" s="156" t="s">
        <v>41</v>
      </c>
      <c r="B368" s="182" t="s">
        <v>39</v>
      </c>
      <c r="C368" s="182" t="s">
        <v>20</v>
      </c>
      <c r="D368" s="183" t="s">
        <v>10</v>
      </c>
      <c r="E368" s="183" t="s">
        <v>157</v>
      </c>
      <c r="F368" s="183"/>
      <c r="G368" s="129">
        <f>+G369</f>
        <v>100406.6</v>
      </c>
      <c r="H368" s="129">
        <f>+H369</f>
        <v>0</v>
      </c>
      <c r="I368" s="108">
        <f t="shared" si="28"/>
        <v>100406.6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s="1" customFormat="1" ht="29.25" customHeight="1" x14ac:dyDescent="0.25">
      <c r="A369" s="156" t="s">
        <v>116</v>
      </c>
      <c r="B369" s="182" t="s">
        <v>39</v>
      </c>
      <c r="C369" s="182" t="s">
        <v>20</v>
      </c>
      <c r="D369" s="183" t="s">
        <v>10</v>
      </c>
      <c r="E369" s="183" t="s">
        <v>157</v>
      </c>
      <c r="F369" s="183" t="s">
        <v>117</v>
      </c>
      <c r="G369" s="129">
        <f>+G370</f>
        <v>100406.6</v>
      </c>
      <c r="H369" s="129">
        <f>+H370</f>
        <v>0</v>
      </c>
      <c r="I369" s="108">
        <f t="shared" si="28"/>
        <v>100406.6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s="1" customFormat="1" ht="17.25" customHeight="1" x14ac:dyDescent="0.25">
      <c r="A370" s="156" t="s">
        <v>84</v>
      </c>
      <c r="B370" s="182" t="s">
        <v>39</v>
      </c>
      <c r="C370" s="182" t="s">
        <v>20</v>
      </c>
      <c r="D370" s="183" t="s">
        <v>10</v>
      </c>
      <c r="E370" s="183" t="s">
        <v>157</v>
      </c>
      <c r="F370" s="183" t="s">
        <v>85</v>
      </c>
      <c r="G370" s="64">
        <v>100406.6</v>
      </c>
      <c r="H370" s="64"/>
      <c r="I370" s="108">
        <f t="shared" si="28"/>
        <v>100406.6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s="1" customFormat="1" ht="18.75" customHeight="1" x14ac:dyDescent="0.25">
      <c r="A371" s="156" t="s">
        <v>42</v>
      </c>
      <c r="B371" s="182" t="s">
        <v>39</v>
      </c>
      <c r="C371" s="182" t="s">
        <v>20</v>
      </c>
      <c r="D371" s="183" t="s">
        <v>10</v>
      </c>
      <c r="E371" s="183" t="s">
        <v>158</v>
      </c>
      <c r="F371" s="183"/>
      <c r="G371" s="129">
        <f>+G372</f>
        <v>2874.6</v>
      </c>
      <c r="H371" s="129">
        <f>+H372</f>
        <v>0</v>
      </c>
      <c r="I371" s="108">
        <f t="shared" si="28"/>
        <v>2874.6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s="1" customFormat="1" ht="24.95" customHeight="1" x14ac:dyDescent="0.25">
      <c r="A372" s="156" t="s">
        <v>116</v>
      </c>
      <c r="B372" s="182" t="s">
        <v>39</v>
      </c>
      <c r="C372" s="182" t="s">
        <v>20</v>
      </c>
      <c r="D372" s="183" t="s">
        <v>10</v>
      </c>
      <c r="E372" s="183" t="s">
        <v>158</v>
      </c>
      <c r="F372" s="183" t="s">
        <v>117</v>
      </c>
      <c r="G372" s="129">
        <f>+G373</f>
        <v>2874.6</v>
      </c>
      <c r="H372" s="129">
        <f>+H373</f>
        <v>0</v>
      </c>
      <c r="I372" s="108">
        <f t="shared" si="28"/>
        <v>2874.6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s="1" customFormat="1" ht="24.95" customHeight="1" x14ac:dyDescent="0.25">
      <c r="A373" s="156" t="s">
        <v>84</v>
      </c>
      <c r="B373" s="182" t="s">
        <v>39</v>
      </c>
      <c r="C373" s="182" t="s">
        <v>20</v>
      </c>
      <c r="D373" s="183" t="s">
        <v>10</v>
      </c>
      <c r="E373" s="183" t="s">
        <v>158</v>
      </c>
      <c r="F373" s="183" t="s">
        <v>85</v>
      </c>
      <c r="G373" s="129">
        <v>2874.6</v>
      </c>
      <c r="H373" s="129"/>
      <c r="I373" s="108">
        <f t="shared" si="28"/>
        <v>2874.6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s="1" customFormat="1" ht="24.95" customHeight="1" x14ac:dyDescent="0.25">
      <c r="A374" s="51" t="s">
        <v>304</v>
      </c>
      <c r="B374" s="182" t="s">
        <v>39</v>
      </c>
      <c r="C374" s="53" t="s">
        <v>20</v>
      </c>
      <c r="D374" s="53" t="s">
        <v>10</v>
      </c>
      <c r="E374" s="49" t="s">
        <v>303</v>
      </c>
      <c r="F374" s="53" t="s">
        <v>85</v>
      </c>
      <c r="G374" s="64"/>
      <c r="H374" s="143"/>
      <c r="I374" s="143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s="1" customFormat="1" ht="29.25" customHeight="1" x14ac:dyDescent="0.25">
      <c r="A375" s="75" t="s">
        <v>43</v>
      </c>
      <c r="B375" s="182" t="s">
        <v>39</v>
      </c>
      <c r="C375" s="182" t="s">
        <v>20</v>
      </c>
      <c r="D375" s="183" t="s">
        <v>10</v>
      </c>
      <c r="E375" s="183" t="s">
        <v>155</v>
      </c>
      <c r="F375" s="183"/>
      <c r="G375" s="129">
        <f>+G376</f>
        <v>4562.3</v>
      </c>
      <c r="H375" s="129">
        <f>+H376</f>
        <v>0</v>
      </c>
      <c r="I375" s="108">
        <f>H375+G375</f>
        <v>4562.3</v>
      </c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s="1" customFormat="1" ht="27" customHeight="1" x14ac:dyDescent="0.25">
      <c r="A376" s="75" t="s">
        <v>116</v>
      </c>
      <c r="B376" s="182" t="s">
        <v>39</v>
      </c>
      <c r="C376" s="182" t="s">
        <v>20</v>
      </c>
      <c r="D376" s="183" t="s">
        <v>10</v>
      </c>
      <c r="E376" s="183" t="s">
        <v>155</v>
      </c>
      <c r="F376" s="183" t="s">
        <v>117</v>
      </c>
      <c r="G376" s="129">
        <f>+G377</f>
        <v>4562.3</v>
      </c>
      <c r="H376" s="129">
        <f>+H377</f>
        <v>0</v>
      </c>
      <c r="I376" s="108">
        <f>H376+G376</f>
        <v>4562.3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s="1" customFormat="1" ht="18.75" customHeight="1" x14ac:dyDescent="0.25">
      <c r="A377" s="75" t="s">
        <v>84</v>
      </c>
      <c r="B377" s="182" t="s">
        <v>39</v>
      </c>
      <c r="C377" s="182" t="s">
        <v>20</v>
      </c>
      <c r="D377" s="183" t="s">
        <v>10</v>
      </c>
      <c r="E377" s="183" t="s">
        <v>155</v>
      </c>
      <c r="F377" s="183" t="s">
        <v>85</v>
      </c>
      <c r="G377" s="132">
        <v>4562.3</v>
      </c>
      <c r="H377" s="132"/>
      <c r="I377" s="108">
        <f>H377+G377</f>
        <v>4562.3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27.75" customHeight="1" x14ac:dyDescent="0.2">
      <c r="A378" s="156" t="s">
        <v>248</v>
      </c>
      <c r="B378" s="182" t="s">
        <v>39</v>
      </c>
      <c r="C378" s="182" t="s">
        <v>20</v>
      </c>
      <c r="D378" s="183" t="s">
        <v>10</v>
      </c>
      <c r="E378" s="183" t="s">
        <v>168</v>
      </c>
      <c r="F378" s="183"/>
      <c r="G378" s="129">
        <f>G379</f>
        <v>0</v>
      </c>
      <c r="H378" s="109"/>
      <c r="I378" s="10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24.95" customHeight="1" x14ac:dyDescent="0.2">
      <c r="A379" s="156" t="s">
        <v>84</v>
      </c>
      <c r="B379" s="182" t="s">
        <v>39</v>
      </c>
      <c r="C379" s="182" t="s">
        <v>20</v>
      </c>
      <c r="D379" s="183" t="s">
        <v>10</v>
      </c>
      <c r="E379" s="183" t="s">
        <v>168</v>
      </c>
      <c r="F379" s="183" t="s">
        <v>85</v>
      </c>
      <c r="G379" s="129"/>
      <c r="H379" s="109"/>
      <c r="I379" s="109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24.95" customHeight="1" x14ac:dyDescent="0.2">
      <c r="A380" s="156" t="s">
        <v>274</v>
      </c>
      <c r="B380" s="182" t="s">
        <v>39</v>
      </c>
      <c r="C380" s="213" t="s">
        <v>20</v>
      </c>
      <c r="D380" s="212" t="s">
        <v>10</v>
      </c>
      <c r="E380" s="212" t="s">
        <v>273</v>
      </c>
      <c r="F380" s="212"/>
      <c r="G380" s="132">
        <f>G381</f>
        <v>19085</v>
      </c>
      <c r="H380" s="132">
        <f>H381</f>
        <v>0</v>
      </c>
      <c r="I380" s="108">
        <f t="shared" ref="I380:I397" si="29">H380+G380</f>
        <v>19085</v>
      </c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24.95" customHeight="1" x14ac:dyDescent="0.2">
      <c r="A381" s="75" t="s">
        <v>84</v>
      </c>
      <c r="B381" s="182" t="s">
        <v>39</v>
      </c>
      <c r="C381" s="213" t="s">
        <v>20</v>
      </c>
      <c r="D381" s="212" t="s">
        <v>10</v>
      </c>
      <c r="E381" s="212" t="s">
        <v>273</v>
      </c>
      <c r="F381" s="212" t="s">
        <v>85</v>
      </c>
      <c r="G381" s="132">
        <v>19085</v>
      </c>
      <c r="H381" s="132"/>
      <c r="I381" s="108">
        <f t="shared" si="29"/>
        <v>19085</v>
      </c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55.5" customHeight="1" x14ac:dyDescent="0.2">
      <c r="A382" s="75" t="s">
        <v>276</v>
      </c>
      <c r="B382" s="182" t="s">
        <v>39</v>
      </c>
      <c r="C382" s="213" t="s">
        <v>20</v>
      </c>
      <c r="D382" s="212" t="s">
        <v>10</v>
      </c>
      <c r="E382" s="212" t="s">
        <v>275</v>
      </c>
      <c r="F382" s="212"/>
      <c r="G382" s="132">
        <f>G383</f>
        <v>2546.6999999999998</v>
      </c>
      <c r="H382" s="132">
        <f>H383</f>
        <v>0</v>
      </c>
      <c r="I382" s="108">
        <f t="shared" si="29"/>
        <v>2546.6999999999998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24.95" customHeight="1" x14ac:dyDescent="0.2">
      <c r="A383" s="75" t="s">
        <v>84</v>
      </c>
      <c r="B383" s="182" t="s">
        <v>39</v>
      </c>
      <c r="C383" s="213" t="s">
        <v>20</v>
      </c>
      <c r="D383" s="212" t="s">
        <v>10</v>
      </c>
      <c r="E383" s="212" t="s">
        <v>275</v>
      </c>
      <c r="F383" s="212" t="s">
        <v>85</v>
      </c>
      <c r="G383" s="132">
        <v>2546.6999999999998</v>
      </c>
      <c r="H383" s="132"/>
      <c r="I383" s="108">
        <f t="shared" si="29"/>
        <v>2546.6999999999998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24.95" customHeight="1" x14ac:dyDescent="0.2">
      <c r="A384" s="75" t="s">
        <v>287</v>
      </c>
      <c r="B384" s="182" t="s">
        <v>39</v>
      </c>
      <c r="C384" s="213" t="s">
        <v>20</v>
      </c>
      <c r="D384" s="212" t="s">
        <v>10</v>
      </c>
      <c r="E384" s="212" t="s">
        <v>286</v>
      </c>
      <c r="F384" s="212"/>
      <c r="G384" s="132">
        <f>G385</f>
        <v>15344.3</v>
      </c>
      <c r="H384" s="132">
        <f>H385</f>
        <v>0</v>
      </c>
      <c r="I384" s="108">
        <f t="shared" si="29"/>
        <v>15344.3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24.95" customHeight="1" x14ac:dyDescent="0.2">
      <c r="A385" s="75" t="s">
        <v>84</v>
      </c>
      <c r="B385" s="182" t="s">
        <v>39</v>
      </c>
      <c r="C385" s="213" t="s">
        <v>20</v>
      </c>
      <c r="D385" s="212" t="s">
        <v>10</v>
      </c>
      <c r="E385" s="212" t="s">
        <v>286</v>
      </c>
      <c r="F385" s="212" t="s">
        <v>85</v>
      </c>
      <c r="G385" s="132">
        <v>15344.3</v>
      </c>
      <c r="H385" s="132"/>
      <c r="I385" s="108">
        <f t="shared" si="29"/>
        <v>15344.3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37.5" customHeight="1" x14ac:dyDescent="0.2">
      <c r="A386" s="51" t="s">
        <v>311</v>
      </c>
      <c r="B386" s="182" t="s">
        <v>39</v>
      </c>
      <c r="C386" s="52" t="s">
        <v>20</v>
      </c>
      <c r="D386" s="53" t="s">
        <v>10</v>
      </c>
      <c r="E386" s="53" t="s">
        <v>310</v>
      </c>
      <c r="F386" s="53" t="s">
        <v>85</v>
      </c>
      <c r="G386" s="64">
        <v>1347.4</v>
      </c>
      <c r="H386" s="64"/>
      <c r="I386" s="108">
        <f t="shared" si="29"/>
        <v>1347.4</v>
      </c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37.5" customHeight="1" x14ac:dyDescent="0.2">
      <c r="A387" s="51" t="s">
        <v>320</v>
      </c>
      <c r="B387" s="182" t="s">
        <v>39</v>
      </c>
      <c r="C387" s="52" t="s">
        <v>20</v>
      </c>
      <c r="D387" s="53" t="s">
        <v>10</v>
      </c>
      <c r="E387" s="53" t="s">
        <v>319</v>
      </c>
      <c r="F387" s="53"/>
      <c r="G387" s="62">
        <f>G388</f>
        <v>867.3</v>
      </c>
      <c r="H387" s="62">
        <f>H388</f>
        <v>0</v>
      </c>
      <c r="I387" s="108">
        <f t="shared" si="29"/>
        <v>867.3</v>
      </c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20.25" customHeight="1" x14ac:dyDescent="0.2">
      <c r="A388" s="51" t="s">
        <v>84</v>
      </c>
      <c r="B388" s="182" t="s">
        <v>39</v>
      </c>
      <c r="C388" s="52" t="s">
        <v>20</v>
      </c>
      <c r="D388" s="53" t="s">
        <v>10</v>
      </c>
      <c r="E388" s="53" t="s">
        <v>319</v>
      </c>
      <c r="F388" s="53" t="s">
        <v>85</v>
      </c>
      <c r="G388" s="62">
        <v>867.3</v>
      </c>
      <c r="H388" s="62"/>
      <c r="I388" s="108">
        <f t="shared" si="29"/>
        <v>867.3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27" customHeight="1" x14ac:dyDescent="0.2">
      <c r="A389" s="51" t="s">
        <v>316</v>
      </c>
      <c r="B389" s="182" t="s">
        <v>39</v>
      </c>
      <c r="C389" s="52" t="s">
        <v>20</v>
      </c>
      <c r="D389" s="53" t="s">
        <v>10</v>
      </c>
      <c r="E389" s="53" t="s">
        <v>315</v>
      </c>
      <c r="F389" s="53"/>
      <c r="G389" s="64">
        <f>G390</f>
        <v>259.89999999999998</v>
      </c>
      <c r="H389" s="64">
        <f>H390</f>
        <v>0</v>
      </c>
      <c r="I389" s="108">
        <f t="shared" si="29"/>
        <v>259.89999999999998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21" customHeight="1" x14ac:dyDescent="0.2">
      <c r="A390" s="51" t="s">
        <v>84</v>
      </c>
      <c r="B390" s="182" t="s">
        <v>39</v>
      </c>
      <c r="C390" s="52" t="s">
        <v>20</v>
      </c>
      <c r="D390" s="53" t="s">
        <v>10</v>
      </c>
      <c r="E390" s="53" t="s">
        <v>315</v>
      </c>
      <c r="F390" s="53" t="s">
        <v>85</v>
      </c>
      <c r="G390" s="64">
        <v>259.89999999999998</v>
      </c>
      <c r="H390" s="64"/>
      <c r="I390" s="108">
        <f t="shared" si="29"/>
        <v>259.89999999999998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21" customHeight="1" x14ac:dyDescent="0.2">
      <c r="A391" s="51" t="s">
        <v>84</v>
      </c>
      <c r="B391" s="182" t="s">
        <v>39</v>
      </c>
      <c r="C391" s="52" t="s">
        <v>20</v>
      </c>
      <c r="D391" s="53" t="s">
        <v>10</v>
      </c>
      <c r="E391" s="53" t="s">
        <v>332</v>
      </c>
      <c r="F391" s="53"/>
      <c r="G391" s="62">
        <f>G392</f>
        <v>14737.8</v>
      </c>
      <c r="H391" s="62">
        <f>H392</f>
        <v>0</v>
      </c>
      <c r="I391" s="108">
        <f t="shared" si="29"/>
        <v>14737.8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21" customHeight="1" x14ac:dyDescent="0.2">
      <c r="A392" s="51" t="s">
        <v>84</v>
      </c>
      <c r="B392" s="182" t="s">
        <v>39</v>
      </c>
      <c r="C392" s="52" t="s">
        <v>20</v>
      </c>
      <c r="D392" s="53" t="s">
        <v>10</v>
      </c>
      <c r="E392" s="53" t="s">
        <v>332</v>
      </c>
      <c r="F392" s="53" t="s">
        <v>85</v>
      </c>
      <c r="G392" s="62">
        <v>14737.8</v>
      </c>
      <c r="H392" s="62"/>
      <c r="I392" s="108">
        <f t="shared" si="29"/>
        <v>14737.8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38.25" customHeight="1" x14ac:dyDescent="0.2">
      <c r="A393" s="51" t="s">
        <v>336</v>
      </c>
      <c r="B393" s="182" t="s">
        <v>39</v>
      </c>
      <c r="C393" s="52" t="s">
        <v>20</v>
      </c>
      <c r="D393" s="53" t="s">
        <v>10</v>
      </c>
      <c r="E393" s="53" t="s">
        <v>335</v>
      </c>
      <c r="F393" s="53"/>
      <c r="G393" s="62">
        <f>G394</f>
        <v>319.7</v>
      </c>
      <c r="H393" s="62">
        <f>H394</f>
        <v>0</v>
      </c>
      <c r="I393" s="108">
        <f t="shared" si="29"/>
        <v>319.7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21" customHeight="1" x14ac:dyDescent="0.2">
      <c r="A394" s="51" t="s">
        <v>84</v>
      </c>
      <c r="B394" s="182" t="s">
        <v>39</v>
      </c>
      <c r="C394" s="52" t="s">
        <v>20</v>
      </c>
      <c r="D394" s="53" t="s">
        <v>10</v>
      </c>
      <c r="E394" s="53" t="s">
        <v>335</v>
      </c>
      <c r="F394" s="53" t="s">
        <v>85</v>
      </c>
      <c r="G394" s="62">
        <v>319.7</v>
      </c>
      <c r="H394" s="62"/>
      <c r="I394" s="108">
        <f t="shared" si="29"/>
        <v>319.7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24.95" customHeight="1" x14ac:dyDescent="0.2">
      <c r="A395" s="216" t="s">
        <v>154</v>
      </c>
      <c r="B395" s="215" t="s">
        <v>39</v>
      </c>
      <c r="C395" s="215" t="s">
        <v>20</v>
      </c>
      <c r="D395" s="215" t="s">
        <v>15</v>
      </c>
      <c r="E395" s="215"/>
      <c r="F395" s="215"/>
      <c r="G395" s="140">
        <f>+G396+G398</f>
        <v>39992.400000000001</v>
      </c>
      <c r="H395" s="140">
        <f>+H396+H398</f>
        <v>0</v>
      </c>
      <c r="I395" s="106">
        <f t="shared" si="29"/>
        <v>39992.400000000001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30" customHeight="1" x14ac:dyDescent="0.2">
      <c r="A396" s="156" t="s">
        <v>116</v>
      </c>
      <c r="B396" s="183" t="s">
        <v>39</v>
      </c>
      <c r="C396" s="183" t="s">
        <v>20</v>
      </c>
      <c r="D396" s="183" t="s">
        <v>15</v>
      </c>
      <c r="E396" s="183" t="s">
        <v>167</v>
      </c>
      <c r="F396" s="183" t="s">
        <v>117</v>
      </c>
      <c r="G396" s="141">
        <f>+G397</f>
        <v>39992.400000000001</v>
      </c>
      <c r="H396" s="141">
        <f>+H397</f>
        <v>0</v>
      </c>
      <c r="I396" s="108">
        <f t="shared" si="29"/>
        <v>39992.400000000001</v>
      </c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24.95" customHeight="1" x14ac:dyDescent="0.2">
      <c r="A397" s="156" t="s">
        <v>84</v>
      </c>
      <c r="B397" s="183" t="s">
        <v>39</v>
      </c>
      <c r="C397" s="183" t="s">
        <v>20</v>
      </c>
      <c r="D397" s="183" t="s">
        <v>15</v>
      </c>
      <c r="E397" s="183" t="s">
        <v>167</v>
      </c>
      <c r="F397" s="183" t="s">
        <v>85</v>
      </c>
      <c r="G397" s="65">
        <v>39992.400000000001</v>
      </c>
      <c r="H397" s="65"/>
      <c r="I397" s="108">
        <f t="shared" si="29"/>
        <v>39992.400000000001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37.5" customHeight="1" x14ac:dyDescent="0.2">
      <c r="A398" s="51" t="s">
        <v>304</v>
      </c>
      <c r="B398" s="183" t="s">
        <v>39</v>
      </c>
      <c r="C398" s="53" t="s">
        <v>20</v>
      </c>
      <c r="D398" s="53" t="s">
        <v>15</v>
      </c>
      <c r="E398" s="49" t="s">
        <v>303</v>
      </c>
      <c r="F398" s="53" t="s">
        <v>85</v>
      </c>
      <c r="G398" s="63"/>
      <c r="H398" s="109"/>
      <c r="I398" s="109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9.5" customHeight="1" x14ac:dyDescent="0.2">
      <c r="A399" s="157" t="s">
        <v>159</v>
      </c>
      <c r="B399" s="186" t="s">
        <v>39</v>
      </c>
      <c r="C399" s="186" t="s">
        <v>20</v>
      </c>
      <c r="D399" s="215" t="s">
        <v>20</v>
      </c>
      <c r="E399" s="215"/>
      <c r="F399" s="215"/>
      <c r="G399" s="131">
        <f>+G406+G403+G400</f>
        <v>4674.6000000000004</v>
      </c>
      <c r="H399" s="131">
        <f>+H406+H403+H400</f>
        <v>0</v>
      </c>
      <c r="I399" s="106">
        <f>H399+G399</f>
        <v>4674.6000000000004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9.5" customHeight="1" x14ac:dyDescent="0.2">
      <c r="A400" s="217" t="s">
        <v>218</v>
      </c>
      <c r="B400" s="199" t="s">
        <v>39</v>
      </c>
      <c r="C400" s="213" t="s">
        <v>20</v>
      </c>
      <c r="D400" s="212" t="s">
        <v>20</v>
      </c>
      <c r="E400" s="212" t="s">
        <v>219</v>
      </c>
      <c r="F400" s="212"/>
      <c r="G400" s="132">
        <f>G401</f>
        <v>0</v>
      </c>
      <c r="H400" s="109"/>
      <c r="I400" s="109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33" customHeight="1" x14ac:dyDescent="0.2">
      <c r="A401" s="156" t="s">
        <v>116</v>
      </c>
      <c r="B401" s="199" t="s">
        <v>39</v>
      </c>
      <c r="C401" s="213" t="s">
        <v>20</v>
      </c>
      <c r="D401" s="212" t="s">
        <v>20</v>
      </c>
      <c r="E401" s="212" t="s">
        <v>219</v>
      </c>
      <c r="F401" s="212" t="s">
        <v>117</v>
      </c>
      <c r="G401" s="132">
        <f>G402</f>
        <v>0</v>
      </c>
      <c r="H401" s="109"/>
      <c r="I401" s="10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23.25" customHeight="1" x14ac:dyDescent="0.2">
      <c r="A402" s="156" t="s">
        <v>84</v>
      </c>
      <c r="B402" s="199" t="s">
        <v>39</v>
      </c>
      <c r="C402" s="213" t="s">
        <v>20</v>
      </c>
      <c r="D402" s="212" t="s">
        <v>20</v>
      </c>
      <c r="E402" s="212" t="s">
        <v>219</v>
      </c>
      <c r="F402" s="212" t="s">
        <v>85</v>
      </c>
      <c r="G402" s="132"/>
      <c r="H402" s="109"/>
      <c r="I402" s="109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28.5" customHeight="1" x14ac:dyDescent="0.2">
      <c r="A403" s="75" t="s">
        <v>250</v>
      </c>
      <c r="B403" s="153" t="s">
        <v>39</v>
      </c>
      <c r="C403" s="153" t="s">
        <v>20</v>
      </c>
      <c r="D403" s="153" t="s">
        <v>20</v>
      </c>
      <c r="E403" s="153" t="s">
        <v>321</v>
      </c>
      <c r="F403" s="153"/>
      <c r="G403" s="60">
        <f>+G404</f>
        <v>4674.6000000000004</v>
      </c>
      <c r="H403" s="60">
        <f>+H404</f>
        <v>0</v>
      </c>
      <c r="I403" s="108">
        <f>H403+G403</f>
        <v>4674.6000000000004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29.25" customHeight="1" x14ac:dyDescent="0.2">
      <c r="A404" s="75" t="s">
        <v>116</v>
      </c>
      <c r="B404" s="153" t="s">
        <v>39</v>
      </c>
      <c r="C404" s="153" t="s">
        <v>20</v>
      </c>
      <c r="D404" s="153" t="s">
        <v>20</v>
      </c>
      <c r="E404" s="153" t="s">
        <v>321</v>
      </c>
      <c r="F404" s="153" t="s">
        <v>117</v>
      </c>
      <c r="G404" s="107">
        <f>+G405</f>
        <v>4674.6000000000004</v>
      </c>
      <c r="H404" s="107">
        <f>+H405</f>
        <v>0</v>
      </c>
      <c r="I404" s="108">
        <f>H404+G404</f>
        <v>4674.6000000000004</v>
      </c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7.25" customHeight="1" x14ac:dyDescent="0.2">
      <c r="A405" s="75" t="s">
        <v>84</v>
      </c>
      <c r="B405" s="153" t="s">
        <v>39</v>
      </c>
      <c r="C405" s="153" t="s">
        <v>20</v>
      </c>
      <c r="D405" s="153" t="s">
        <v>20</v>
      </c>
      <c r="E405" s="153" t="s">
        <v>321</v>
      </c>
      <c r="F405" s="153" t="s">
        <v>85</v>
      </c>
      <c r="G405" s="107">
        <v>4674.6000000000004</v>
      </c>
      <c r="H405" s="107"/>
      <c r="I405" s="108">
        <f>H405+G405</f>
        <v>4674.6000000000004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7.25" customHeight="1" x14ac:dyDescent="0.2">
      <c r="A406" s="156" t="s">
        <v>109</v>
      </c>
      <c r="B406" s="153" t="s">
        <v>39</v>
      </c>
      <c r="C406" s="153" t="s">
        <v>20</v>
      </c>
      <c r="D406" s="153" t="s">
        <v>20</v>
      </c>
      <c r="E406" s="153" t="s">
        <v>139</v>
      </c>
      <c r="F406" s="153"/>
      <c r="G406" s="107">
        <f>+G407+G410</f>
        <v>0</v>
      </c>
      <c r="H406" s="109"/>
      <c r="I406" s="109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s="10" customFormat="1" ht="26.25" customHeight="1" x14ac:dyDescent="0.2">
      <c r="A407" s="156" t="s">
        <v>253</v>
      </c>
      <c r="B407" s="153" t="s">
        <v>39</v>
      </c>
      <c r="C407" s="153" t="s">
        <v>20</v>
      </c>
      <c r="D407" s="153" t="s">
        <v>20</v>
      </c>
      <c r="E407" s="153" t="s">
        <v>166</v>
      </c>
      <c r="F407" s="153"/>
      <c r="G407" s="60">
        <f>+G408</f>
        <v>0</v>
      </c>
      <c r="H407" s="138"/>
      <c r="I407" s="13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28.5" customHeight="1" x14ac:dyDescent="0.2">
      <c r="A408" s="156" t="s">
        <v>116</v>
      </c>
      <c r="B408" s="153" t="s">
        <v>39</v>
      </c>
      <c r="C408" s="153" t="s">
        <v>20</v>
      </c>
      <c r="D408" s="153" t="s">
        <v>20</v>
      </c>
      <c r="E408" s="153" t="s">
        <v>166</v>
      </c>
      <c r="F408" s="153" t="s">
        <v>117</v>
      </c>
      <c r="G408" s="107">
        <f>+G409</f>
        <v>0</v>
      </c>
      <c r="H408" s="109"/>
      <c r="I408" s="109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22.5" customHeight="1" x14ac:dyDescent="0.2">
      <c r="A409" s="156" t="s">
        <v>84</v>
      </c>
      <c r="B409" s="153" t="s">
        <v>39</v>
      </c>
      <c r="C409" s="153" t="s">
        <v>20</v>
      </c>
      <c r="D409" s="153" t="s">
        <v>20</v>
      </c>
      <c r="E409" s="153" t="s">
        <v>166</v>
      </c>
      <c r="F409" s="153" t="s">
        <v>85</v>
      </c>
      <c r="G409" s="107"/>
      <c r="H409" s="109"/>
      <c r="I409" s="109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22.5" customHeight="1" x14ac:dyDescent="0.2">
      <c r="A410" s="75" t="s">
        <v>250</v>
      </c>
      <c r="B410" s="153" t="s">
        <v>39</v>
      </c>
      <c r="C410" s="153" t="s">
        <v>20</v>
      </c>
      <c r="D410" s="153" t="s">
        <v>20</v>
      </c>
      <c r="E410" s="153" t="s">
        <v>292</v>
      </c>
      <c r="F410" s="153"/>
      <c r="G410" s="111">
        <f>+G411</f>
        <v>0</v>
      </c>
      <c r="H410" s="109"/>
      <c r="I410" s="109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22.5" customHeight="1" x14ac:dyDescent="0.2">
      <c r="A411" s="75" t="s">
        <v>116</v>
      </c>
      <c r="B411" s="153" t="s">
        <v>39</v>
      </c>
      <c r="C411" s="153" t="s">
        <v>20</v>
      </c>
      <c r="D411" s="153" t="s">
        <v>20</v>
      </c>
      <c r="E411" s="153" t="s">
        <v>292</v>
      </c>
      <c r="F411" s="153" t="s">
        <v>117</v>
      </c>
      <c r="G411" s="111">
        <f>+G412</f>
        <v>0</v>
      </c>
      <c r="H411" s="109"/>
      <c r="I411" s="109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22.5" customHeight="1" x14ac:dyDescent="0.2">
      <c r="A412" s="75" t="s">
        <v>84</v>
      </c>
      <c r="B412" s="153" t="s">
        <v>39</v>
      </c>
      <c r="C412" s="153" t="s">
        <v>20</v>
      </c>
      <c r="D412" s="153" t="s">
        <v>20</v>
      </c>
      <c r="E412" s="153" t="s">
        <v>292</v>
      </c>
      <c r="F412" s="153" t="s">
        <v>85</v>
      </c>
      <c r="G412" s="111"/>
      <c r="H412" s="109"/>
      <c r="I412" s="109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22.5" customHeight="1" x14ac:dyDescent="0.2">
      <c r="A413" s="155" t="s">
        <v>44</v>
      </c>
      <c r="B413" s="180" t="s">
        <v>39</v>
      </c>
      <c r="C413" s="180" t="s">
        <v>20</v>
      </c>
      <c r="D413" s="181" t="s">
        <v>28</v>
      </c>
      <c r="E413" s="181"/>
      <c r="F413" s="181"/>
      <c r="G413" s="131">
        <f>G414+G419+G426+G434+G438+G433+G441</f>
        <v>12260.9</v>
      </c>
      <c r="H413" s="131">
        <f>H414+H419+H426+H434+H438+H433+H441</f>
        <v>0</v>
      </c>
      <c r="I413" s="106">
        <f t="shared" ref="I413:I423" si="30">H413+G413</f>
        <v>12260.9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22.5" customHeight="1" x14ac:dyDescent="0.2">
      <c r="A414" s="154" t="s">
        <v>45</v>
      </c>
      <c r="B414" s="182" t="s">
        <v>39</v>
      </c>
      <c r="C414" s="182" t="s">
        <v>20</v>
      </c>
      <c r="D414" s="183" t="s">
        <v>28</v>
      </c>
      <c r="E414" s="183" t="s">
        <v>126</v>
      </c>
      <c r="F414" s="183"/>
      <c r="G414" s="129">
        <f>G416+G418</f>
        <v>3377.7</v>
      </c>
      <c r="H414" s="129">
        <f>H416+H418</f>
        <v>0</v>
      </c>
      <c r="I414" s="108">
        <f t="shared" si="30"/>
        <v>3377.7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42.75" customHeight="1" x14ac:dyDescent="0.2">
      <c r="A415" s="75" t="s">
        <v>112</v>
      </c>
      <c r="B415" s="182" t="s">
        <v>39</v>
      </c>
      <c r="C415" s="182" t="s">
        <v>20</v>
      </c>
      <c r="D415" s="183" t="s">
        <v>28</v>
      </c>
      <c r="E415" s="183" t="s">
        <v>126</v>
      </c>
      <c r="F415" s="183" t="s">
        <v>113</v>
      </c>
      <c r="G415" s="129">
        <f>G416</f>
        <v>3327.7</v>
      </c>
      <c r="H415" s="129">
        <f>H416</f>
        <v>0</v>
      </c>
      <c r="I415" s="108">
        <f t="shared" si="30"/>
        <v>3327.7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8" customHeight="1" x14ac:dyDescent="0.2">
      <c r="A416" s="154" t="s">
        <v>111</v>
      </c>
      <c r="B416" s="182" t="s">
        <v>39</v>
      </c>
      <c r="C416" s="182" t="s">
        <v>20</v>
      </c>
      <c r="D416" s="183" t="s">
        <v>28</v>
      </c>
      <c r="E416" s="183" t="s">
        <v>126</v>
      </c>
      <c r="F416" s="183" t="s">
        <v>89</v>
      </c>
      <c r="G416" s="129">
        <v>3327.7</v>
      </c>
      <c r="H416" s="129"/>
      <c r="I416" s="108">
        <f t="shared" si="30"/>
        <v>3327.7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27.75" customHeight="1" x14ac:dyDescent="0.2">
      <c r="A417" s="156" t="s">
        <v>121</v>
      </c>
      <c r="B417" s="182" t="s">
        <v>39</v>
      </c>
      <c r="C417" s="182" t="s">
        <v>20</v>
      </c>
      <c r="D417" s="183" t="s">
        <v>28</v>
      </c>
      <c r="E417" s="183" t="s">
        <v>126</v>
      </c>
      <c r="F417" s="183" t="s">
        <v>114</v>
      </c>
      <c r="G417" s="129">
        <f>G418</f>
        <v>50</v>
      </c>
      <c r="H417" s="129">
        <f>H418</f>
        <v>0</v>
      </c>
      <c r="I417" s="108">
        <f t="shared" si="30"/>
        <v>50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7.25" customHeight="1" x14ac:dyDescent="0.2">
      <c r="A418" s="75" t="s">
        <v>78</v>
      </c>
      <c r="B418" s="182" t="s">
        <v>39</v>
      </c>
      <c r="C418" s="182" t="s">
        <v>20</v>
      </c>
      <c r="D418" s="183" t="s">
        <v>28</v>
      </c>
      <c r="E418" s="183" t="s">
        <v>126</v>
      </c>
      <c r="F418" s="183" t="s">
        <v>77</v>
      </c>
      <c r="G418" s="129">
        <v>50</v>
      </c>
      <c r="H418" s="129"/>
      <c r="I418" s="108">
        <f t="shared" si="30"/>
        <v>50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8.75" customHeight="1" x14ac:dyDescent="0.2">
      <c r="A419" s="154" t="s">
        <v>90</v>
      </c>
      <c r="B419" s="182" t="s">
        <v>39</v>
      </c>
      <c r="C419" s="182" t="s">
        <v>20</v>
      </c>
      <c r="D419" s="183" t="s">
        <v>28</v>
      </c>
      <c r="E419" s="183" t="s">
        <v>160</v>
      </c>
      <c r="F419" s="183"/>
      <c r="G419" s="129">
        <f>G420+G423+G424</f>
        <v>2375.6</v>
      </c>
      <c r="H419" s="129">
        <f>H420+H423+H424</f>
        <v>0</v>
      </c>
      <c r="I419" s="108">
        <f t="shared" si="30"/>
        <v>2375.6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40.5" customHeight="1" x14ac:dyDescent="0.2">
      <c r="A420" s="75" t="s">
        <v>112</v>
      </c>
      <c r="B420" s="182" t="s">
        <v>39</v>
      </c>
      <c r="C420" s="182" t="s">
        <v>20</v>
      </c>
      <c r="D420" s="183" t="s">
        <v>28</v>
      </c>
      <c r="E420" s="183" t="s">
        <v>160</v>
      </c>
      <c r="F420" s="183" t="s">
        <v>113</v>
      </c>
      <c r="G420" s="129">
        <f>G421</f>
        <v>2275.6</v>
      </c>
      <c r="H420" s="129">
        <f>H421</f>
        <v>0</v>
      </c>
      <c r="I420" s="108">
        <f t="shared" si="30"/>
        <v>2275.6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7.25" customHeight="1" x14ac:dyDescent="0.2">
      <c r="A421" s="160" t="s">
        <v>133</v>
      </c>
      <c r="B421" s="182" t="s">
        <v>39</v>
      </c>
      <c r="C421" s="182" t="s">
        <v>20</v>
      </c>
      <c r="D421" s="183" t="s">
        <v>28</v>
      </c>
      <c r="E421" s="183" t="s">
        <v>160</v>
      </c>
      <c r="F421" s="183" t="s">
        <v>134</v>
      </c>
      <c r="G421" s="129">
        <v>2275.6</v>
      </c>
      <c r="H421" s="129"/>
      <c r="I421" s="108">
        <f t="shared" si="30"/>
        <v>2275.6</v>
      </c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26.25" customHeight="1" x14ac:dyDescent="0.2">
      <c r="A422" s="156" t="s">
        <v>121</v>
      </c>
      <c r="B422" s="182" t="s">
        <v>39</v>
      </c>
      <c r="C422" s="182" t="s">
        <v>20</v>
      </c>
      <c r="D422" s="183" t="s">
        <v>28</v>
      </c>
      <c r="E422" s="183" t="s">
        <v>160</v>
      </c>
      <c r="F422" s="183" t="s">
        <v>114</v>
      </c>
      <c r="G422" s="129">
        <f>G423</f>
        <v>100</v>
      </c>
      <c r="H422" s="129">
        <f>H423</f>
        <v>0</v>
      </c>
      <c r="I422" s="108">
        <f t="shared" si="30"/>
        <v>100</v>
      </c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8" customHeight="1" x14ac:dyDescent="0.2">
      <c r="A423" s="75" t="s">
        <v>78</v>
      </c>
      <c r="B423" s="182" t="s">
        <v>39</v>
      </c>
      <c r="C423" s="182" t="s">
        <v>20</v>
      </c>
      <c r="D423" s="183" t="s">
        <v>28</v>
      </c>
      <c r="E423" s="183" t="s">
        <v>160</v>
      </c>
      <c r="F423" s="183" t="s">
        <v>77</v>
      </c>
      <c r="G423" s="129">
        <v>100</v>
      </c>
      <c r="H423" s="129"/>
      <c r="I423" s="108">
        <f t="shared" si="30"/>
        <v>100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8" customHeight="1" x14ac:dyDescent="0.2">
      <c r="A424" s="156" t="s">
        <v>79</v>
      </c>
      <c r="B424" s="182" t="s">
        <v>39</v>
      </c>
      <c r="C424" s="213" t="s">
        <v>20</v>
      </c>
      <c r="D424" s="212" t="s">
        <v>28</v>
      </c>
      <c r="E424" s="212" t="s">
        <v>160</v>
      </c>
      <c r="F424" s="212" t="s">
        <v>81</v>
      </c>
      <c r="G424" s="132">
        <f>G425</f>
        <v>0</v>
      </c>
      <c r="H424" s="109"/>
      <c r="I424" s="109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8" customHeight="1" x14ac:dyDescent="0.2">
      <c r="A425" s="75" t="s">
        <v>75</v>
      </c>
      <c r="B425" s="182" t="s">
        <v>39</v>
      </c>
      <c r="C425" s="213" t="s">
        <v>20</v>
      </c>
      <c r="D425" s="212" t="s">
        <v>28</v>
      </c>
      <c r="E425" s="212" t="s">
        <v>160</v>
      </c>
      <c r="F425" s="212" t="s">
        <v>76</v>
      </c>
      <c r="G425" s="132"/>
      <c r="H425" s="109"/>
      <c r="I425" s="109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7.25" customHeight="1" x14ac:dyDescent="0.2">
      <c r="A426" s="154" t="s">
        <v>212</v>
      </c>
      <c r="B426" s="182" t="s">
        <v>39</v>
      </c>
      <c r="C426" s="182" t="s">
        <v>20</v>
      </c>
      <c r="D426" s="183" t="s">
        <v>28</v>
      </c>
      <c r="E426" s="183" t="s">
        <v>161</v>
      </c>
      <c r="F426" s="183"/>
      <c r="G426" s="129">
        <f>G427+G430+G431</f>
        <v>1449.4</v>
      </c>
      <c r="H426" s="129">
        <f>H427+H430+H431</f>
        <v>0</v>
      </c>
      <c r="I426" s="108">
        <f>H426+G426</f>
        <v>1449.4</v>
      </c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41.25" customHeight="1" x14ac:dyDescent="0.2">
      <c r="A427" s="75" t="s">
        <v>112</v>
      </c>
      <c r="B427" s="182" t="s">
        <v>39</v>
      </c>
      <c r="C427" s="182" t="s">
        <v>20</v>
      </c>
      <c r="D427" s="183" t="s">
        <v>28</v>
      </c>
      <c r="E427" s="183" t="s">
        <v>161</v>
      </c>
      <c r="F427" s="183" t="s">
        <v>113</v>
      </c>
      <c r="G427" s="129">
        <f>G428</f>
        <v>1449.4</v>
      </c>
      <c r="H427" s="129">
        <f>H428</f>
        <v>0</v>
      </c>
      <c r="I427" s="108">
        <f>H427+G427</f>
        <v>1449.4</v>
      </c>
      <c r="J427" s="26"/>
      <c r="K427" s="26"/>
      <c r="L427" s="26"/>
      <c r="M427" s="27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x14ac:dyDescent="0.2">
      <c r="A428" s="160" t="s">
        <v>133</v>
      </c>
      <c r="B428" s="182" t="s">
        <v>39</v>
      </c>
      <c r="C428" s="182" t="s">
        <v>20</v>
      </c>
      <c r="D428" s="183" t="s">
        <v>28</v>
      </c>
      <c r="E428" s="183" t="s">
        <v>161</v>
      </c>
      <c r="F428" s="183" t="s">
        <v>134</v>
      </c>
      <c r="G428" s="129">
        <v>1449.4</v>
      </c>
      <c r="H428" s="129"/>
      <c r="I428" s="108">
        <f>H428+G428</f>
        <v>1449.4</v>
      </c>
      <c r="J428" s="26"/>
      <c r="K428" s="26"/>
      <c r="L428" s="26"/>
      <c r="M428" s="27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x14ac:dyDescent="0.2">
      <c r="A429" s="156" t="s">
        <v>121</v>
      </c>
      <c r="B429" s="182" t="s">
        <v>39</v>
      </c>
      <c r="C429" s="182" t="s">
        <v>20</v>
      </c>
      <c r="D429" s="183" t="s">
        <v>28</v>
      </c>
      <c r="E429" s="183" t="s">
        <v>161</v>
      </c>
      <c r="F429" s="183" t="s">
        <v>114</v>
      </c>
      <c r="G429" s="129">
        <f>G430</f>
        <v>0</v>
      </c>
      <c r="H429" s="144"/>
      <c r="I429" s="145"/>
      <c r="J429" s="26"/>
      <c r="K429" s="26"/>
      <c r="L429" s="26"/>
      <c r="M429" s="27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x14ac:dyDescent="0.2">
      <c r="A430" s="75" t="s">
        <v>78</v>
      </c>
      <c r="B430" s="182" t="s">
        <v>39</v>
      </c>
      <c r="C430" s="182" t="s">
        <v>20</v>
      </c>
      <c r="D430" s="183" t="s">
        <v>28</v>
      </c>
      <c r="E430" s="183" t="s">
        <v>161</v>
      </c>
      <c r="F430" s="183" t="s">
        <v>77</v>
      </c>
      <c r="G430" s="129"/>
      <c r="H430" s="144"/>
      <c r="I430" s="145"/>
      <c r="J430" s="26"/>
      <c r="K430" s="26"/>
      <c r="L430" s="26"/>
      <c r="M430" s="27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x14ac:dyDescent="0.2">
      <c r="A431" s="156" t="s">
        <v>79</v>
      </c>
      <c r="B431" s="182" t="s">
        <v>39</v>
      </c>
      <c r="C431" s="213" t="s">
        <v>20</v>
      </c>
      <c r="D431" s="212" t="s">
        <v>28</v>
      </c>
      <c r="E431" s="212" t="s">
        <v>161</v>
      </c>
      <c r="F431" s="212" t="s">
        <v>81</v>
      </c>
      <c r="G431" s="132">
        <f>G432</f>
        <v>0</v>
      </c>
      <c r="H431" s="144"/>
      <c r="I431" s="145"/>
      <c r="J431" s="26"/>
      <c r="K431" s="26"/>
      <c r="L431" s="26"/>
      <c r="M431" s="27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x14ac:dyDescent="0.2">
      <c r="A432" s="75" t="s">
        <v>75</v>
      </c>
      <c r="B432" s="182" t="s">
        <v>39</v>
      </c>
      <c r="C432" s="213" t="s">
        <v>20</v>
      </c>
      <c r="D432" s="212" t="s">
        <v>28</v>
      </c>
      <c r="E432" s="212" t="s">
        <v>161</v>
      </c>
      <c r="F432" s="212" t="s">
        <v>76</v>
      </c>
      <c r="G432" s="132"/>
      <c r="H432" s="144"/>
      <c r="I432" s="145"/>
      <c r="J432" s="26"/>
      <c r="K432" s="26"/>
      <c r="L432" s="26"/>
      <c r="M432" s="27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36" x14ac:dyDescent="0.2">
      <c r="A433" s="51" t="s">
        <v>304</v>
      </c>
      <c r="B433" s="182" t="s">
        <v>39</v>
      </c>
      <c r="C433" s="53" t="s">
        <v>20</v>
      </c>
      <c r="D433" s="53" t="s">
        <v>28</v>
      </c>
      <c r="E433" s="49" t="s">
        <v>303</v>
      </c>
      <c r="F433" s="53" t="s">
        <v>85</v>
      </c>
      <c r="G433" s="132"/>
      <c r="H433" s="144"/>
      <c r="I433" s="145"/>
      <c r="J433" s="26"/>
      <c r="K433" s="26"/>
      <c r="L433" s="26"/>
      <c r="M433" s="27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24" x14ac:dyDescent="0.2">
      <c r="A434" s="75" t="s">
        <v>61</v>
      </c>
      <c r="B434" s="182" t="s">
        <v>39</v>
      </c>
      <c r="C434" s="182" t="s">
        <v>20</v>
      </c>
      <c r="D434" s="183" t="s">
        <v>28</v>
      </c>
      <c r="E434" s="183" t="s">
        <v>204</v>
      </c>
      <c r="F434" s="183"/>
      <c r="G434" s="129">
        <f>+G435</f>
        <v>2465.6</v>
      </c>
      <c r="H434" s="129">
        <f>+H435</f>
        <v>0</v>
      </c>
      <c r="I434" s="108">
        <f>H434+G434</f>
        <v>2465.6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36" x14ac:dyDescent="0.2">
      <c r="A435" s="75" t="s">
        <v>112</v>
      </c>
      <c r="B435" s="182" t="s">
        <v>39</v>
      </c>
      <c r="C435" s="182" t="s">
        <v>20</v>
      </c>
      <c r="D435" s="183" t="s">
        <v>28</v>
      </c>
      <c r="E435" s="183" t="s">
        <v>204</v>
      </c>
      <c r="F435" s="183" t="s">
        <v>113</v>
      </c>
      <c r="G435" s="129">
        <f>+G436</f>
        <v>2465.6</v>
      </c>
      <c r="H435" s="129">
        <f>+H436</f>
        <v>0</v>
      </c>
      <c r="I435" s="108">
        <f>H435+G435</f>
        <v>2465.6</v>
      </c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2.75" x14ac:dyDescent="0.2">
      <c r="A436" s="75" t="s">
        <v>111</v>
      </c>
      <c r="B436" s="182" t="s">
        <v>39</v>
      </c>
      <c r="C436" s="182" t="s">
        <v>20</v>
      </c>
      <c r="D436" s="183" t="s">
        <v>28</v>
      </c>
      <c r="E436" s="183" t="s">
        <v>204</v>
      </c>
      <c r="F436" s="183" t="s">
        <v>89</v>
      </c>
      <c r="G436" s="132">
        <v>2465.6</v>
      </c>
      <c r="H436" s="132"/>
      <c r="I436" s="108">
        <f>H436+G436</f>
        <v>2465.6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36" x14ac:dyDescent="0.2">
      <c r="A437" s="154" t="s">
        <v>62</v>
      </c>
      <c r="B437" s="182" t="s">
        <v>39</v>
      </c>
      <c r="C437" s="182" t="s">
        <v>20</v>
      </c>
      <c r="D437" s="183" t="s">
        <v>28</v>
      </c>
      <c r="E437" s="183" t="s">
        <v>162</v>
      </c>
      <c r="F437" s="183"/>
      <c r="G437" s="129"/>
      <c r="H437" s="109"/>
      <c r="I437" s="109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2.75" x14ac:dyDescent="0.2">
      <c r="A438" s="75" t="s">
        <v>217</v>
      </c>
      <c r="B438" s="182" t="s">
        <v>39</v>
      </c>
      <c r="C438" s="182" t="s">
        <v>20</v>
      </c>
      <c r="D438" s="183" t="s">
        <v>28</v>
      </c>
      <c r="E438" s="183" t="s">
        <v>187</v>
      </c>
      <c r="F438" s="183"/>
      <c r="G438" s="130">
        <f>+G439</f>
        <v>140.5</v>
      </c>
      <c r="H438" s="130">
        <f>+H439</f>
        <v>0</v>
      </c>
      <c r="I438" s="108">
        <f t="shared" ref="I438:I453" si="31">H438+G438</f>
        <v>140.5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36" x14ac:dyDescent="0.2">
      <c r="A439" s="75" t="s">
        <v>112</v>
      </c>
      <c r="B439" s="182" t="s">
        <v>39</v>
      </c>
      <c r="C439" s="182" t="s">
        <v>20</v>
      </c>
      <c r="D439" s="183" t="s">
        <v>28</v>
      </c>
      <c r="E439" s="183" t="s">
        <v>187</v>
      </c>
      <c r="F439" s="183" t="s">
        <v>113</v>
      </c>
      <c r="G439" s="130">
        <f>+G440</f>
        <v>140.5</v>
      </c>
      <c r="H439" s="130">
        <f>+H440</f>
        <v>0</v>
      </c>
      <c r="I439" s="108">
        <f t="shared" si="31"/>
        <v>140.5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2.75" x14ac:dyDescent="0.2">
      <c r="A440" s="75" t="s">
        <v>111</v>
      </c>
      <c r="B440" s="182" t="s">
        <v>39</v>
      </c>
      <c r="C440" s="182" t="s">
        <v>20</v>
      </c>
      <c r="D440" s="183" t="s">
        <v>28</v>
      </c>
      <c r="E440" s="183" t="s">
        <v>187</v>
      </c>
      <c r="F440" s="183" t="s">
        <v>89</v>
      </c>
      <c r="G440" s="132">
        <v>140.5</v>
      </c>
      <c r="H440" s="132"/>
      <c r="I440" s="108">
        <f t="shared" si="31"/>
        <v>140.5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48" x14ac:dyDescent="0.2">
      <c r="A441" s="51" t="s">
        <v>325</v>
      </c>
      <c r="B441" s="182" t="s">
        <v>39</v>
      </c>
      <c r="C441" s="52" t="s">
        <v>20</v>
      </c>
      <c r="D441" s="53" t="s">
        <v>28</v>
      </c>
      <c r="E441" s="53" t="s">
        <v>350</v>
      </c>
      <c r="F441" s="53"/>
      <c r="G441" s="64">
        <f>G442</f>
        <v>2452.1</v>
      </c>
      <c r="H441" s="64">
        <f>H442</f>
        <v>0</v>
      </c>
      <c r="I441" s="108">
        <f t="shared" si="31"/>
        <v>2452.1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21" customHeight="1" x14ac:dyDescent="0.2">
      <c r="A442" s="51" t="s">
        <v>84</v>
      </c>
      <c r="B442" s="182" t="s">
        <v>39</v>
      </c>
      <c r="C442" s="52" t="s">
        <v>20</v>
      </c>
      <c r="D442" s="53" t="s">
        <v>28</v>
      </c>
      <c r="E442" s="53" t="s">
        <v>350</v>
      </c>
      <c r="F442" s="53" t="s">
        <v>85</v>
      </c>
      <c r="G442" s="64">
        <v>2452.1</v>
      </c>
      <c r="H442" s="64"/>
      <c r="I442" s="108">
        <f t="shared" si="31"/>
        <v>2452.1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8.75" customHeight="1" x14ac:dyDescent="0.2">
      <c r="A443" s="166" t="s">
        <v>59</v>
      </c>
      <c r="B443" s="151">
        <v>926</v>
      </c>
      <c r="C443" s="152" t="s">
        <v>33</v>
      </c>
      <c r="D443" s="152"/>
      <c r="E443" s="152"/>
      <c r="F443" s="152"/>
      <c r="G443" s="105">
        <f>G444+G466</f>
        <v>58491.5</v>
      </c>
      <c r="H443" s="105">
        <f>H444+H466</f>
        <v>0</v>
      </c>
      <c r="I443" s="106">
        <f t="shared" si="31"/>
        <v>58491.5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21.75" customHeight="1" x14ac:dyDescent="0.2">
      <c r="A444" s="166" t="s">
        <v>46</v>
      </c>
      <c r="B444" s="151">
        <v>926</v>
      </c>
      <c r="C444" s="181" t="s">
        <v>33</v>
      </c>
      <c r="D444" s="181" t="s">
        <v>8</v>
      </c>
      <c r="E444" s="181"/>
      <c r="F444" s="181"/>
      <c r="G444" s="115">
        <f>G445+G448+G451+G455+G459+G454+G464</f>
        <v>28491.5</v>
      </c>
      <c r="H444" s="115">
        <f>H445+H448+H451+H455+H459+H454+H464</f>
        <v>0</v>
      </c>
      <c r="I444" s="106">
        <f t="shared" si="31"/>
        <v>28491.5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22.5" customHeight="1" x14ac:dyDescent="0.2">
      <c r="A445" s="156" t="s">
        <v>47</v>
      </c>
      <c r="B445" s="178">
        <v>926</v>
      </c>
      <c r="C445" s="183" t="s">
        <v>33</v>
      </c>
      <c r="D445" s="183" t="s">
        <v>8</v>
      </c>
      <c r="E445" s="183" t="s">
        <v>163</v>
      </c>
      <c r="F445" s="183"/>
      <c r="G445" s="107">
        <f>+G446</f>
        <v>16310.6</v>
      </c>
      <c r="H445" s="107">
        <f>+H446</f>
        <v>0</v>
      </c>
      <c r="I445" s="108">
        <f t="shared" si="31"/>
        <v>16310.6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24.95" customHeight="1" x14ac:dyDescent="0.2">
      <c r="A446" s="156" t="s">
        <v>116</v>
      </c>
      <c r="B446" s="178">
        <v>926</v>
      </c>
      <c r="C446" s="183" t="s">
        <v>33</v>
      </c>
      <c r="D446" s="183" t="s">
        <v>8</v>
      </c>
      <c r="E446" s="183" t="s">
        <v>163</v>
      </c>
      <c r="F446" s="183" t="s">
        <v>117</v>
      </c>
      <c r="G446" s="107">
        <f>+G447</f>
        <v>16310.6</v>
      </c>
      <c r="H446" s="107">
        <f>+H447</f>
        <v>0</v>
      </c>
      <c r="I446" s="108">
        <f t="shared" si="31"/>
        <v>16310.6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21" customHeight="1" x14ac:dyDescent="0.2">
      <c r="A447" s="156" t="s">
        <v>84</v>
      </c>
      <c r="B447" s="178">
        <v>926</v>
      </c>
      <c r="C447" s="183" t="s">
        <v>33</v>
      </c>
      <c r="D447" s="183" t="s">
        <v>8</v>
      </c>
      <c r="E447" s="183" t="s">
        <v>163</v>
      </c>
      <c r="F447" s="183" t="s">
        <v>85</v>
      </c>
      <c r="G447" s="66">
        <v>16310.6</v>
      </c>
      <c r="H447" s="66"/>
      <c r="I447" s="108">
        <f t="shared" si="31"/>
        <v>16310.6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20.25" customHeight="1" x14ac:dyDescent="0.2">
      <c r="A448" s="156" t="s">
        <v>48</v>
      </c>
      <c r="B448" s="178">
        <v>926</v>
      </c>
      <c r="C448" s="183" t="s">
        <v>33</v>
      </c>
      <c r="D448" s="183" t="s">
        <v>8</v>
      </c>
      <c r="E448" s="183" t="s">
        <v>164</v>
      </c>
      <c r="F448" s="183"/>
      <c r="G448" s="107">
        <f>+G449</f>
        <v>1317.1</v>
      </c>
      <c r="H448" s="107">
        <f>+H449</f>
        <v>0</v>
      </c>
      <c r="I448" s="108">
        <f t="shared" si="31"/>
        <v>1317.1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24.95" customHeight="1" x14ac:dyDescent="0.2">
      <c r="A449" s="156" t="s">
        <v>116</v>
      </c>
      <c r="B449" s="178">
        <v>926</v>
      </c>
      <c r="C449" s="183" t="s">
        <v>33</v>
      </c>
      <c r="D449" s="183" t="s">
        <v>8</v>
      </c>
      <c r="E449" s="183" t="s">
        <v>164</v>
      </c>
      <c r="F449" s="183" t="s">
        <v>117</v>
      </c>
      <c r="G449" s="107">
        <f>+G450</f>
        <v>1317.1</v>
      </c>
      <c r="H449" s="107">
        <f>+H450</f>
        <v>0</v>
      </c>
      <c r="I449" s="108">
        <f t="shared" si="31"/>
        <v>1317.1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8.75" customHeight="1" x14ac:dyDescent="0.2">
      <c r="A450" s="156" t="s">
        <v>84</v>
      </c>
      <c r="B450" s="178">
        <v>926</v>
      </c>
      <c r="C450" s="183" t="s">
        <v>33</v>
      </c>
      <c r="D450" s="183" t="s">
        <v>8</v>
      </c>
      <c r="E450" s="183" t="s">
        <v>164</v>
      </c>
      <c r="F450" s="183" t="s">
        <v>85</v>
      </c>
      <c r="G450" s="66">
        <v>1317.1</v>
      </c>
      <c r="H450" s="66"/>
      <c r="I450" s="108">
        <f t="shared" si="31"/>
        <v>1317.1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24.95" customHeight="1" x14ac:dyDescent="0.2">
      <c r="A451" s="156" t="s">
        <v>49</v>
      </c>
      <c r="B451" s="178">
        <v>926</v>
      </c>
      <c r="C451" s="182" t="s">
        <v>33</v>
      </c>
      <c r="D451" s="183" t="s">
        <v>8</v>
      </c>
      <c r="E451" s="183" t="s">
        <v>165</v>
      </c>
      <c r="F451" s="183"/>
      <c r="G451" s="107">
        <f>+G452</f>
        <v>9927.9</v>
      </c>
      <c r="H451" s="107">
        <f>+H452</f>
        <v>0</v>
      </c>
      <c r="I451" s="108">
        <f t="shared" si="31"/>
        <v>9927.9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24.95" customHeight="1" x14ac:dyDescent="0.2">
      <c r="A452" s="156" t="s">
        <v>116</v>
      </c>
      <c r="B452" s="178">
        <v>926</v>
      </c>
      <c r="C452" s="182" t="s">
        <v>33</v>
      </c>
      <c r="D452" s="183" t="s">
        <v>8</v>
      </c>
      <c r="E452" s="183" t="s">
        <v>165</v>
      </c>
      <c r="F452" s="183" t="s">
        <v>117</v>
      </c>
      <c r="G452" s="107">
        <f>+G453</f>
        <v>9927.9</v>
      </c>
      <c r="H452" s="107">
        <f>+H453</f>
        <v>0</v>
      </c>
      <c r="I452" s="108">
        <f t="shared" si="31"/>
        <v>9927.9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24.95" customHeight="1" x14ac:dyDescent="0.2">
      <c r="A453" s="156" t="s">
        <v>84</v>
      </c>
      <c r="B453" s="178">
        <v>926</v>
      </c>
      <c r="C453" s="182" t="s">
        <v>33</v>
      </c>
      <c r="D453" s="183" t="s">
        <v>8</v>
      </c>
      <c r="E453" s="183" t="s">
        <v>165</v>
      </c>
      <c r="F453" s="183" t="s">
        <v>85</v>
      </c>
      <c r="G453" s="66">
        <v>9927.9</v>
      </c>
      <c r="H453" s="66"/>
      <c r="I453" s="108">
        <f t="shared" si="31"/>
        <v>9927.9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24.95" customHeight="1" x14ac:dyDescent="0.2">
      <c r="A454" s="51" t="s">
        <v>304</v>
      </c>
      <c r="B454" s="178">
        <v>926</v>
      </c>
      <c r="C454" s="52" t="s">
        <v>33</v>
      </c>
      <c r="D454" s="53" t="s">
        <v>8</v>
      </c>
      <c r="E454" s="49" t="s">
        <v>303</v>
      </c>
      <c r="F454" s="53" t="s">
        <v>85</v>
      </c>
      <c r="G454" s="66"/>
      <c r="H454" s="109"/>
      <c r="I454" s="109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8.75" customHeight="1" x14ac:dyDescent="0.2">
      <c r="A455" s="156" t="s">
        <v>108</v>
      </c>
      <c r="B455" s="178">
        <v>926</v>
      </c>
      <c r="C455" s="183" t="s">
        <v>33</v>
      </c>
      <c r="D455" s="183" t="s">
        <v>8</v>
      </c>
      <c r="E455" s="183" t="s">
        <v>139</v>
      </c>
      <c r="F455" s="183"/>
      <c r="G455" s="107">
        <f>+G456+G461</f>
        <v>0</v>
      </c>
      <c r="H455" s="109"/>
      <c r="I455" s="109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30" customHeight="1" x14ac:dyDescent="0.2">
      <c r="A456" s="156" t="s">
        <v>251</v>
      </c>
      <c r="B456" s="178">
        <v>926</v>
      </c>
      <c r="C456" s="183" t="s">
        <v>33</v>
      </c>
      <c r="D456" s="183" t="s">
        <v>8</v>
      </c>
      <c r="E456" s="183" t="s">
        <v>171</v>
      </c>
      <c r="F456" s="183"/>
      <c r="G456" s="107">
        <f>+G457</f>
        <v>0</v>
      </c>
      <c r="H456" s="109"/>
      <c r="I456" s="109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24.95" customHeight="1" x14ac:dyDescent="0.2">
      <c r="A457" s="156" t="s">
        <v>116</v>
      </c>
      <c r="B457" s="178">
        <v>926</v>
      </c>
      <c r="C457" s="183" t="s">
        <v>33</v>
      </c>
      <c r="D457" s="183" t="s">
        <v>8</v>
      </c>
      <c r="E457" s="183" t="s">
        <v>171</v>
      </c>
      <c r="F457" s="183" t="s">
        <v>117</v>
      </c>
      <c r="G457" s="107">
        <f>G458</f>
        <v>0</v>
      </c>
      <c r="H457" s="109"/>
      <c r="I457" s="109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8.75" customHeight="1" x14ac:dyDescent="0.2">
      <c r="A458" s="156" t="s">
        <v>84</v>
      </c>
      <c r="B458" s="178">
        <v>926</v>
      </c>
      <c r="C458" s="183" t="s">
        <v>33</v>
      </c>
      <c r="D458" s="183" t="s">
        <v>8</v>
      </c>
      <c r="E458" s="183" t="s">
        <v>171</v>
      </c>
      <c r="F458" s="183" t="s">
        <v>85</v>
      </c>
      <c r="G458" s="107"/>
      <c r="H458" s="109"/>
      <c r="I458" s="109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8.75" customHeight="1" x14ac:dyDescent="0.2">
      <c r="A459" s="156" t="s">
        <v>272</v>
      </c>
      <c r="B459" s="178">
        <v>926</v>
      </c>
      <c r="C459" s="212" t="s">
        <v>33</v>
      </c>
      <c r="D459" s="212" t="s">
        <v>8</v>
      </c>
      <c r="E459" s="212" t="s">
        <v>271</v>
      </c>
      <c r="F459" s="183"/>
      <c r="G459" s="62">
        <f>G460</f>
        <v>833.9</v>
      </c>
      <c r="H459" s="109">
        <f>H460</f>
        <v>0</v>
      </c>
      <c r="I459" s="113">
        <f>G459+H459</f>
        <v>833.9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2.75" x14ac:dyDescent="0.2">
      <c r="A460" s="75" t="s">
        <v>78</v>
      </c>
      <c r="B460" s="178">
        <v>926</v>
      </c>
      <c r="C460" s="212" t="s">
        <v>33</v>
      </c>
      <c r="D460" s="212" t="s">
        <v>8</v>
      </c>
      <c r="E460" s="212" t="s">
        <v>271</v>
      </c>
      <c r="F460" s="183" t="s">
        <v>85</v>
      </c>
      <c r="G460" s="62">
        <v>833.9</v>
      </c>
      <c r="H460" s="109"/>
      <c r="I460" s="113">
        <f>G460+H460</f>
        <v>833.9</v>
      </c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24" x14ac:dyDescent="0.2">
      <c r="A461" s="75" t="s">
        <v>302</v>
      </c>
      <c r="B461" s="178">
        <v>926</v>
      </c>
      <c r="C461" s="212" t="s">
        <v>33</v>
      </c>
      <c r="D461" s="212" t="s">
        <v>8</v>
      </c>
      <c r="E461" s="212" t="s">
        <v>301</v>
      </c>
      <c r="F461" s="212"/>
      <c r="G461" s="111">
        <f>G462</f>
        <v>0</v>
      </c>
      <c r="H461" s="109"/>
      <c r="I461" s="113">
        <f t="shared" ref="I461:I465" si="32">G461+H461</f>
        <v>0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24" x14ac:dyDescent="0.2">
      <c r="A462" s="75" t="s">
        <v>116</v>
      </c>
      <c r="B462" s="178">
        <v>926</v>
      </c>
      <c r="C462" s="212" t="s">
        <v>33</v>
      </c>
      <c r="D462" s="212" t="s">
        <v>8</v>
      </c>
      <c r="E462" s="212" t="s">
        <v>301</v>
      </c>
      <c r="F462" s="212" t="s">
        <v>117</v>
      </c>
      <c r="G462" s="111">
        <f>G463</f>
        <v>0</v>
      </c>
      <c r="H462" s="109"/>
      <c r="I462" s="113">
        <f t="shared" si="32"/>
        <v>0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2.75" x14ac:dyDescent="0.2">
      <c r="A463" s="75" t="s">
        <v>84</v>
      </c>
      <c r="B463" s="178">
        <v>926</v>
      </c>
      <c r="C463" s="212" t="s">
        <v>33</v>
      </c>
      <c r="D463" s="212" t="s">
        <v>8</v>
      </c>
      <c r="E463" s="212" t="s">
        <v>301</v>
      </c>
      <c r="F463" s="212" t="s">
        <v>85</v>
      </c>
      <c r="G463" s="111"/>
      <c r="H463" s="109"/>
      <c r="I463" s="113">
        <f t="shared" si="32"/>
        <v>0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24" x14ac:dyDescent="0.2">
      <c r="A464" s="51" t="s">
        <v>364</v>
      </c>
      <c r="B464" s="178">
        <v>926</v>
      </c>
      <c r="C464" s="52" t="s">
        <v>33</v>
      </c>
      <c r="D464" s="53" t="s">
        <v>8</v>
      </c>
      <c r="E464" s="53" t="s">
        <v>363</v>
      </c>
      <c r="F464" s="68"/>
      <c r="G464" s="111">
        <f>G465</f>
        <v>102</v>
      </c>
      <c r="H464" s="228">
        <f>H465</f>
        <v>0</v>
      </c>
      <c r="I464" s="127">
        <f t="shared" si="32"/>
        <v>102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2.75" x14ac:dyDescent="0.2">
      <c r="A465" s="98" t="s">
        <v>84</v>
      </c>
      <c r="B465" s="178">
        <v>926</v>
      </c>
      <c r="C465" s="52" t="s">
        <v>33</v>
      </c>
      <c r="D465" s="53" t="s">
        <v>8</v>
      </c>
      <c r="E465" s="53" t="s">
        <v>363</v>
      </c>
      <c r="F465" s="68" t="s">
        <v>85</v>
      </c>
      <c r="G465" s="111">
        <v>102</v>
      </c>
      <c r="H465" s="109"/>
      <c r="I465" s="113">
        <f t="shared" si="32"/>
        <v>102</v>
      </c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2.75" x14ac:dyDescent="0.2">
      <c r="A466" s="57" t="s">
        <v>353</v>
      </c>
      <c r="B466" s="151">
        <v>926</v>
      </c>
      <c r="C466" s="56" t="s">
        <v>33</v>
      </c>
      <c r="D466" s="56" t="s">
        <v>17</v>
      </c>
      <c r="E466" s="56"/>
      <c r="F466" s="88"/>
      <c r="G466" s="89">
        <f>G467+G469</f>
        <v>30000</v>
      </c>
      <c r="H466" s="90">
        <f>H467+H469</f>
        <v>0</v>
      </c>
      <c r="I466" s="91">
        <f>G466+H466</f>
        <v>30000</v>
      </c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22.5" customHeight="1" x14ac:dyDescent="0.2">
      <c r="A467" s="51" t="s">
        <v>354</v>
      </c>
      <c r="B467" s="178">
        <v>926</v>
      </c>
      <c r="C467" s="53" t="s">
        <v>33</v>
      </c>
      <c r="D467" s="53" t="s">
        <v>17</v>
      </c>
      <c r="E467" s="53" t="s">
        <v>351</v>
      </c>
      <c r="F467" s="68"/>
      <c r="G467" s="62">
        <f>G468</f>
        <v>300</v>
      </c>
      <c r="H467" s="80">
        <f>H468</f>
        <v>0</v>
      </c>
      <c r="I467" s="81">
        <f>G467+H467</f>
        <v>300</v>
      </c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8.75" customHeight="1" x14ac:dyDescent="0.2">
      <c r="A468" s="51" t="s">
        <v>84</v>
      </c>
      <c r="B468" s="178">
        <v>926</v>
      </c>
      <c r="C468" s="53" t="s">
        <v>33</v>
      </c>
      <c r="D468" s="53" t="s">
        <v>17</v>
      </c>
      <c r="E468" s="53" t="s">
        <v>351</v>
      </c>
      <c r="F468" s="68" t="s">
        <v>85</v>
      </c>
      <c r="G468" s="62">
        <v>300</v>
      </c>
      <c r="H468" s="80"/>
      <c r="I468" s="81">
        <f>G468+H468</f>
        <v>300</v>
      </c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8.75" customHeight="1" x14ac:dyDescent="0.2">
      <c r="A469" s="51" t="s">
        <v>355</v>
      </c>
      <c r="B469" s="178">
        <v>926</v>
      </c>
      <c r="C469" s="53" t="s">
        <v>33</v>
      </c>
      <c r="D469" s="53" t="s">
        <v>17</v>
      </c>
      <c r="E469" s="53" t="s">
        <v>352</v>
      </c>
      <c r="F469" s="68"/>
      <c r="G469" s="62">
        <f>G470</f>
        <v>29700</v>
      </c>
      <c r="H469" s="80">
        <f>H470</f>
        <v>0</v>
      </c>
      <c r="I469" s="81">
        <f>G469+H469</f>
        <v>29700</v>
      </c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2.75" x14ac:dyDescent="0.2">
      <c r="A470" s="51" t="s">
        <v>84</v>
      </c>
      <c r="B470" s="178">
        <v>926</v>
      </c>
      <c r="C470" s="53" t="s">
        <v>33</v>
      </c>
      <c r="D470" s="53" t="s">
        <v>17</v>
      </c>
      <c r="E470" s="53" t="s">
        <v>352</v>
      </c>
      <c r="F470" s="68" t="s">
        <v>85</v>
      </c>
      <c r="G470" s="62">
        <v>29700</v>
      </c>
      <c r="H470" s="80"/>
      <c r="I470" s="81">
        <f>G470+H470</f>
        <v>29700</v>
      </c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2.75" x14ac:dyDescent="0.2">
      <c r="A471" s="166" t="s">
        <v>51</v>
      </c>
      <c r="B471" s="180" t="s">
        <v>39</v>
      </c>
      <c r="C471" s="180" t="s">
        <v>34</v>
      </c>
      <c r="D471" s="183"/>
      <c r="E471" s="183"/>
      <c r="F471" s="183"/>
      <c r="G471" s="105">
        <f>G472</f>
        <v>17135</v>
      </c>
      <c r="H471" s="105">
        <f>H472</f>
        <v>0</v>
      </c>
      <c r="I471" s="106">
        <f t="shared" ref="I471:I478" si="33">H471+G471</f>
        <v>17135</v>
      </c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2.75" x14ac:dyDescent="0.2">
      <c r="A472" s="155" t="s">
        <v>52</v>
      </c>
      <c r="B472" s="180" t="s">
        <v>39</v>
      </c>
      <c r="C472" s="180" t="s">
        <v>34</v>
      </c>
      <c r="D472" s="181" t="s">
        <v>17</v>
      </c>
      <c r="E472" s="181"/>
      <c r="F472" s="181"/>
      <c r="G472" s="131">
        <f>G473+G476+G479+G482+G485</f>
        <v>17135</v>
      </c>
      <c r="H472" s="131">
        <f>H473+H476+H479+H482+H485</f>
        <v>0</v>
      </c>
      <c r="I472" s="106">
        <f t="shared" si="33"/>
        <v>17135</v>
      </c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36" x14ac:dyDescent="0.2">
      <c r="A473" s="154" t="s">
        <v>63</v>
      </c>
      <c r="B473" s="182" t="s">
        <v>39</v>
      </c>
      <c r="C473" s="182" t="s">
        <v>34</v>
      </c>
      <c r="D473" s="183" t="s">
        <v>17</v>
      </c>
      <c r="E473" s="183" t="s">
        <v>174</v>
      </c>
      <c r="F473" s="183"/>
      <c r="G473" s="129">
        <f>G475</f>
        <v>2218.9</v>
      </c>
      <c r="H473" s="129">
        <f>H475</f>
        <v>0</v>
      </c>
      <c r="I473" s="108">
        <f t="shared" si="33"/>
        <v>2218.9</v>
      </c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</row>
    <row r="474" spans="1:25" ht="12.75" x14ac:dyDescent="0.2">
      <c r="A474" s="154" t="s">
        <v>118</v>
      </c>
      <c r="B474" s="182" t="s">
        <v>39</v>
      </c>
      <c r="C474" s="182" t="s">
        <v>34</v>
      </c>
      <c r="D474" s="183" t="s">
        <v>17</v>
      </c>
      <c r="E474" s="183" t="s">
        <v>174</v>
      </c>
      <c r="F474" s="183" t="s">
        <v>119</v>
      </c>
      <c r="G474" s="129">
        <f>G475</f>
        <v>2218.9</v>
      </c>
      <c r="H474" s="129">
        <f>H475</f>
        <v>0</v>
      </c>
      <c r="I474" s="108">
        <f t="shared" si="33"/>
        <v>2218.9</v>
      </c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</row>
    <row r="475" spans="1:25" ht="12.75" x14ac:dyDescent="0.2">
      <c r="A475" s="156" t="s">
        <v>73</v>
      </c>
      <c r="B475" s="182" t="s">
        <v>39</v>
      </c>
      <c r="C475" s="182" t="s">
        <v>34</v>
      </c>
      <c r="D475" s="183" t="s">
        <v>17</v>
      </c>
      <c r="E475" s="183" t="s">
        <v>174</v>
      </c>
      <c r="F475" s="183" t="s">
        <v>74</v>
      </c>
      <c r="G475" s="132">
        <v>2218.9</v>
      </c>
      <c r="H475" s="132"/>
      <c r="I475" s="108">
        <f t="shared" si="33"/>
        <v>2218.9</v>
      </c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</row>
    <row r="476" spans="1:25" ht="24" x14ac:dyDescent="0.2">
      <c r="A476" s="218" t="s">
        <v>207</v>
      </c>
      <c r="B476" s="182" t="s">
        <v>39</v>
      </c>
      <c r="C476" s="182" t="s">
        <v>34</v>
      </c>
      <c r="D476" s="183" t="s">
        <v>17</v>
      </c>
      <c r="E476" s="183" t="s">
        <v>205</v>
      </c>
      <c r="F476" s="183"/>
      <c r="G476" s="129">
        <f>G478</f>
        <v>14734.8</v>
      </c>
      <c r="H476" s="129">
        <f>H478</f>
        <v>0</v>
      </c>
      <c r="I476" s="108">
        <f t="shared" si="33"/>
        <v>14734.8</v>
      </c>
      <c r="J476" s="13"/>
      <c r="K476" s="13"/>
      <c r="L476" s="13"/>
      <c r="M476" s="13"/>
      <c r="N476" s="13"/>
      <c r="O476" s="13"/>
    </row>
    <row r="477" spans="1:25" ht="12.75" x14ac:dyDescent="0.2">
      <c r="A477" s="154" t="s">
        <v>194</v>
      </c>
      <c r="B477" s="182" t="s">
        <v>39</v>
      </c>
      <c r="C477" s="182" t="s">
        <v>34</v>
      </c>
      <c r="D477" s="183" t="s">
        <v>17</v>
      </c>
      <c r="E477" s="183" t="s">
        <v>205</v>
      </c>
      <c r="F477" s="183" t="s">
        <v>119</v>
      </c>
      <c r="G477" s="129">
        <f>G478</f>
        <v>14734.8</v>
      </c>
      <c r="H477" s="129">
        <f>H478</f>
        <v>0</v>
      </c>
      <c r="I477" s="108">
        <f t="shared" si="33"/>
        <v>14734.8</v>
      </c>
      <c r="J477" s="13"/>
      <c r="K477" s="13"/>
      <c r="L477" s="13"/>
      <c r="M477" s="13"/>
      <c r="N477" s="13"/>
      <c r="O477" s="13"/>
    </row>
    <row r="478" spans="1:25" ht="12.75" x14ac:dyDescent="0.2">
      <c r="A478" s="156" t="s">
        <v>73</v>
      </c>
      <c r="B478" s="182" t="s">
        <v>39</v>
      </c>
      <c r="C478" s="182" t="s">
        <v>34</v>
      </c>
      <c r="D478" s="183" t="s">
        <v>17</v>
      </c>
      <c r="E478" s="183" t="s">
        <v>205</v>
      </c>
      <c r="F478" s="183" t="s">
        <v>74</v>
      </c>
      <c r="G478" s="132">
        <v>14734.8</v>
      </c>
      <c r="H478" s="132"/>
      <c r="I478" s="108">
        <f t="shared" si="33"/>
        <v>14734.8</v>
      </c>
      <c r="J478" s="13"/>
      <c r="K478" s="13"/>
      <c r="L478" s="13"/>
      <c r="M478" s="13"/>
      <c r="N478" s="13"/>
      <c r="O478" s="13"/>
    </row>
    <row r="479" spans="1:25" ht="24" x14ac:dyDescent="0.2">
      <c r="A479" s="75" t="s">
        <v>197</v>
      </c>
      <c r="B479" s="182" t="s">
        <v>39</v>
      </c>
      <c r="C479" s="182" t="s">
        <v>34</v>
      </c>
      <c r="D479" s="183" t="s">
        <v>17</v>
      </c>
      <c r="E479" s="183" t="s">
        <v>188</v>
      </c>
      <c r="F479" s="183"/>
      <c r="G479" s="130">
        <f>+G480</f>
        <v>0</v>
      </c>
      <c r="H479" s="147"/>
      <c r="I479" s="147"/>
      <c r="J479" s="13"/>
      <c r="K479" s="13"/>
      <c r="L479" s="13"/>
      <c r="M479" s="13"/>
      <c r="N479" s="13"/>
      <c r="O479" s="13"/>
    </row>
    <row r="480" spans="1:25" ht="36" x14ac:dyDescent="0.2">
      <c r="A480" s="75" t="s">
        <v>112</v>
      </c>
      <c r="B480" s="182" t="s">
        <v>39</v>
      </c>
      <c r="C480" s="182" t="s">
        <v>34</v>
      </c>
      <c r="D480" s="183" t="s">
        <v>17</v>
      </c>
      <c r="E480" s="183" t="s">
        <v>188</v>
      </c>
      <c r="F480" s="183" t="s">
        <v>113</v>
      </c>
      <c r="G480" s="130">
        <f>+G481</f>
        <v>0</v>
      </c>
      <c r="H480" s="147"/>
      <c r="I480" s="147"/>
      <c r="J480" s="13"/>
      <c r="K480" s="13"/>
      <c r="L480" s="13"/>
      <c r="M480" s="13"/>
      <c r="N480" s="13"/>
      <c r="O480" s="13"/>
    </row>
    <row r="481" spans="1:15" ht="12.75" x14ac:dyDescent="0.2">
      <c r="A481" s="75" t="s">
        <v>111</v>
      </c>
      <c r="B481" s="182" t="s">
        <v>39</v>
      </c>
      <c r="C481" s="182" t="s">
        <v>34</v>
      </c>
      <c r="D481" s="183" t="s">
        <v>17</v>
      </c>
      <c r="E481" s="183" t="s">
        <v>188</v>
      </c>
      <c r="F481" s="183" t="s">
        <v>89</v>
      </c>
      <c r="G481" s="130"/>
      <c r="H481" s="147"/>
      <c r="I481" s="147"/>
      <c r="J481" s="13"/>
      <c r="K481" s="13"/>
      <c r="L481" s="13"/>
      <c r="M481" s="13"/>
      <c r="N481" s="13"/>
      <c r="O481" s="13"/>
    </row>
    <row r="482" spans="1:15" ht="48" x14ac:dyDescent="0.2">
      <c r="A482" s="184" t="s">
        <v>206</v>
      </c>
      <c r="B482" s="219" t="s">
        <v>39</v>
      </c>
      <c r="C482" s="219" t="s">
        <v>34</v>
      </c>
      <c r="D482" s="220" t="s">
        <v>17</v>
      </c>
      <c r="E482" s="220" t="s">
        <v>189</v>
      </c>
      <c r="F482" s="183"/>
      <c r="G482" s="130">
        <f>G483</f>
        <v>0</v>
      </c>
      <c r="H482" s="147"/>
      <c r="I482" s="147"/>
      <c r="J482" s="13"/>
      <c r="K482" s="13"/>
      <c r="L482" s="13"/>
      <c r="M482" s="13"/>
      <c r="N482" s="13"/>
      <c r="O482" s="13"/>
    </row>
    <row r="483" spans="1:15" ht="12.75" x14ac:dyDescent="0.2">
      <c r="A483" s="69" t="s">
        <v>190</v>
      </c>
      <c r="B483" s="182" t="s">
        <v>39</v>
      </c>
      <c r="C483" s="182" t="s">
        <v>34</v>
      </c>
      <c r="D483" s="183" t="s">
        <v>17</v>
      </c>
      <c r="E483" s="183" t="s">
        <v>189</v>
      </c>
      <c r="F483" s="183" t="s">
        <v>114</v>
      </c>
      <c r="G483" s="130">
        <f>G484</f>
        <v>0</v>
      </c>
      <c r="H483" s="147"/>
      <c r="I483" s="147"/>
      <c r="J483" s="13"/>
      <c r="K483" s="13"/>
      <c r="L483" s="13"/>
      <c r="M483" s="13"/>
      <c r="N483" s="13"/>
      <c r="O483" s="13"/>
    </row>
    <row r="484" spans="1:15" ht="24" x14ac:dyDescent="0.2">
      <c r="A484" s="69" t="s">
        <v>191</v>
      </c>
      <c r="B484" s="182" t="s">
        <v>39</v>
      </c>
      <c r="C484" s="182" t="s">
        <v>34</v>
      </c>
      <c r="D484" s="183" t="s">
        <v>17</v>
      </c>
      <c r="E484" s="183" t="s">
        <v>189</v>
      </c>
      <c r="F484" s="183" t="s">
        <v>77</v>
      </c>
      <c r="G484" s="132"/>
      <c r="H484" s="147"/>
      <c r="I484" s="147"/>
      <c r="J484" s="13"/>
      <c r="K484" s="13"/>
      <c r="L484" s="13"/>
      <c r="M484" s="13"/>
      <c r="N484" s="13"/>
      <c r="O484" s="13"/>
    </row>
    <row r="485" spans="1:15" ht="24" x14ac:dyDescent="0.2">
      <c r="A485" s="154" t="s">
        <v>198</v>
      </c>
      <c r="B485" s="182" t="s">
        <v>39</v>
      </c>
      <c r="C485" s="213" t="s">
        <v>34</v>
      </c>
      <c r="D485" s="212" t="s">
        <v>17</v>
      </c>
      <c r="E485" s="212" t="s">
        <v>199</v>
      </c>
      <c r="F485" s="212"/>
      <c r="G485" s="132">
        <f>G487</f>
        <v>181.3</v>
      </c>
      <c r="H485" s="132">
        <f>H487</f>
        <v>0</v>
      </c>
      <c r="I485" s="108">
        <f>H485+G485</f>
        <v>181.3</v>
      </c>
      <c r="J485" s="13"/>
      <c r="K485" s="13"/>
      <c r="L485" s="13"/>
      <c r="M485" s="13"/>
      <c r="N485" s="13"/>
      <c r="O485" s="13"/>
    </row>
    <row r="486" spans="1:15" ht="12.75" x14ac:dyDescent="0.2">
      <c r="A486" s="154" t="s">
        <v>194</v>
      </c>
      <c r="B486" s="182" t="s">
        <v>39</v>
      </c>
      <c r="C486" s="213" t="s">
        <v>34</v>
      </c>
      <c r="D486" s="212" t="s">
        <v>17</v>
      </c>
      <c r="E486" s="212" t="s">
        <v>199</v>
      </c>
      <c r="F486" s="212" t="s">
        <v>119</v>
      </c>
      <c r="G486" s="132">
        <f>G487</f>
        <v>181.3</v>
      </c>
      <c r="H486" s="132">
        <f>H487</f>
        <v>0</v>
      </c>
      <c r="I486" s="108">
        <f>H486+G486</f>
        <v>181.3</v>
      </c>
      <c r="J486" s="13"/>
      <c r="K486" s="13"/>
      <c r="L486" s="13"/>
      <c r="M486" s="13"/>
      <c r="N486" s="13"/>
      <c r="O486" s="13"/>
    </row>
    <row r="487" spans="1:15" ht="12.75" x14ac:dyDescent="0.2">
      <c r="A487" s="75" t="s">
        <v>73</v>
      </c>
      <c r="B487" s="182" t="s">
        <v>39</v>
      </c>
      <c r="C487" s="213" t="s">
        <v>34</v>
      </c>
      <c r="D487" s="212" t="s">
        <v>17</v>
      </c>
      <c r="E487" s="212" t="s">
        <v>199</v>
      </c>
      <c r="F487" s="212" t="s">
        <v>74</v>
      </c>
      <c r="G487" s="132">
        <v>181.3</v>
      </c>
      <c r="H487" s="132"/>
      <c r="I487" s="108">
        <f>H487+G487</f>
        <v>181.3</v>
      </c>
      <c r="J487" s="13"/>
      <c r="K487" s="13"/>
      <c r="L487" s="13"/>
      <c r="M487" s="13"/>
      <c r="N487" s="13"/>
      <c r="O487" s="13"/>
    </row>
    <row r="488" spans="1:15" ht="12.75" x14ac:dyDescent="0.2">
      <c r="A488" s="166" t="s">
        <v>71</v>
      </c>
      <c r="B488" s="151">
        <v>926</v>
      </c>
      <c r="C488" s="181" t="s">
        <v>54</v>
      </c>
      <c r="D488" s="183"/>
      <c r="E488" s="183"/>
      <c r="F488" s="183"/>
      <c r="G488" s="105">
        <f>G489</f>
        <v>5100</v>
      </c>
      <c r="H488" s="146">
        <f>H489</f>
        <v>0</v>
      </c>
      <c r="I488" s="131">
        <f t="shared" ref="I488:I497" si="34">G488+H488</f>
        <v>5100</v>
      </c>
      <c r="J488" s="13"/>
      <c r="K488" s="13"/>
      <c r="L488" s="13"/>
      <c r="M488" s="13"/>
      <c r="N488" s="13"/>
      <c r="O488" s="13"/>
    </row>
    <row r="489" spans="1:15" ht="12.75" x14ac:dyDescent="0.2">
      <c r="A489" s="166" t="s">
        <v>106</v>
      </c>
      <c r="B489" s="151">
        <v>926</v>
      </c>
      <c r="C489" s="181" t="s">
        <v>54</v>
      </c>
      <c r="D489" s="181" t="s">
        <v>10</v>
      </c>
      <c r="E489" s="183"/>
      <c r="F489" s="183"/>
      <c r="G489" s="146">
        <f>G490+G494+G496</f>
        <v>5100</v>
      </c>
      <c r="H489" s="146">
        <f>H490+H494+H496</f>
        <v>0</v>
      </c>
      <c r="I489" s="91">
        <f t="shared" si="34"/>
        <v>5100</v>
      </c>
      <c r="J489" s="13"/>
      <c r="K489" s="13"/>
      <c r="L489" s="13"/>
      <c r="M489" s="13"/>
      <c r="N489" s="13"/>
      <c r="O489" s="13"/>
    </row>
    <row r="490" spans="1:15" ht="12.75" x14ac:dyDescent="0.2">
      <c r="A490" s="156" t="s">
        <v>109</v>
      </c>
      <c r="B490" s="153" t="s">
        <v>39</v>
      </c>
      <c r="C490" s="153" t="s">
        <v>54</v>
      </c>
      <c r="D490" s="153" t="s">
        <v>10</v>
      </c>
      <c r="E490" s="153" t="s">
        <v>172</v>
      </c>
      <c r="F490" s="153"/>
      <c r="G490" s="138">
        <f t="shared" ref="G490:H492" si="35">G491</f>
        <v>100</v>
      </c>
      <c r="H490" s="138">
        <f t="shared" si="35"/>
        <v>0</v>
      </c>
      <c r="I490" s="81">
        <f t="shared" si="34"/>
        <v>100</v>
      </c>
      <c r="J490" s="13"/>
      <c r="K490" s="13"/>
      <c r="L490" s="13"/>
      <c r="M490" s="13"/>
      <c r="N490" s="13"/>
      <c r="O490" s="13"/>
    </row>
    <row r="491" spans="1:15" ht="24" x14ac:dyDescent="0.2">
      <c r="A491" s="156" t="s">
        <v>252</v>
      </c>
      <c r="B491" s="153" t="s">
        <v>39</v>
      </c>
      <c r="C491" s="153" t="s">
        <v>54</v>
      </c>
      <c r="D491" s="153" t="s">
        <v>10</v>
      </c>
      <c r="E491" s="153" t="s">
        <v>173</v>
      </c>
      <c r="F491" s="153"/>
      <c r="G491" s="109">
        <f t="shared" si="35"/>
        <v>100</v>
      </c>
      <c r="H491" s="109">
        <f t="shared" si="35"/>
        <v>0</v>
      </c>
      <c r="I491" s="81">
        <f t="shared" si="34"/>
        <v>100</v>
      </c>
      <c r="J491" s="13"/>
      <c r="K491" s="13"/>
      <c r="L491" s="13"/>
      <c r="M491" s="13"/>
      <c r="N491" s="13"/>
      <c r="O491" s="13"/>
    </row>
    <row r="492" spans="1:15" ht="24" x14ac:dyDescent="0.2">
      <c r="A492" s="156" t="s">
        <v>116</v>
      </c>
      <c r="B492" s="153" t="s">
        <v>39</v>
      </c>
      <c r="C492" s="153" t="s">
        <v>54</v>
      </c>
      <c r="D492" s="153" t="s">
        <v>10</v>
      </c>
      <c r="E492" s="153" t="s">
        <v>173</v>
      </c>
      <c r="F492" s="153" t="s">
        <v>117</v>
      </c>
      <c r="G492" s="109">
        <f t="shared" si="35"/>
        <v>100</v>
      </c>
      <c r="H492" s="109">
        <f t="shared" si="35"/>
        <v>0</v>
      </c>
      <c r="I492" s="81">
        <f t="shared" si="34"/>
        <v>100</v>
      </c>
      <c r="J492" s="13"/>
      <c r="K492" s="13"/>
      <c r="L492" s="13"/>
      <c r="M492" s="13"/>
      <c r="N492" s="13"/>
      <c r="O492" s="13"/>
    </row>
    <row r="493" spans="1:15" ht="12.75" x14ac:dyDescent="0.2">
      <c r="A493" s="156" t="s">
        <v>84</v>
      </c>
      <c r="B493" s="153" t="s">
        <v>39</v>
      </c>
      <c r="C493" s="153" t="s">
        <v>54</v>
      </c>
      <c r="D493" s="153" t="s">
        <v>10</v>
      </c>
      <c r="E493" s="153" t="s">
        <v>173</v>
      </c>
      <c r="F493" s="153" t="s">
        <v>85</v>
      </c>
      <c r="G493" s="109">
        <v>100</v>
      </c>
      <c r="H493" s="109"/>
      <c r="I493" s="81">
        <f t="shared" si="34"/>
        <v>100</v>
      </c>
      <c r="J493" s="13"/>
      <c r="K493" s="13"/>
      <c r="L493" s="13"/>
      <c r="M493" s="13"/>
      <c r="N493" s="13"/>
      <c r="O493" s="13"/>
    </row>
    <row r="494" spans="1:15" ht="24" x14ac:dyDescent="0.2">
      <c r="A494" s="100" t="s">
        <v>365</v>
      </c>
      <c r="B494" s="153" t="s">
        <v>39</v>
      </c>
      <c r="C494" s="52" t="s">
        <v>54</v>
      </c>
      <c r="D494" s="53" t="s">
        <v>10</v>
      </c>
      <c r="E494" s="53" t="s">
        <v>352</v>
      </c>
      <c r="F494" s="53"/>
      <c r="G494" s="61">
        <f>G495</f>
        <v>4950</v>
      </c>
      <c r="H494" s="61">
        <f>H495</f>
        <v>0</v>
      </c>
      <c r="I494" s="99">
        <f t="shared" si="34"/>
        <v>4950</v>
      </c>
      <c r="J494" s="13"/>
      <c r="K494" s="13"/>
      <c r="L494" s="13"/>
      <c r="M494" s="13"/>
      <c r="N494" s="13"/>
      <c r="O494" s="13"/>
    </row>
    <row r="495" spans="1:15" ht="12.75" x14ac:dyDescent="0.2">
      <c r="A495" s="98" t="s">
        <v>84</v>
      </c>
      <c r="B495" s="153" t="s">
        <v>39</v>
      </c>
      <c r="C495" s="52" t="s">
        <v>54</v>
      </c>
      <c r="D495" s="53" t="s">
        <v>10</v>
      </c>
      <c r="E495" s="53" t="s">
        <v>352</v>
      </c>
      <c r="F495" s="53" t="s">
        <v>85</v>
      </c>
      <c r="G495" s="61">
        <v>4950</v>
      </c>
      <c r="H495" s="61"/>
      <c r="I495" s="99">
        <f t="shared" si="34"/>
        <v>4950</v>
      </c>
      <c r="J495" s="13"/>
      <c r="K495" s="13"/>
      <c r="L495" s="13"/>
      <c r="M495" s="13"/>
      <c r="N495" s="13"/>
      <c r="O495" s="13"/>
    </row>
    <row r="496" spans="1:15" ht="24" x14ac:dyDescent="0.2">
      <c r="A496" s="100" t="s">
        <v>354</v>
      </c>
      <c r="B496" s="153" t="s">
        <v>39</v>
      </c>
      <c r="C496" s="52" t="s">
        <v>54</v>
      </c>
      <c r="D496" s="53" t="s">
        <v>10</v>
      </c>
      <c r="E496" s="53" t="s">
        <v>351</v>
      </c>
      <c r="F496" s="53"/>
      <c r="G496" s="61">
        <f>G497</f>
        <v>50</v>
      </c>
      <c r="H496" s="61">
        <f>H497</f>
        <v>0</v>
      </c>
      <c r="I496" s="99">
        <f t="shared" si="34"/>
        <v>50</v>
      </c>
      <c r="J496" s="13"/>
      <c r="K496" s="13"/>
      <c r="L496" s="13"/>
      <c r="M496" s="13"/>
      <c r="N496" s="13"/>
      <c r="O496" s="13"/>
    </row>
    <row r="497" spans="1:15" ht="12.75" x14ac:dyDescent="0.2">
      <c r="A497" s="98" t="s">
        <v>84</v>
      </c>
      <c r="B497" s="153" t="s">
        <v>39</v>
      </c>
      <c r="C497" s="52" t="s">
        <v>54</v>
      </c>
      <c r="D497" s="53" t="s">
        <v>10</v>
      </c>
      <c r="E497" s="53" t="s">
        <v>351</v>
      </c>
      <c r="F497" s="53" t="s">
        <v>366</v>
      </c>
      <c r="G497" s="61">
        <v>50</v>
      </c>
      <c r="H497" s="61"/>
      <c r="I497" s="99">
        <f t="shared" si="34"/>
        <v>50</v>
      </c>
      <c r="J497" s="13"/>
      <c r="K497" s="13"/>
      <c r="L497" s="13"/>
      <c r="M497" s="13"/>
      <c r="N497" s="13"/>
      <c r="O497" s="13"/>
    </row>
    <row r="498" spans="1:15" ht="12.75" x14ac:dyDescent="0.2">
      <c r="A498" s="221" t="s">
        <v>68</v>
      </c>
      <c r="B498" s="222"/>
      <c r="C498" s="223"/>
      <c r="D498" s="223"/>
      <c r="E498" s="223"/>
      <c r="F498" s="223"/>
      <c r="G498" s="224">
        <f>+G16+G183+G278+G286+G299+G323+G339+G166+G179</f>
        <v>1035983.2000000001</v>
      </c>
      <c r="H498" s="79">
        <f>+H16+H183+H278+H286+H299+H323+H339+H166</f>
        <v>3033.2999999999997</v>
      </c>
      <c r="I498" s="78">
        <f>H498+G498</f>
        <v>1039016.5000000001</v>
      </c>
      <c r="J498" s="13"/>
      <c r="K498" s="13"/>
      <c r="L498" s="13"/>
      <c r="M498" s="13"/>
      <c r="N498" s="13"/>
      <c r="O498" s="13"/>
    </row>
    <row r="499" spans="1:15" ht="14.25" customHeight="1" x14ac:dyDescent="0.2">
      <c r="A499" s="41"/>
      <c r="B499" s="47"/>
      <c r="C499" s="43"/>
      <c r="D499" s="43"/>
      <c r="E499" s="43"/>
      <c r="F499" s="43"/>
      <c r="G499" s="97"/>
      <c r="H499" s="13"/>
      <c r="I499" s="13"/>
      <c r="J499" s="13"/>
      <c r="K499" s="13"/>
      <c r="L499" s="13"/>
      <c r="M499" s="13"/>
      <c r="N499" s="13"/>
      <c r="O499" s="13"/>
    </row>
    <row r="500" spans="1:15" ht="74.25" customHeight="1" x14ac:dyDescent="0.2">
      <c r="A500" s="41"/>
      <c r="B500" s="47"/>
      <c r="C500" s="43"/>
      <c r="D500" s="43"/>
      <c r="E500" s="43"/>
      <c r="F500" s="43"/>
      <c r="G500" s="30"/>
      <c r="H500" s="13"/>
      <c r="I500" s="13"/>
      <c r="J500" s="13"/>
      <c r="K500" s="13"/>
      <c r="L500" s="13"/>
      <c r="M500" s="13"/>
      <c r="N500" s="13"/>
      <c r="O500" s="13"/>
    </row>
    <row r="501" spans="1:15" ht="12.75" x14ac:dyDescent="0.2">
      <c r="A501" s="41"/>
      <c r="B501" s="47"/>
      <c r="C501" s="43"/>
      <c r="D501" s="43"/>
      <c r="E501" s="43"/>
      <c r="F501" s="43"/>
      <c r="G501" s="29"/>
      <c r="H501" s="13"/>
      <c r="I501" s="13"/>
      <c r="J501" s="13"/>
      <c r="K501" s="13"/>
      <c r="L501" s="13"/>
      <c r="M501" s="13"/>
      <c r="N501" s="13"/>
      <c r="O501" s="13"/>
    </row>
    <row r="502" spans="1:15" ht="12.75" x14ac:dyDescent="0.2">
      <c r="A502" s="41"/>
      <c r="B502" s="47"/>
      <c r="C502" s="43"/>
      <c r="D502" s="43"/>
      <c r="E502" s="43"/>
      <c r="F502" s="43"/>
      <c r="G502" s="44"/>
      <c r="H502" s="13"/>
      <c r="I502" s="13"/>
      <c r="J502" s="13"/>
      <c r="K502" s="13"/>
      <c r="L502" s="13"/>
      <c r="M502" s="13"/>
      <c r="N502" s="13"/>
      <c r="O502" s="13"/>
    </row>
    <row r="503" spans="1:15" ht="12.75" x14ac:dyDescent="0.2">
      <c r="A503" s="41"/>
      <c r="B503" s="47"/>
      <c r="C503" s="43"/>
      <c r="D503" s="43"/>
      <c r="E503" s="43"/>
      <c r="F503" s="43"/>
      <c r="G503" s="44"/>
      <c r="H503" s="13"/>
      <c r="I503" s="13"/>
      <c r="J503" s="13"/>
      <c r="K503" s="13"/>
      <c r="L503" s="13"/>
      <c r="M503" s="13"/>
      <c r="N503" s="13"/>
      <c r="O503" s="13"/>
    </row>
    <row r="504" spans="1:15" ht="12.75" x14ac:dyDescent="0.2">
      <c r="A504" s="41"/>
      <c r="B504" s="47"/>
      <c r="C504" s="43"/>
      <c r="D504" s="43"/>
      <c r="E504" s="43"/>
      <c r="F504" s="43"/>
      <c r="G504" s="44"/>
      <c r="H504" s="13"/>
      <c r="I504" s="13"/>
      <c r="J504" s="13"/>
      <c r="K504" s="13"/>
      <c r="L504" s="13"/>
      <c r="M504" s="13"/>
      <c r="N504" s="13"/>
      <c r="O504" s="13"/>
    </row>
    <row r="505" spans="1:15" ht="12.75" x14ac:dyDescent="0.2">
      <c r="A505" s="41"/>
      <c r="B505" s="47"/>
      <c r="C505" s="43"/>
      <c r="D505" s="43"/>
      <c r="E505" s="43"/>
      <c r="F505" s="43"/>
      <c r="G505" s="44"/>
      <c r="H505" s="13"/>
      <c r="I505" s="13"/>
      <c r="J505" s="13"/>
      <c r="K505" s="13"/>
      <c r="L505" s="13"/>
      <c r="M505" s="13"/>
      <c r="N505" s="13"/>
      <c r="O505" s="13"/>
    </row>
    <row r="506" spans="1:15" x14ac:dyDescent="0.2">
      <c r="A506" s="41"/>
      <c r="B506" s="47"/>
      <c r="C506" s="43"/>
      <c r="D506" s="43"/>
      <c r="E506" s="43"/>
      <c r="F506" s="43"/>
      <c r="G506" s="45"/>
      <c r="H506" s="9"/>
      <c r="I506" s="13"/>
      <c r="J506" s="13"/>
      <c r="K506" s="13"/>
      <c r="L506" s="13"/>
      <c r="M506" s="13"/>
      <c r="N506" s="13"/>
      <c r="O506" s="13"/>
    </row>
    <row r="507" spans="1:15" x14ac:dyDescent="0.2">
      <c r="A507" s="41"/>
      <c r="B507" s="47"/>
      <c r="C507" s="43"/>
      <c r="D507" s="43"/>
      <c r="E507" s="43"/>
      <c r="F507" s="43"/>
      <c r="G507" s="46"/>
      <c r="H507" s="9"/>
      <c r="I507" s="13"/>
      <c r="J507" s="13"/>
      <c r="K507" s="13"/>
      <c r="L507" s="13"/>
      <c r="M507" s="13"/>
      <c r="N507" s="13"/>
      <c r="O507" s="13"/>
    </row>
    <row r="508" spans="1:15" x14ac:dyDescent="0.2">
      <c r="A508" s="41"/>
      <c r="B508" s="47"/>
      <c r="C508" s="43"/>
      <c r="D508" s="43"/>
      <c r="E508" s="43"/>
      <c r="F508" s="43"/>
      <c r="G508" s="43"/>
      <c r="H508" s="9"/>
      <c r="I508" s="13"/>
      <c r="J508" s="13"/>
      <c r="K508" s="13"/>
      <c r="L508" s="13"/>
      <c r="M508" s="13"/>
      <c r="N508" s="13"/>
      <c r="O508" s="13"/>
    </row>
    <row r="509" spans="1:15" ht="12.75" x14ac:dyDescent="0.2">
      <c r="A509" s="41"/>
      <c r="B509" s="47"/>
      <c r="C509" s="43"/>
      <c r="D509" s="43"/>
      <c r="E509" s="43"/>
      <c r="F509" s="43"/>
      <c r="G509" s="44"/>
      <c r="H509" s="13"/>
      <c r="I509" s="13"/>
      <c r="J509" s="13"/>
      <c r="K509" s="13"/>
      <c r="L509" s="13"/>
      <c r="M509" s="13"/>
      <c r="N509" s="13"/>
      <c r="O509" s="13"/>
    </row>
    <row r="510" spans="1:15" ht="12.75" x14ac:dyDescent="0.2">
      <c r="A510" s="41"/>
      <c r="B510" s="47"/>
      <c r="C510" s="43"/>
      <c r="D510" s="43"/>
      <c r="E510" s="43"/>
      <c r="F510" s="43"/>
      <c r="G510" s="44"/>
      <c r="H510" s="13"/>
      <c r="I510" s="13"/>
      <c r="J510" s="13"/>
      <c r="K510" s="13"/>
      <c r="L510" s="13"/>
      <c r="M510" s="13"/>
      <c r="N510" s="13"/>
      <c r="O510" s="13"/>
    </row>
    <row r="511" spans="1:15" ht="12.75" x14ac:dyDescent="0.2">
      <c r="A511" s="41"/>
      <c r="B511" s="47"/>
      <c r="C511" s="43"/>
      <c r="D511" s="43"/>
      <c r="E511" s="43"/>
      <c r="F511" s="43"/>
      <c r="G511" s="44"/>
      <c r="H511" s="13"/>
      <c r="I511" s="13"/>
      <c r="J511" s="13"/>
      <c r="K511" s="13"/>
      <c r="L511" s="13"/>
      <c r="M511" s="13"/>
      <c r="N511" s="13"/>
      <c r="O511" s="13"/>
    </row>
    <row r="512" spans="1:15" ht="12.75" x14ac:dyDescent="0.2">
      <c r="A512" s="41"/>
      <c r="B512" s="47"/>
      <c r="C512" s="43"/>
      <c r="D512" s="43"/>
      <c r="E512" s="43"/>
      <c r="F512" s="43"/>
      <c r="G512" s="44"/>
      <c r="H512" s="13"/>
      <c r="I512" s="13"/>
      <c r="J512" s="13"/>
      <c r="K512" s="13"/>
      <c r="L512" s="13"/>
      <c r="M512" s="13"/>
      <c r="N512" s="13"/>
      <c r="O512" s="13"/>
    </row>
    <row r="513" spans="1:15" ht="12.75" x14ac:dyDescent="0.2">
      <c r="A513" s="41"/>
      <c r="B513" s="47"/>
      <c r="C513" s="43"/>
      <c r="D513" s="43"/>
      <c r="E513" s="43"/>
      <c r="F513" s="43"/>
      <c r="G513" s="44"/>
      <c r="H513" s="13"/>
      <c r="I513" s="13"/>
      <c r="J513" s="13"/>
      <c r="K513" s="13"/>
      <c r="L513" s="13"/>
      <c r="M513" s="13"/>
      <c r="N513" s="13"/>
      <c r="O513" s="13"/>
    </row>
    <row r="514" spans="1:15" ht="12.75" x14ac:dyDescent="0.2">
      <c r="A514" s="41"/>
      <c r="B514" s="47"/>
      <c r="C514" s="43"/>
      <c r="D514" s="43"/>
      <c r="E514" s="43"/>
      <c r="F514" s="43"/>
      <c r="G514" s="44"/>
      <c r="H514" s="13"/>
      <c r="I514" s="13"/>
      <c r="J514" s="13"/>
      <c r="K514" s="13"/>
      <c r="L514" s="13"/>
      <c r="M514" s="13"/>
      <c r="N514" s="13"/>
      <c r="O514" s="13"/>
    </row>
    <row r="515" spans="1:15" ht="12.75" x14ac:dyDescent="0.2">
      <c r="A515" s="41"/>
      <c r="B515" s="47"/>
      <c r="C515" s="43"/>
      <c r="D515" s="43"/>
      <c r="E515" s="43"/>
      <c r="F515" s="43"/>
      <c r="G515" s="44"/>
      <c r="H515" s="13"/>
      <c r="I515" s="13"/>
      <c r="J515" s="13"/>
      <c r="K515" s="13"/>
      <c r="L515" s="13"/>
      <c r="M515" s="13"/>
      <c r="N515" s="13"/>
      <c r="O515" s="13"/>
    </row>
    <row r="516" spans="1:15" ht="12.75" x14ac:dyDescent="0.2">
      <c r="A516" s="41"/>
      <c r="B516" s="47"/>
      <c r="C516" s="43"/>
      <c r="D516" s="43"/>
      <c r="E516" s="43"/>
      <c r="F516" s="43"/>
      <c r="G516" s="44"/>
      <c r="H516" s="13"/>
      <c r="I516" s="13"/>
      <c r="J516" s="13"/>
      <c r="K516" s="13"/>
      <c r="L516" s="13"/>
      <c r="M516" s="13"/>
      <c r="N516" s="13"/>
      <c r="O516" s="13"/>
    </row>
    <row r="517" spans="1:15" ht="12.75" x14ac:dyDescent="0.2">
      <c r="A517" s="41"/>
      <c r="B517" s="47"/>
      <c r="C517" s="43"/>
      <c r="D517" s="43"/>
      <c r="E517" s="43"/>
      <c r="F517" s="43"/>
      <c r="G517" s="44"/>
      <c r="H517" s="13"/>
      <c r="I517" s="13"/>
      <c r="J517" s="13"/>
      <c r="K517" s="13"/>
      <c r="L517" s="13"/>
      <c r="M517" s="13"/>
      <c r="N517" s="13"/>
      <c r="O517" s="13"/>
    </row>
    <row r="518" spans="1:15" ht="12.75" x14ac:dyDescent="0.2">
      <c r="A518" s="41"/>
      <c r="B518" s="47"/>
      <c r="C518" s="43"/>
      <c r="D518" s="43"/>
      <c r="E518" s="43"/>
      <c r="F518" s="43"/>
      <c r="G518" s="44"/>
      <c r="H518" s="13"/>
      <c r="I518" s="13"/>
      <c r="J518" s="13"/>
      <c r="K518" s="13"/>
      <c r="L518" s="13"/>
      <c r="M518" s="13"/>
      <c r="N518" s="13"/>
      <c r="O518" s="13"/>
    </row>
    <row r="519" spans="1:15" ht="12.75" x14ac:dyDescent="0.2">
      <c r="A519" s="41"/>
      <c r="B519" s="47"/>
      <c r="C519" s="43"/>
      <c r="D519" s="43"/>
      <c r="E519" s="43"/>
      <c r="F519" s="43"/>
      <c r="G519" s="44"/>
      <c r="H519" s="13"/>
      <c r="I519" s="13"/>
      <c r="J519" s="13"/>
      <c r="K519" s="13"/>
      <c r="L519" s="13"/>
      <c r="M519" s="13"/>
      <c r="N519" s="13"/>
      <c r="O519" s="13"/>
    </row>
    <row r="520" spans="1:15" ht="12.75" x14ac:dyDescent="0.2">
      <c r="A520" s="41"/>
      <c r="B520" s="47"/>
      <c r="C520" s="43"/>
      <c r="D520" s="43"/>
      <c r="E520" s="43"/>
      <c r="F520" s="43"/>
      <c r="G520" s="44"/>
      <c r="H520" s="13"/>
      <c r="I520" s="13"/>
      <c r="J520" s="13"/>
      <c r="K520" s="13"/>
      <c r="L520" s="13"/>
      <c r="M520" s="13"/>
      <c r="N520" s="13"/>
      <c r="O520" s="13"/>
    </row>
    <row r="521" spans="1:15" ht="12.75" x14ac:dyDescent="0.2">
      <c r="A521" s="41"/>
      <c r="B521" s="47"/>
      <c r="C521" s="43"/>
      <c r="D521" s="43"/>
      <c r="E521" s="43"/>
      <c r="F521" s="43"/>
      <c r="G521" s="44"/>
      <c r="H521" s="13"/>
      <c r="I521" s="13"/>
      <c r="J521" s="13"/>
      <c r="K521" s="13"/>
      <c r="L521" s="13"/>
      <c r="M521" s="13"/>
      <c r="N521" s="13"/>
      <c r="O521" s="13"/>
    </row>
    <row r="522" spans="1:15" ht="12.75" x14ac:dyDescent="0.2">
      <c r="A522" s="41"/>
      <c r="B522" s="47"/>
      <c r="C522" s="43"/>
      <c r="D522" s="43"/>
      <c r="E522" s="43"/>
      <c r="F522" s="43"/>
      <c r="G522" s="44"/>
      <c r="H522" s="13"/>
      <c r="I522" s="13"/>
      <c r="J522" s="13"/>
      <c r="K522" s="13"/>
      <c r="L522" s="13"/>
      <c r="M522" s="13"/>
      <c r="N522" s="13"/>
      <c r="O522" s="13"/>
    </row>
    <row r="523" spans="1:15" ht="12.75" x14ac:dyDescent="0.2">
      <c r="A523" s="41"/>
      <c r="B523" s="47"/>
      <c r="C523" s="43"/>
      <c r="D523" s="43"/>
      <c r="E523" s="43"/>
      <c r="F523" s="43"/>
      <c r="G523" s="44"/>
      <c r="H523" s="13"/>
      <c r="I523" s="13"/>
      <c r="J523" s="13"/>
      <c r="K523" s="13"/>
      <c r="L523" s="13"/>
      <c r="M523" s="13"/>
      <c r="N523" s="13"/>
      <c r="O523" s="13"/>
    </row>
    <row r="524" spans="1:15" ht="12.75" x14ac:dyDescent="0.2">
      <c r="A524" s="41"/>
      <c r="B524" s="47"/>
      <c r="C524" s="43"/>
      <c r="D524" s="43"/>
      <c r="E524" s="43"/>
      <c r="F524" s="43"/>
      <c r="G524" s="44"/>
      <c r="H524" s="13"/>
      <c r="I524" s="13"/>
      <c r="J524" s="13"/>
      <c r="K524" s="13"/>
      <c r="L524" s="13"/>
      <c r="M524" s="13"/>
      <c r="N524" s="13"/>
      <c r="O524" s="13"/>
    </row>
    <row r="525" spans="1:15" ht="12.75" x14ac:dyDescent="0.2">
      <c r="A525" s="41"/>
      <c r="B525" s="47"/>
      <c r="C525" s="43"/>
      <c r="D525" s="43"/>
      <c r="E525" s="43"/>
      <c r="F525" s="43"/>
      <c r="G525" s="44"/>
      <c r="H525" s="13"/>
      <c r="I525" s="13"/>
      <c r="J525" s="13"/>
      <c r="K525" s="13"/>
      <c r="L525" s="13"/>
      <c r="M525" s="13"/>
      <c r="N525" s="13"/>
      <c r="O525" s="13"/>
    </row>
    <row r="526" spans="1:15" ht="12.75" x14ac:dyDescent="0.2">
      <c r="A526" s="41"/>
      <c r="B526" s="47"/>
      <c r="C526" s="43"/>
      <c r="D526" s="43"/>
      <c r="E526" s="43"/>
      <c r="F526" s="43"/>
      <c r="G526" s="44"/>
      <c r="H526" s="13"/>
      <c r="I526" s="13"/>
      <c r="J526" s="13"/>
      <c r="K526" s="13"/>
      <c r="L526" s="13"/>
      <c r="M526" s="13"/>
      <c r="N526" s="13"/>
      <c r="O526" s="13"/>
    </row>
    <row r="527" spans="1:15" ht="12.75" x14ac:dyDescent="0.2">
      <c r="A527" s="41"/>
      <c r="B527" s="47"/>
      <c r="C527" s="43"/>
      <c r="D527" s="43"/>
      <c r="E527" s="43"/>
      <c r="F527" s="43"/>
      <c r="G527" s="44"/>
      <c r="H527" s="13"/>
      <c r="I527" s="13"/>
      <c r="J527" s="13"/>
      <c r="K527" s="13"/>
      <c r="L527" s="13"/>
      <c r="M527" s="13"/>
      <c r="N527" s="13"/>
      <c r="O527" s="13"/>
    </row>
    <row r="528" spans="1:15" ht="12.75" x14ac:dyDescent="0.2">
      <c r="A528" s="41"/>
      <c r="B528" s="47"/>
      <c r="C528" s="43"/>
      <c r="D528" s="43"/>
      <c r="E528" s="43"/>
      <c r="F528" s="43"/>
      <c r="G528" s="44"/>
      <c r="H528" s="13"/>
      <c r="I528" s="13"/>
      <c r="J528" s="13"/>
      <c r="K528" s="13"/>
      <c r="L528" s="13"/>
      <c r="M528" s="13"/>
      <c r="N528" s="13"/>
      <c r="O528" s="13"/>
    </row>
    <row r="529" spans="1:15" ht="12.75" x14ac:dyDescent="0.2">
      <c r="A529" s="41"/>
      <c r="B529" s="47"/>
      <c r="C529" s="43"/>
      <c r="D529" s="43"/>
      <c r="E529" s="43"/>
      <c r="F529" s="43"/>
      <c r="G529" s="44"/>
      <c r="H529" s="13"/>
      <c r="I529" s="13"/>
      <c r="J529" s="13"/>
      <c r="K529" s="13"/>
      <c r="L529" s="13"/>
      <c r="M529" s="13"/>
      <c r="N529" s="13"/>
      <c r="O529" s="13"/>
    </row>
    <row r="530" spans="1:15" ht="12.75" x14ac:dyDescent="0.2">
      <c r="A530" s="41"/>
      <c r="B530" s="47"/>
      <c r="C530" s="43"/>
      <c r="D530" s="43"/>
      <c r="E530" s="43"/>
      <c r="F530" s="43"/>
      <c r="G530" s="44"/>
      <c r="H530" s="13"/>
      <c r="I530" s="13"/>
      <c r="J530" s="13"/>
      <c r="K530" s="13"/>
      <c r="L530" s="13"/>
      <c r="M530" s="13"/>
      <c r="N530" s="13"/>
      <c r="O530" s="13"/>
    </row>
    <row r="531" spans="1:15" ht="12.75" x14ac:dyDescent="0.2">
      <c r="A531" s="41"/>
      <c r="B531" s="47"/>
      <c r="C531" s="43"/>
      <c r="D531" s="43"/>
      <c r="E531" s="43"/>
      <c r="F531" s="43"/>
      <c r="G531" s="44"/>
      <c r="H531" s="13"/>
      <c r="I531" s="13"/>
      <c r="J531" s="13"/>
      <c r="K531" s="13"/>
      <c r="L531" s="13"/>
      <c r="M531" s="13"/>
      <c r="N531" s="13"/>
      <c r="O531" s="13"/>
    </row>
    <row r="532" spans="1:15" ht="12.75" x14ac:dyDescent="0.2">
      <c r="A532" s="41"/>
      <c r="B532" s="47"/>
      <c r="C532" s="43"/>
      <c r="D532" s="43"/>
      <c r="E532" s="43"/>
      <c r="F532" s="43"/>
      <c r="G532" s="44"/>
      <c r="H532" s="13"/>
      <c r="I532" s="13"/>
      <c r="J532" s="13"/>
      <c r="K532" s="13"/>
      <c r="L532" s="13"/>
      <c r="M532" s="13"/>
      <c r="N532" s="13"/>
      <c r="O532" s="13"/>
    </row>
    <row r="533" spans="1:15" ht="12.75" x14ac:dyDescent="0.2">
      <c r="A533" s="41"/>
      <c r="B533" s="47"/>
      <c r="C533" s="43"/>
      <c r="D533" s="43"/>
      <c r="E533" s="43"/>
      <c r="F533" s="43"/>
      <c r="G533" s="44"/>
      <c r="H533" s="13"/>
      <c r="I533" s="13"/>
      <c r="J533" s="13"/>
      <c r="K533" s="13"/>
      <c r="L533" s="13"/>
      <c r="M533" s="13"/>
      <c r="N533" s="13"/>
      <c r="O533" s="13"/>
    </row>
    <row r="534" spans="1:15" ht="12.75" x14ac:dyDescent="0.2">
      <c r="A534" s="41"/>
      <c r="B534" s="47"/>
      <c r="C534" s="43"/>
      <c r="D534" s="43"/>
      <c r="E534" s="43"/>
      <c r="F534" s="43"/>
      <c r="G534" s="44"/>
      <c r="H534" s="13"/>
      <c r="I534" s="13"/>
      <c r="J534" s="13"/>
      <c r="K534" s="13"/>
      <c r="L534" s="13"/>
      <c r="M534" s="13"/>
      <c r="N534" s="13"/>
      <c r="O534" s="13"/>
    </row>
    <row r="535" spans="1:15" ht="12.75" x14ac:dyDescent="0.2">
      <c r="A535" s="41"/>
      <c r="B535" s="47"/>
      <c r="C535" s="43"/>
      <c r="D535" s="43"/>
      <c r="E535" s="43"/>
      <c r="F535" s="43"/>
      <c r="G535" s="44"/>
      <c r="H535" s="13"/>
      <c r="I535" s="13"/>
      <c r="J535" s="13"/>
      <c r="K535" s="13"/>
      <c r="L535" s="13"/>
      <c r="M535" s="13"/>
      <c r="N535" s="13"/>
      <c r="O535" s="13"/>
    </row>
    <row r="536" spans="1:15" ht="12.75" x14ac:dyDescent="0.2">
      <c r="A536" s="41"/>
      <c r="B536" s="47"/>
      <c r="C536" s="43"/>
      <c r="D536" s="43"/>
      <c r="E536" s="43"/>
      <c r="F536" s="43"/>
      <c r="G536" s="44"/>
      <c r="H536" s="13"/>
      <c r="I536" s="13"/>
      <c r="J536" s="13"/>
      <c r="K536" s="13"/>
      <c r="L536" s="13"/>
      <c r="M536" s="13"/>
      <c r="N536" s="13"/>
      <c r="O536" s="13"/>
    </row>
    <row r="537" spans="1:15" ht="12.75" x14ac:dyDescent="0.2">
      <c r="A537" s="41"/>
      <c r="B537" s="47"/>
      <c r="C537" s="43"/>
      <c r="D537" s="43"/>
      <c r="E537" s="43"/>
      <c r="F537" s="43"/>
      <c r="G537" s="44"/>
      <c r="H537" s="13"/>
      <c r="I537" s="13"/>
      <c r="J537" s="13"/>
      <c r="K537" s="13"/>
      <c r="L537" s="13"/>
      <c r="M537" s="13"/>
      <c r="N537" s="13"/>
      <c r="O537" s="13"/>
    </row>
    <row r="538" spans="1:15" ht="12.75" x14ac:dyDescent="0.2">
      <c r="A538" s="41"/>
      <c r="B538" s="47"/>
      <c r="C538" s="43"/>
      <c r="D538" s="43"/>
      <c r="E538" s="43"/>
      <c r="F538" s="43"/>
      <c r="G538" s="44"/>
      <c r="H538" s="13"/>
      <c r="I538" s="13"/>
      <c r="J538" s="13"/>
      <c r="K538" s="13"/>
      <c r="L538" s="13"/>
      <c r="M538" s="13"/>
      <c r="N538" s="13"/>
      <c r="O538" s="13"/>
    </row>
    <row r="539" spans="1:15" ht="12.75" x14ac:dyDescent="0.2">
      <c r="A539" s="41"/>
      <c r="B539" s="47"/>
      <c r="C539" s="43"/>
      <c r="D539" s="43"/>
      <c r="E539" s="43"/>
      <c r="F539" s="43"/>
      <c r="G539" s="44"/>
      <c r="H539" s="13"/>
      <c r="I539" s="13"/>
      <c r="J539" s="13"/>
      <c r="K539" s="13"/>
      <c r="L539" s="13"/>
      <c r="M539" s="13"/>
      <c r="N539" s="13"/>
      <c r="O539" s="13"/>
    </row>
    <row r="540" spans="1:15" ht="12.75" x14ac:dyDescent="0.2">
      <c r="A540" s="41"/>
      <c r="B540" s="47"/>
      <c r="C540" s="43"/>
      <c r="D540" s="43"/>
      <c r="E540" s="43"/>
      <c r="F540" s="43"/>
      <c r="G540" s="44"/>
      <c r="H540" s="13"/>
      <c r="I540" s="13"/>
      <c r="J540" s="13"/>
      <c r="K540" s="13"/>
      <c r="L540" s="13"/>
      <c r="M540" s="13"/>
      <c r="N540" s="13"/>
      <c r="O540" s="13"/>
    </row>
    <row r="541" spans="1:15" ht="12.75" x14ac:dyDescent="0.2">
      <c r="A541" s="41"/>
      <c r="B541" s="47"/>
      <c r="C541" s="43"/>
      <c r="D541" s="43"/>
      <c r="E541" s="43"/>
      <c r="F541" s="43"/>
      <c r="G541" s="44"/>
      <c r="H541" s="13"/>
      <c r="I541" s="13"/>
      <c r="J541" s="13"/>
      <c r="K541" s="13"/>
      <c r="L541" s="13"/>
      <c r="M541" s="13"/>
      <c r="N541" s="13"/>
      <c r="O541" s="13"/>
    </row>
    <row r="542" spans="1:15" ht="12.75" x14ac:dyDescent="0.2">
      <c r="A542" s="41"/>
      <c r="B542" s="47"/>
      <c r="C542" s="43"/>
      <c r="D542" s="43"/>
      <c r="E542" s="43"/>
      <c r="F542" s="43"/>
      <c r="G542" s="44"/>
      <c r="H542" s="13"/>
      <c r="I542" s="13"/>
      <c r="J542" s="13"/>
      <c r="K542" s="13"/>
      <c r="L542" s="13"/>
      <c r="M542" s="13"/>
      <c r="N542" s="13"/>
      <c r="O542" s="13"/>
    </row>
    <row r="543" spans="1:15" ht="12.75" x14ac:dyDescent="0.2">
      <c r="A543" s="41"/>
      <c r="B543" s="47"/>
      <c r="C543" s="43"/>
      <c r="D543" s="43"/>
      <c r="E543" s="43"/>
      <c r="F543" s="43"/>
      <c r="G543" s="44"/>
      <c r="H543" s="13"/>
      <c r="I543" s="13"/>
      <c r="J543" s="13"/>
      <c r="K543" s="13"/>
      <c r="L543" s="13"/>
      <c r="M543" s="13"/>
      <c r="N543" s="13"/>
      <c r="O543" s="13"/>
    </row>
    <row r="544" spans="1:15" ht="12.75" x14ac:dyDescent="0.2">
      <c r="A544" s="41"/>
      <c r="B544" s="47"/>
      <c r="C544" s="43"/>
      <c r="D544" s="43"/>
      <c r="E544" s="43"/>
      <c r="F544" s="43"/>
      <c r="G544" s="44"/>
      <c r="H544" s="13"/>
      <c r="I544" s="13"/>
      <c r="J544" s="13"/>
      <c r="K544" s="13"/>
      <c r="L544" s="13"/>
      <c r="M544" s="13"/>
      <c r="N544" s="13"/>
      <c r="O544" s="13"/>
    </row>
    <row r="545" spans="1:15" ht="12.75" x14ac:dyDescent="0.2">
      <c r="A545" s="41"/>
      <c r="B545" s="47"/>
      <c r="C545" s="43"/>
      <c r="D545" s="43"/>
      <c r="E545" s="43"/>
      <c r="F545" s="43"/>
      <c r="G545" s="44"/>
      <c r="H545" s="13"/>
      <c r="I545" s="13"/>
      <c r="J545" s="13"/>
      <c r="K545" s="13"/>
      <c r="L545" s="13"/>
      <c r="M545" s="13"/>
      <c r="N545" s="13"/>
      <c r="O545" s="13"/>
    </row>
    <row r="546" spans="1:15" ht="12.75" x14ac:dyDescent="0.2">
      <c r="A546" s="41"/>
      <c r="B546" s="47"/>
      <c r="C546" s="43"/>
      <c r="D546" s="43"/>
      <c r="E546" s="43"/>
      <c r="F546" s="43"/>
      <c r="G546" s="44"/>
      <c r="H546" s="13"/>
      <c r="I546" s="13"/>
      <c r="J546" s="13"/>
      <c r="K546" s="13"/>
      <c r="L546" s="13"/>
      <c r="M546" s="13"/>
      <c r="N546" s="13"/>
      <c r="O546" s="13"/>
    </row>
    <row r="547" spans="1:15" ht="12.75" x14ac:dyDescent="0.2">
      <c r="A547" s="41"/>
      <c r="B547" s="47"/>
      <c r="C547" s="43"/>
      <c r="D547" s="43"/>
      <c r="E547" s="43"/>
      <c r="F547" s="43"/>
      <c r="G547" s="44"/>
      <c r="H547" s="13"/>
      <c r="I547" s="13"/>
      <c r="J547" s="13"/>
      <c r="K547" s="13"/>
      <c r="L547" s="13"/>
      <c r="M547" s="13"/>
      <c r="N547" s="13"/>
      <c r="O547" s="13"/>
    </row>
    <row r="548" spans="1:15" ht="12.75" x14ac:dyDescent="0.2">
      <c r="A548" s="41"/>
      <c r="B548" s="47"/>
      <c r="C548" s="43"/>
      <c r="D548" s="43"/>
      <c r="E548" s="43"/>
      <c r="F548" s="43"/>
      <c r="G548" s="44"/>
      <c r="H548" s="13"/>
      <c r="I548" s="13"/>
      <c r="J548" s="13"/>
      <c r="K548" s="13"/>
      <c r="L548" s="13"/>
      <c r="M548" s="13"/>
      <c r="N548" s="13"/>
      <c r="O548" s="13"/>
    </row>
    <row r="549" spans="1:15" ht="12.75" x14ac:dyDescent="0.2">
      <c r="A549" s="41"/>
      <c r="B549" s="47"/>
      <c r="C549" s="43"/>
      <c r="D549" s="43"/>
      <c r="E549" s="43"/>
      <c r="F549" s="43"/>
      <c r="G549" s="44"/>
      <c r="H549" s="13"/>
      <c r="I549" s="13"/>
      <c r="J549" s="13"/>
      <c r="K549" s="13"/>
      <c r="L549" s="13"/>
      <c r="M549" s="13"/>
      <c r="N549" s="13"/>
      <c r="O549" s="13"/>
    </row>
    <row r="550" spans="1:15" ht="12.75" x14ac:dyDescent="0.2">
      <c r="A550" s="41"/>
      <c r="B550" s="47"/>
      <c r="C550" s="43"/>
      <c r="D550" s="43"/>
      <c r="E550" s="43"/>
      <c r="F550" s="43"/>
      <c r="G550" s="44"/>
      <c r="H550" s="13"/>
      <c r="I550" s="13"/>
      <c r="J550" s="13"/>
      <c r="K550" s="13"/>
      <c r="L550" s="13"/>
      <c r="M550" s="13"/>
      <c r="N550" s="13"/>
      <c r="O550" s="13"/>
    </row>
    <row r="551" spans="1:15" ht="12.75" x14ac:dyDescent="0.2">
      <c r="A551" s="41"/>
      <c r="B551" s="47"/>
      <c r="C551" s="43"/>
      <c r="D551" s="43"/>
      <c r="E551" s="43"/>
      <c r="F551" s="43"/>
      <c r="G551" s="44"/>
      <c r="H551" s="13"/>
      <c r="I551" s="13"/>
      <c r="J551" s="13"/>
      <c r="K551" s="13"/>
      <c r="L551" s="13"/>
      <c r="M551" s="13"/>
      <c r="N551" s="13"/>
      <c r="O551" s="13"/>
    </row>
    <row r="552" spans="1:15" ht="12.75" x14ac:dyDescent="0.2">
      <c r="A552" s="41"/>
      <c r="B552" s="47"/>
      <c r="C552" s="43"/>
      <c r="D552" s="43"/>
      <c r="E552" s="43"/>
      <c r="F552" s="43"/>
      <c r="G552" s="44"/>
      <c r="H552" s="13"/>
      <c r="I552" s="13"/>
      <c r="J552" s="13"/>
      <c r="K552" s="13"/>
      <c r="L552" s="13"/>
      <c r="M552" s="13"/>
      <c r="N552" s="13"/>
      <c r="O552" s="13"/>
    </row>
    <row r="553" spans="1:15" ht="12.75" x14ac:dyDescent="0.2">
      <c r="A553" s="41"/>
      <c r="B553" s="47"/>
      <c r="C553" s="43"/>
      <c r="D553" s="43"/>
      <c r="E553" s="43"/>
      <c r="F553" s="43"/>
      <c r="G553" s="44"/>
      <c r="H553" s="13"/>
      <c r="I553" s="13"/>
      <c r="J553" s="13"/>
      <c r="K553" s="13"/>
      <c r="L553" s="13"/>
      <c r="M553" s="13"/>
      <c r="N553" s="13"/>
      <c r="O553" s="13"/>
    </row>
    <row r="554" spans="1:15" ht="12.75" x14ac:dyDescent="0.2">
      <c r="A554" s="41"/>
      <c r="B554" s="47"/>
      <c r="C554" s="43"/>
      <c r="D554" s="43"/>
      <c r="E554" s="43"/>
      <c r="F554" s="43"/>
      <c r="G554" s="44"/>
      <c r="H554" s="13"/>
      <c r="I554" s="13"/>
      <c r="J554" s="13"/>
      <c r="K554" s="13"/>
      <c r="L554" s="13"/>
      <c r="M554" s="13"/>
      <c r="N554" s="13"/>
      <c r="O554" s="13"/>
    </row>
    <row r="555" spans="1:15" ht="12.75" x14ac:dyDescent="0.2">
      <c r="A555" s="41"/>
      <c r="B555" s="47"/>
      <c r="C555" s="43"/>
      <c r="D555" s="43"/>
      <c r="E555" s="43"/>
      <c r="F555" s="43"/>
      <c r="G555" s="44"/>
      <c r="H555" s="13"/>
      <c r="I555" s="13"/>
      <c r="J555" s="13"/>
      <c r="K555" s="13"/>
      <c r="L555" s="13"/>
      <c r="M555" s="13"/>
      <c r="N555" s="13"/>
      <c r="O555" s="13"/>
    </row>
    <row r="556" spans="1:15" ht="12.75" x14ac:dyDescent="0.2">
      <c r="A556" s="41"/>
      <c r="B556" s="47"/>
      <c r="C556" s="43"/>
      <c r="D556" s="43"/>
      <c r="E556" s="43"/>
      <c r="F556" s="43"/>
      <c r="G556" s="44"/>
      <c r="H556" s="13"/>
      <c r="I556" s="13"/>
      <c r="J556" s="13"/>
      <c r="K556" s="13"/>
      <c r="L556" s="13"/>
      <c r="M556" s="13"/>
      <c r="N556" s="13"/>
      <c r="O556" s="13"/>
    </row>
    <row r="557" spans="1:15" ht="12.75" x14ac:dyDescent="0.2">
      <c r="A557" s="41"/>
      <c r="B557" s="47"/>
      <c r="C557" s="43"/>
      <c r="D557" s="43"/>
      <c r="E557" s="43"/>
      <c r="F557" s="43"/>
      <c r="G557" s="44"/>
      <c r="H557" s="13"/>
      <c r="I557" s="13"/>
      <c r="J557" s="13"/>
      <c r="K557" s="13"/>
      <c r="L557" s="13"/>
      <c r="M557" s="13"/>
      <c r="N557" s="13"/>
      <c r="O557" s="13"/>
    </row>
    <row r="558" spans="1:15" ht="12.75" x14ac:dyDescent="0.2">
      <c r="A558" s="41"/>
      <c r="B558" s="47"/>
      <c r="C558" s="43"/>
      <c r="D558" s="43"/>
      <c r="E558" s="43"/>
      <c r="F558" s="43"/>
      <c r="G558" s="44"/>
      <c r="H558" s="13"/>
      <c r="I558" s="13"/>
      <c r="J558" s="13"/>
      <c r="K558" s="13"/>
      <c r="L558" s="13"/>
      <c r="M558" s="13"/>
      <c r="N558" s="13"/>
      <c r="O558" s="13"/>
    </row>
    <row r="559" spans="1:15" ht="12.75" x14ac:dyDescent="0.2">
      <c r="A559" s="41"/>
      <c r="B559" s="47"/>
      <c r="C559" s="43"/>
      <c r="D559" s="43"/>
      <c r="E559" s="43"/>
      <c r="F559" s="43"/>
      <c r="G559" s="44"/>
      <c r="H559" s="13"/>
      <c r="I559" s="13"/>
      <c r="J559" s="13"/>
      <c r="K559" s="13"/>
      <c r="L559" s="13"/>
      <c r="M559" s="13"/>
      <c r="N559" s="13"/>
      <c r="O559" s="13"/>
    </row>
    <row r="560" spans="1:15" ht="12.75" x14ac:dyDescent="0.2">
      <c r="A560" s="41"/>
      <c r="B560" s="47"/>
      <c r="C560" s="43"/>
      <c r="D560" s="43"/>
      <c r="E560" s="43"/>
      <c r="F560" s="43"/>
      <c r="G560" s="44"/>
      <c r="H560" s="13"/>
      <c r="I560" s="13"/>
      <c r="J560" s="13"/>
      <c r="K560" s="13"/>
      <c r="L560" s="13"/>
      <c r="M560" s="13"/>
      <c r="N560" s="13"/>
      <c r="O560" s="13"/>
    </row>
    <row r="561" spans="1:15" ht="12.75" x14ac:dyDescent="0.2">
      <c r="A561" s="41"/>
      <c r="B561" s="47"/>
      <c r="C561" s="43"/>
      <c r="D561" s="43"/>
      <c r="E561" s="43"/>
      <c r="F561" s="43"/>
      <c r="G561" s="44"/>
      <c r="H561" s="13"/>
      <c r="I561" s="13"/>
      <c r="J561" s="13"/>
      <c r="K561" s="13"/>
      <c r="L561" s="13"/>
      <c r="M561" s="13"/>
      <c r="N561" s="13"/>
      <c r="O561" s="13"/>
    </row>
    <row r="562" spans="1:15" ht="12.75" x14ac:dyDescent="0.2">
      <c r="A562" s="41"/>
      <c r="B562" s="47"/>
      <c r="C562" s="43"/>
      <c r="D562" s="43"/>
      <c r="E562" s="43"/>
      <c r="F562" s="43"/>
      <c r="G562" s="44"/>
      <c r="H562" s="13"/>
      <c r="I562" s="13"/>
      <c r="J562" s="13"/>
      <c r="K562" s="13"/>
      <c r="L562" s="13"/>
      <c r="M562" s="13"/>
      <c r="N562" s="13"/>
      <c r="O562" s="13"/>
    </row>
    <row r="563" spans="1:15" ht="12.75" x14ac:dyDescent="0.2">
      <c r="A563" s="42"/>
      <c r="B563" s="48"/>
      <c r="C563" s="39"/>
      <c r="D563" s="39"/>
      <c r="E563" s="39"/>
      <c r="F563" s="39"/>
      <c r="G563" s="40"/>
      <c r="H563" s="13"/>
      <c r="I563" s="13"/>
      <c r="J563" s="13"/>
      <c r="K563" s="13"/>
      <c r="L563" s="13"/>
      <c r="M563" s="13"/>
      <c r="N563" s="13"/>
      <c r="O563" s="13"/>
    </row>
    <row r="564" spans="1:15" ht="12.75" x14ac:dyDescent="0.2">
      <c r="A564" s="42"/>
      <c r="B564" s="48"/>
      <c r="C564" s="39"/>
      <c r="D564" s="39"/>
      <c r="E564" s="39"/>
      <c r="F564" s="39"/>
      <c r="G564" s="40"/>
      <c r="H564" s="13"/>
      <c r="I564" s="13"/>
      <c r="J564" s="13"/>
      <c r="K564" s="13"/>
      <c r="L564" s="13"/>
      <c r="M564" s="13"/>
      <c r="N564" s="13"/>
      <c r="O564" s="13"/>
    </row>
    <row r="565" spans="1:15" ht="12.75" x14ac:dyDescent="0.2">
      <c r="A565" s="42"/>
      <c r="B565" s="48"/>
      <c r="C565" s="39"/>
      <c r="D565" s="39"/>
      <c r="E565" s="39"/>
      <c r="F565" s="39"/>
      <c r="G565" s="40"/>
      <c r="H565" s="13"/>
      <c r="I565" s="13"/>
      <c r="J565" s="13"/>
      <c r="K565" s="13"/>
      <c r="L565" s="13"/>
      <c r="M565" s="13"/>
      <c r="N565" s="13"/>
      <c r="O565" s="13"/>
    </row>
    <row r="566" spans="1:15" ht="12.75" x14ac:dyDescent="0.2">
      <c r="A566" s="42"/>
      <c r="B566" s="48"/>
      <c r="C566" s="39"/>
      <c r="D566" s="39"/>
      <c r="E566" s="39"/>
      <c r="F566" s="39"/>
      <c r="G566" s="40"/>
      <c r="H566" s="13"/>
      <c r="I566" s="13"/>
      <c r="J566" s="13"/>
      <c r="K566" s="13"/>
      <c r="L566" s="13"/>
      <c r="M566" s="13"/>
      <c r="N566" s="13"/>
      <c r="O566" s="13"/>
    </row>
    <row r="567" spans="1:15" ht="12.75" x14ac:dyDescent="0.2">
      <c r="A567" s="42"/>
      <c r="B567" s="48"/>
      <c r="C567" s="39"/>
      <c r="D567" s="39"/>
      <c r="E567" s="39"/>
      <c r="F567" s="39"/>
      <c r="G567" s="40"/>
      <c r="H567" s="13"/>
      <c r="I567" s="13"/>
      <c r="J567" s="13"/>
      <c r="K567" s="13"/>
      <c r="L567" s="13"/>
      <c r="M567" s="13"/>
      <c r="N567" s="13"/>
      <c r="O567" s="13"/>
    </row>
    <row r="568" spans="1:15" ht="12.75" x14ac:dyDescent="0.2">
      <c r="A568" s="42"/>
      <c r="B568" s="48"/>
      <c r="C568" s="39"/>
      <c r="D568" s="39"/>
      <c r="E568" s="39"/>
      <c r="F568" s="39"/>
      <c r="G568" s="40"/>
      <c r="H568" s="13"/>
      <c r="I568" s="13"/>
      <c r="J568" s="13"/>
      <c r="K568" s="13"/>
      <c r="L568" s="13"/>
      <c r="M568" s="13"/>
      <c r="N568" s="13"/>
      <c r="O568" s="13"/>
    </row>
    <row r="569" spans="1:15" ht="12.75" x14ac:dyDescent="0.2">
      <c r="A569" s="42"/>
      <c r="B569" s="48"/>
      <c r="C569" s="39"/>
      <c r="D569" s="39"/>
      <c r="E569" s="39"/>
      <c r="F569" s="39"/>
      <c r="G569" s="40"/>
      <c r="H569" s="13"/>
      <c r="I569" s="13"/>
      <c r="J569" s="13"/>
      <c r="K569" s="13"/>
      <c r="L569" s="13"/>
      <c r="M569" s="13"/>
      <c r="N569" s="13"/>
      <c r="O569" s="13"/>
    </row>
    <row r="570" spans="1:15" ht="12.75" x14ac:dyDescent="0.2">
      <c r="A570" s="42"/>
      <c r="B570" s="48"/>
      <c r="C570" s="39"/>
      <c r="D570" s="39"/>
      <c r="E570" s="39"/>
      <c r="F570" s="39"/>
      <c r="G570" s="40"/>
      <c r="H570" s="13"/>
      <c r="I570" s="13"/>
      <c r="J570" s="13"/>
      <c r="K570" s="13"/>
      <c r="L570" s="13"/>
      <c r="M570" s="13"/>
      <c r="N570" s="13"/>
      <c r="O570" s="13"/>
    </row>
    <row r="571" spans="1:15" ht="12.75" x14ac:dyDescent="0.2">
      <c r="A571" s="42"/>
      <c r="B571" s="48"/>
      <c r="C571" s="39"/>
      <c r="D571" s="39"/>
      <c r="E571" s="39"/>
      <c r="F571" s="39"/>
      <c r="G571" s="40"/>
    </row>
    <row r="572" spans="1:15" ht="12.75" x14ac:dyDescent="0.2">
      <c r="A572" s="42"/>
      <c r="B572" s="48"/>
      <c r="C572" s="39"/>
      <c r="D572" s="39"/>
      <c r="E572" s="39"/>
      <c r="F572" s="39"/>
      <c r="G572" s="40"/>
    </row>
    <row r="573" spans="1:15" ht="12.75" x14ac:dyDescent="0.2">
      <c r="A573" s="42"/>
      <c r="B573" s="48"/>
      <c r="C573" s="39"/>
      <c r="D573" s="39"/>
      <c r="E573" s="39"/>
      <c r="F573" s="39"/>
      <c r="G573" s="40"/>
    </row>
    <row r="574" spans="1:15" ht="12.75" x14ac:dyDescent="0.2">
      <c r="A574" s="42"/>
      <c r="B574" s="48"/>
      <c r="C574" s="39"/>
      <c r="D574" s="39"/>
      <c r="E574" s="39"/>
      <c r="F574" s="39"/>
      <c r="G574" s="40"/>
    </row>
    <row r="575" spans="1:15" ht="12.75" x14ac:dyDescent="0.2">
      <c r="A575" s="42"/>
      <c r="B575" s="48"/>
      <c r="C575" s="39"/>
      <c r="D575" s="39"/>
      <c r="E575" s="39"/>
      <c r="F575" s="39"/>
      <c r="G575" s="40"/>
    </row>
    <row r="576" spans="1:15" ht="12.75" x14ac:dyDescent="0.2">
      <c r="A576" s="42"/>
      <c r="B576" s="48"/>
      <c r="C576" s="39"/>
      <c r="D576" s="39"/>
      <c r="E576" s="39"/>
      <c r="F576" s="39"/>
      <c r="G576" s="40"/>
    </row>
    <row r="577" spans="1:7" ht="12.75" x14ac:dyDescent="0.2">
      <c r="A577" s="42"/>
      <c r="B577" s="48"/>
      <c r="C577" s="39"/>
      <c r="D577" s="39"/>
      <c r="E577" s="39"/>
      <c r="F577" s="39"/>
      <c r="G577" s="40"/>
    </row>
    <row r="578" spans="1:7" ht="12.75" x14ac:dyDescent="0.2">
      <c r="A578" s="42"/>
      <c r="B578" s="48"/>
      <c r="C578" s="39"/>
      <c r="D578" s="39"/>
      <c r="E578" s="39"/>
      <c r="F578" s="39"/>
      <c r="G578" s="40"/>
    </row>
    <row r="579" spans="1:7" ht="12.75" x14ac:dyDescent="0.2">
      <c r="A579" s="42"/>
      <c r="B579" s="48"/>
      <c r="C579" s="39"/>
      <c r="D579" s="39"/>
      <c r="E579" s="39"/>
      <c r="F579" s="39"/>
      <c r="G579" s="40"/>
    </row>
    <row r="580" spans="1:7" ht="12.75" x14ac:dyDescent="0.2">
      <c r="A580" s="42"/>
      <c r="B580" s="48"/>
      <c r="C580" s="39"/>
      <c r="D580" s="39"/>
      <c r="E580" s="39"/>
      <c r="F580" s="39"/>
      <c r="G580" s="40"/>
    </row>
    <row r="581" spans="1:7" ht="12.75" x14ac:dyDescent="0.2">
      <c r="A581" s="42"/>
      <c r="B581" s="48"/>
      <c r="C581" s="39"/>
      <c r="D581" s="39"/>
      <c r="E581" s="39"/>
      <c r="F581" s="39"/>
      <c r="G581" s="40"/>
    </row>
    <row r="582" spans="1:7" ht="12.75" x14ac:dyDescent="0.2">
      <c r="A582" s="42"/>
      <c r="B582" s="48"/>
      <c r="C582" s="39"/>
      <c r="D582" s="39"/>
      <c r="E582" s="39"/>
      <c r="F582" s="39"/>
      <c r="G582" s="40"/>
    </row>
    <row r="583" spans="1:7" ht="12.75" x14ac:dyDescent="0.2">
      <c r="A583" s="42"/>
      <c r="B583" s="48"/>
      <c r="C583" s="39"/>
      <c r="D583" s="39"/>
      <c r="E583" s="39"/>
      <c r="F583" s="39"/>
      <c r="G583" s="40"/>
    </row>
    <row r="584" spans="1:7" ht="12.75" x14ac:dyDescent="0.2">
      <c r="A584" s="42"/>
      <c r="B584" s="48"/>
      <c r="C584" s="39"/>
      <c r="D584" s="39"/>
      <c r="E584" s="39"/>
      <c r="F584" s="39"/>
      <c r="G584" s="40"/>
    </row>
    <row r="585" spans="1:7" ht="12.75" x14ac:dyDescent="0.2">
      <c r="A585" s="42"/>
      <c r="B585" s="48"/>
      <c r="C585" s="39"/>
      <c r="D585" s="39"/>
      <c r="E585" s="39"/>
      <c r="F585" s="39"/>
      <c r="G585" s="40"/>
    </row>
    <row r="586" spans="1:7" ht="12.75" x14ac:dyDescent="0.2">
      <c r="A586" s="42"/>
      <c r="B586" s="48"/>
      <c r="C586" s="39"/>
      <c r="D586" s="39"/>
      <c r="E586" s="39"/>
      <c r="F586" s="39"/>
      <c r="G586" s="40"/>
    </row>
    <row r="587" spans="1:7" ht="12.75" x14ac:dyDescent="0.2">
      <c r="A587" s="42"/>
      <c r="B587" s="48"/>
      <c r="C587" s="39"/>
      <c r="D587" s="39"/>
      <c r="E587" s="39"/>
      <c r="F587" s="39"/>
      <c r="G587" s="40"/>
    </row>
    <row r="588" spans="1:7" ht="12.75" x14ac:dyDescent="0.2">
      <c r="A588" s="42"/>
      <c r="B588" s="48"/>
      <c r="C588" s="39"/>
      <c r="D588" s="39"/>
      <c r="E588" s="39"/>
      <c r="F588" s="39"/>
      <c r="G588" s="40"/>
    </row>
    <row r="589" spans="1:7" ht="12.75" x14ac:dyDescent="0.2">
      <c r="A589" s="42"/>
      <c r="B589" s="48"/>
      <c r="C589" s="39"/>
      <c r="D589" s="39"/>
      <c r="E589" s="39"/>
      <c r="F589" s="39"/>
      <c r="G589" s="40"/>
    </row>
    <row r="590" spans="1:7" ht="12.75" x14ac:dyDescent="0.2">
      <c r="A590" s="42"/>
      <c r="B590" s="48"/>
      <c r="C590" s="39"/>
      <c r="D590" s="39"/>
      <c r="E590" s="39"/>
      <c r="F590" s="39"/>
      <c r="G590" s="40"/>
    </row>
    <row r="591" spans="1:7" ht="12.75" x14ac:dyDescent="0.2">
      <c r="A591" s="42"/>
      <c r="B591" s="48"/>
      <c r="C591" s="39"/>
      <c r="D591" s="39"/>
      <c r="E591" s="39"/>
      <c r="F591" s="39"/>
      <c r="G591" s="40"/>
    </row>
    <row r="592" spans="1:7" ht="12.75" x14ac:dyDescent="0.2">
      <c r="A592" s="42"/>
      <c r="B592" s="48"/>
      <c r="C592" s="39"/>
      <c r="D592" s="39"/>
      <c r="E592" s="39"/>
      <c r="F592" s="39"/>
      <c r="G592" s="40"/>
    </row>
    <row r="593" spans="1:7" ht="12.75" x14ac:dyDescent="0.2">
      <c r="A593" s="38"/>
      <c r="B593" s="48"/>
      <c r="C593" s="39"/>
      <c r="D593" s="39"/>
      <c r="E593" s="39"/>
      <c r="F593" s="39"/>
      <c r="G593" s="40"/>
    </row>
    <row r="594" spans="1:7" ht="12.75" x14ac:dyDescent="0.2">
      <c r="A594" s="38"/>
      <c r="B594" s="48"/>
      <c r="C594" s="39"/>
      <c r="D594" s="39"/>
      <c r="E594" s="39"/>
      <c r="F594" s="39"/>
      <c r="G594" s="40"/>
    </row>
    <row r="595" spans="1:7" ht="12.75" x14ac:dyDescent="0.2">
      <c r="A595" s="38"/>
      <c r="B595" s="48"/>
      <c r="C595" s="39"/>
      <c r="D595" s="39"/>
      <c r="E595" s="39"/>
      <c r="F595" s="39"/>
      <c r="G595" s="40"/>
    </row>
    <row r="596" spans="1:7" ht="12.75" x14ac:dyDescent="0.2">
      <c r="A596" s="38"/>
      <c r="B596" s="48"/>
      <c r="C596" s="39"/>
      <c r="D596" s="39"/>
      <c r="E596" s="39"/>
      <c r="F596" s="39"/>
      <c r="G596" s="40"/>
    </row>
    <row r="597" spans="1:7" ht="12.75" x14ac:dyDescent="0.2">
      <c r="A597" s="38"/>
      <c r="B597" s="48"/>
      <c r="C597" s="39"/>
      <c r="D597" s="39"/>
      <c r="E597" s="39"/>
      <c r="F597" s="39"/>
      <c r="G597" s="40"/>
    </row>
    <row r="598" spans="1:7" ht="12.75" x14ac:dyDescent="0.2">
      <c r="A598" s="38"/>
      <c r="B598" s="48"/>
      <c r="C598" s="39"/>
      <c r="D598" s="39"/>
      <c r="E598" s="39"/>
      <c r="F598" s="39"/>
      <c r="G598" s="40"/>
    </row>
    <row r="599" spans="1:7" ht="12.75" x14ac:dyDescent="0.2">
      <c r="A599" s="38"/>
      <c r="B599" s="48"/>
      <c r="C599" s="39"/>
      <c r="D599" s="39"/>
      <c r="E599" s="39"/>
      <c r="F599" s="39"/>
      <c r="G599" s="40"/>
    </row>
    <row r="600" spans="1:7" ht="12.75" x14ac:dyDescent="0.2">
      <c r="A600" s="38"/>
      <c r="B600" s="48"/>
      <c r="C600" s="39"/>
      <c r="D600" s="39"/>
      <c r="E600" s="39"/>
      <c r="F600" s="39"/>
      <c r="G600" s="40"/>
    </row>
    <row r="601" spans="1:7" ht="12.75" x14ac:dyDescent="0.2">
      <c r="A601" s="38"/>
      <c r="B601" s="48"/>
      <c r="C601" s="39"/>
      <c r="D601" s="39"/>
      <c r="E601" s="39"/>
      <c r="F601" s="39"/>
      <c r="G601" s="40"/>
    </row>
    <row r="602" spans="1:7" ht="12.75" x14ac:dyDescent="0.2">
      <c r="A602" s="38"/>
      <c r="B602" s="48"/>
      <c r="C602" s="39"/>
      <c r="D602" s="39"/>
      <c r="E602" s="39"/>
      <c r="F602" s="39"/>
      <c r="G602" s="40"/>
    </row>
    <row r="603" spans="1:7" ht="12.75" x14ac:dyDescent="0.2">
      <c r="A603" s="38"/>
      <c r="B603" s="48"/>
      <c r="C603" s="39"/>
      <c r="D603" s="39"/>
      <c r="E603" s="39"/>
      <c r="F603" s="39"/>
      <c r="G603" s="40"/>
    </row>
    <row r="604" spans="1:7" ht="12.75" x14ac:dyDescent="0.2">
      <c r="A604" s="38"/>
      <c r="B604" s="48"/>
      <c r="C604" s="39"/>
      <c r="D604" s="39"/>
      <c r="E604" s="39"/>
      <c r="F604" s="39"/>
      <c r="G604" s="40"/>
    </row>
    <row r="605" spans="1:7" ht="12.75" x14ac:dyDescent="0.2">
      <c r="A605" s="38"/>
      <c r="B605" s="48"/>
      <c r="C605" s="39"/>
      <c r="D605" s="39"/>
      <c r="E605" s="39"/>
      <c r="F605" s="39"/>
      <c r="G605" s="40"/>
    </row>
    <row r="606" spans="1:7" ht="12.75" x14ac:dyDescent="0.2">
      <c r="A606" s="38"/>
      <c r="B606" s="48"/>
      <c r="C606" s="39"/>
      <c r="D606" s="39"/>
      <c r="E606" s="39"/>
      <c r="F606" s="39"/>
      <c r="G606" s="40"/>
    </row>
    <row r="607" spans="1:7" ht="12.75" x14ac:dyDescent="0.2">
      <c r="A607" s="38"/>
      <c r="B607" s="48"/>
      <c r="C607" s="39"/>
      <c r="D607" s="39"/>
      <c r="E607" s="39"/>
      <c r="F607" s="39"/>
      <c r="G607" s="40"/>
    </row>
    <row r="608" spans="1:7" ht="12.75" x14ac:dyDescent="0.2">
      <c r="A608" s="38"/>
      <c r="B608" s="48"/>
      <c r="C608" s="39"/>
      <c r="D608" s="39"/>
      <c r="E608" s="39"/>
      <c r="F608" s="39"/>
      <c r="G608" s="40"/>
    </row>
    <row r="609" spans="1:7" ht="12.75" x14ac:dyDescent="0.2">
      <c r="A609" s="38"/>
      <c r="B609" s="48"/>
      <c r="C609" s="39"/>
      <c r="D609" s="39"/>
      <c r="E609" s="39"/>
      <c r="F609" s="39"/>
      <c r="G609" s="40"/>
    </row>
    <row r="610" spans="1:7" ht="12.75" x14ac:dyDescent="0.2">
      <c r="A610" s="38"/>
      <c r="B610" s="48"/>
      <c r="C610" s="39"/>
      <c r="D610" s="39"/>
      <c r="E610" s="39"/>
      <c r="F610" s="39"/>
      <c r="G610" s="40"/>
    </row>
    <row r="611" spans="1:7" ht="12.75" x14ac:dyDescent="0.2">
      <c r="A611" s="38"/>
      <c r="B611" s="48"/>
      <c r="C611" s="39"/>
      <c r="D611" s="39"/>
      <c r="E611" s="39"/>
      <c r="F611" s="39"/>
      <c r="G611" s="40"/>
    </row>
    <row r="612" spans="1:7" ht="12.75" x14ac:dyDescent="0.2">
      <c r="A612" s="38"/>
      <c r="B612" s="48"/>
      <c r="C612" s="39"/>
      <c r="D612" s="39"/>
      <c r="E612" s="39"/>
      <c r="F612" s="39"/>
      <c r="G612" s="40"/>
    </row>
    <row r="613" spans="1:7" ht="12.75" x14ac:dyDescent="0.2">
      <c r="A613" s="38"/>
      <c r="B613" s="48"/>
      <c r="C613" s="39"/>
      <c r="D613" s="39"/>
      <c r="E613" s="39"/>
      <c r="F613" s="39"/>
      <c r="G613" s="40"/>
    </row>
    <row r="614" spans="1:7" ht="12.75" x14ac:dyDescent="0.2">
      <c r="A614" s="38"/>
      <c r="B614" s="48"/>
      <c r="C614" s="39"/>
      <c r="D614" s="39"/>
      <c r="E614" s="39"/>
      <c r="F614" s="39"/>
      <c r="G614" s="40"/>
    </row>
    <row r="615" spans="1:7" ht="12.75" x14ac:dyDescent="0.2">
      <c r="A615" s="38"/>
      <c r="B615" s="48"/>
      <c r="C615" s="39"/>
      <c r="D615" s="39"/>
      <c r="E615" s="39"/>
      <c r="F615" s="39"/>
      <c r="G615" s="40"/>
    </row>
    <row r="616" spans="1:7" ht="12.75" x14ac:dyDescent="0.2">
      <c r="A616" s="38"/>
      <c r="B616" s="48"/>
      <c r="C616" s="39"/>
      <c r="D616" s="39"/>
      <c r="E616" s="39"/>
      <c r="F616" s="39"/>
      <c r="G616" s="40"/>
    </row>
    <row r="617" spans="1:7" ht="12.75" x14ac:dyDescent="0.2">
      <c r="A617" s="38"/>
      <c r="B617" s="48"/>
      <c r="C617" s="39"/>
      <c r="D617" s="39"/>
      <c r="E617" s="39"/>
      <c r="F617" s="39"/>
      <c r="G617" s="40"/>
    </row>
    <row r="618" spans="1:7" ht="12.75" x14ac:dyDescent="0.2">
      <c r="A618" s="38"/>
      <c r="B618" s="48"/>
      <c r="C618" s="39"/>
      <c r="D618" s="39"/>
      <c r="E618" s="39"/>
      <c r="F618" s="39"/>
      <c r="G618" s="40"/>
    </row>
    <row r="619" spans="1:7" ht="12.75" x14ac:dyDescent="0.2">
      <c r="A619" s="38"/>
      <c r="B619" s="48"/>
      <c r="C619" s="39"/>
      <c r="D619" s="39"/>
      <c r="E619" s="39"/>
      <c r="F619" s="39"/>
      <c r="G619" s="40"/>
    </row>
    <row r="620" spans="1:7" ht="12.75" x14ac:dyDescent="0.2">
      <c r="A620" s="38"/>
      <c r="B620" s="48"/>
      <c r="C620" s="39"/>
      <c r="D620" s="39"/>
      <c r="E620" s="39"/>
      <c r="F620" s="39"/>
      <c r="G620" s="40"/>
    </row>
    <row r="621" spans="1:7" ht="12.75" x14ac:dyDescent="0.2">
      <c r="A621" s="38"/>
      <c r="B621" s="48"/>
      <c r="C621" s="39"/>
      <c r="D621" s="39"/>
      <c r="E621" s="39"/>
      <c r="F621" s="39"/>
      <c r="G621" s="40"/>
    </row>
    <row r="622" spans="1:7" ht="12.75" x14ac:dyDescent="0.2">
      <c r="A622" s="38"/>
      <c r="B622" s="48"/>
      <c r="C622" s="39"/>
      <c r="D622" s="39"/>
      <c r="E622" s="39"/>
      <c r="F622" s="39"/>
      <c r="G622" s="40"/>
    </row>
    <row r="623" spans="1:7" ht="12.75" x14ac:dyDescent="0.2">
      <c r="A623" s="38"/>
      <c r="B623" s="48"/>
      <c r="C623" s="39"/>
      <c r="D623" s="39"/>
      <c r="E623" s="39"/>
      <c r="F623" s="39"/>
      <c r="G623" s="40"/>
    </row>
    <row r="624" spans="1:7" ht="12.75" x14ac:dyDescent="0.2">
      <c r="A624" s="38"/>
      <c r="B624" s="48"/>
      <c r="C624" s="39"/>
      <c r="D624" s="39"/>
      <c r="E624" s="39"/>
      <c r="F624" s="39"/>
      <c r="G624" s="40"/>
    </row>
    <row r="625" spans="1:7" ht="12.75" x14ac:dyDescent="0.2">
      <c r="A625" s="38"/>
      <c r="B625" s="48"/>
      <c r="C625" s="39"/>
      <c r="D625" s="39"/>
      <c r="E625" s="39"/>
      <c r="F625" s="39"/>
      <c r="G625" s="40"/>
    </row>
    <row r="626" spans="1:7" ht="12.75" x14ac:dyDescent="0.2">
      <c r="A626" s="38"/>
      <c r="B626" s="48"/>
      <c r="C626" s="39"/>
      <c r="D626" s="39"/>
      <c r="E626" s="39"/>
      <c r="F626" s="39"/>
      <c r="G626" s="40"/>
    </row>
    <row r="627" spans="1:7" ht="12.75" x14ac:dyDescent="0.2">
      <c r="A627" s="38"/>
      <c r="B627" s="48"/>
      <c r="C627" s="39"/>
      <c r="D627" s="39"/>
      <c r="E627" s="39"/>
      <c r="F627" s="39"/>
      <c r="G627" s="40"/>
    </row>
    <row r="628" spans="1:7" ht="12.75" x14ac:dyDescent="0.2">
      <c r="A628" s="38"/>
      <c r="B628" s="48"/>
      <c r="C628" s="39"/>
      <c r="D628" s="39"/>
      <c r="E628" s="39"/>
      <c r="F628" s="39"/>
      <c r="G628" s="40"/>
    </row>
    <row r="629" spans="1:7" ht="12.75" x14ac:dyDescent="0.2">
      <c r="A629" s="38"/>
      <c r="B629" s="48"/>
      <c r="C629" s="39"/>
      <c r="D629" s="39"/>
      <c r="E629" s="39"/>
      <c r="F629" s="39"/>
      <c r="G629" s="40"/>
    </row>
    <row r="630" spans="1:7" ht="12.75" x14ac:dyDescent="0.2">
      <c r="A630" s="38"/>
      <c r="B630" s="48"/>
      <c r="C630" s="39"/>
      <c r="D630" s="39"/>
      <c r="E630" s="39"/>
      <c r="F630" s="39"/>
      <c r="G630" s="40"/>
    </row>
    <row r="631" spans="1:7" ht="12.75" x14ac:dyDescent="0.2">
      <c r="A631" s="38"/>
      <c r="B631" s="48"/>
      <c r="C631" s="39"/>
      <c r="D631" s="39"/>
      <c r="E631" s="39"/>
      <c r="F631" s="39"/>
      <c r="G631" s="40"/>
    </row>
    <row r="632" spans="1:7" ht="12.75" x14ac:dyDescent="0.2">
      <c r="A632" s="38"/>
      <c r="B632" s="48"/>
      <c r="C632" s="39"/>
      <c r="D632" s="39"/>
      <c r="E632" s="39"/>
      <c r="F632" s="39"/>
      <c r="G632" s="40"/>
    </row>
    <row r="633" spans="1:7" ht="12.75" x14ac:dyDescent="0.2">
      <c r="A633" s="38"/>
      <c r="B633" s="48"/>
      <c r="C633" s="39"/>
      <c r="D633" s="39"/>
      <c r="E633" s="39"/>
      <c r="F633" s="39"/>
      <c r="G633" s="40"/>
    </row>
    <row r="634" spans="1:7" ht="12.75" x14ac:dyDescent="0.2">
      <c r="A634" s="38"/>
      <c r="B634" s="48"/>
      <c r="C634" s="39"/>
      <c r="D634" s="39"/>
      <c r="E634" s="39"/>
      <c r="F634" s="39"/>
      <c r="G634" s="40"/>
    </row>
    <row r="635" spans="1:7" ht="12.75" x14ac:dyDescent="0.2">
      <c r="A635" s="38"/>
      <c r="B635" s="48"/>
      <c r="C635" s="39"/>
      <c r="D635" s="39"/>
      <c r="E635" s="39"/>
      <c r="F635" s="39"/>
      <c r="G635" s="40"/>
    </row>
    <row r="636" spans="1:7" ht="12.75" x14ac:dyDescent="0.2">
      <c r="A636" s="38"/>
      <c r="B636" s="48"/>
      <c r="C636" s="39"/>
      <c r="D636" s="39"/>
      <c r="E636" s="39"/>
      <c r="F636" s="39"/>
      <c r="G636" s="40"/>
    </row>
    <row r="637" spans="1:7" ht="12.75" x14ac:dyDescent="0.2">
      <c r="A637" s="38"/>
      <c r="B637" s="48"/>
      <c r="C637" s="39"/>
      <c r="D637" s="39"/>
      <c r="E637" s="39"/>
      <c r="F637" s="39"/>
      <c r="G637" s="40"/>
    </row>
    <row r="638" spans="1:7" ht="12.75" x14ac:dyDescent="0.2">
      <c r="A638" s="38"/>
      <c r="B638" s="48"/>
      <c r="C638" s="39"/>
      <c r="D638" s="39"/>
      <c r="E638" s="39"/>
      <c r="F638" s="39"/>
      <c r="G638" s="40"/>
    </row>
    <row r="639" spans="1:7" ht="12.75" x14ac:dyDescent="0.2">
      <c r="A639" s="38"/>
      <c r="B639" s="48"/>
      <c r="C639" s="39"/>
      <c r="D639" s="39"/>
      <c r="E639" s="39"/>
      <c r="F639" s="39"/>
      <c r="G639" s="40"/>
    </row>
    <row r="640" spans="1:7" ht="12.75" x14ac:dyDescent="0.2">
      <c r="A640" s="38"/>
      <c r="B640" s="48"/>
      <c r="C640" s="39"/>
      <c r="D640" s="39"/>
      <c r="E640" s="39"/>
      <c r="F640" s="39"/>
      <c r="G640" s="40"/>
    </row>
    <row r="641" spans="1:7" ht="12.75" x14ac:dyDescent="0.2">
      <c r="A641" s="38"/>
      <c r="B641" s="48"/>
      <c r="C641" s="39"/>
      <c r="D641" s="39"/>
      <c r="E641" s="39"/>
      <c r="F641" s="39"/>
      <c r="G641" s="40"/>
    </row>
    <row r="642" spans="1:7" ht="12.75" x14ac:dyDescent="0.2">
      <c r="A642" s="38"/>
      <c r="B642" s="48"/>
      <c r="C642" s="39"/>
      <c r="D642" s="39"/>
      <c r="E642" s="39"/>
      <c r="F642" s="39"/>
      <c r="G642" s="40"/>
    </row>
    <row r="643" spans="1:7" ht="12.75" x14ac:dyDescent="0.2">
      <c r="A643" s="38"/>
      <c r="B643" s="38"/>
      <c r="C643" s="39"/>
      <c r="D643" s="39"/>
      <c r="E643" s="39"/>
      <c r="F643" s="39"/>
      <c r="G643" s="40"/>
    </row>
    <row r="644" spans="1:7" ht="12.75" x14ac:dyDescent="0.2">
      <c r="A644" s="38"/>
      <c r="B644" s="38"/>
      <c r="C644" s="39"/>
      <c r="D644" s="39"/>
      <c r="E644" s="39"/>
      <c r="F644" s="39"/>
      <c r="G644" s="40"/>
    </row>
    <row r="645" spans="1:7" ht="12.75" x14ac:dyDescent="0.2">
      <c r="A645" s="38"/>
      <c r="B645" s="38"/>
      <c r="C645" s="39"/>
      <c r="D645" s="39"/>
      <c r="E645" s="39"/>
      <c r="F645" s="39"/>
      <c r="G645" s="40"/>
    </row>
    <row r="646" spans="1:7" ht="12.75" x14ac:dyDescent="0.2">
      <c r="A646" s="38"/>
      <c r="B646" s="38"/>
      <c r="C646" s="39"/>
      <c r="D646" s="39"/>
      <c r="E646" s="39"/>
      <c r="F646" s="39"/>
      <c r="G646" s="40"/>
    </row>
    <row r="647" spans="1:7" ht="12.75" x14ac:dyDescent="0.2">
      <c r="A647" s="38"/>
      <c r="B647" s="38"/>
      <c r="C647" s="39"/>
      <c r="D647" s="39"/>
      <c r="E647" s="39"/>
      <c r="F647" s="39"/>
      <c r="G647" s="40"/>
    </row>
    <row r="648" spans="1:7" ht="12.75" x14ac:dyDescent="0.2">
      <c r="A648" s="38"/>
      <c r="B648" s="38"/>
      <c r="C648" s="39"/>
      <c r="D648" s="39"/>
      <c r="E648" s="39"/>
      <c r="F648" s="39"/>
      <c r="G648" s="40"/>
    </row>
    <row r="649" spans="1:7" ht="12.75" x14ac:dyDescent="0.2">
      <c r="A649" s="38"/>
      <c r="B649" s="38"/>
      <c r="C649" s="39"/>
      <c r="D649" s="39"/>
      <c r="E649" s="39"/>
      <c r="F649" s="39"/>
      <c r="G649" s="40"/>
    </row>
    <row r="650" spans="1:7" ht="12.75" x14ac:dyDescent="0.2">
      <c r="A650" s="38"/>
      <c r="B650" s="38"/>
      <c r="C650" s="39"/>
      <c r="D650" s="39"/>
      <c r="E650" s="39"/>
      <c r="F650" s="39"/>
      <c r="G650" s="40"/>
    </row>
    <row r="651" spans="1:7" ht="12.75" x14ac:dyDescent="0.2">
      <c r="A651" s="38"/>
      <c r="B651" s="38"/>
      <c r="C651" s="39"/>
      <c r="D651" s="39"/>
      <c r="E651" s="39"/>
      <c r="F651" s="39"/>
      <c r="G651" s="40"/>
    </row>
    <row r="652" spans="1:7" ht="12.75" x14ac:dyDescent="0.2">
      <c r="A652" s="38"/>
      <c r="B652" s="38"/>
      <c r="C652" s="39"/>
      <c r="D652" s="39"/>
      <c r="E652" s="39"/>
      <c r="F652" s="39"/>
      <c r="G652" s="40"/>
    </row>
    <row r="653" spans="1:7" ht="12.75" x14ac:dyDescent="0.2">
      <c r="A653" s="38"/>
      <c r="B653" s="38"/>
      <c r="C653" s="39"/>
      <c r="D653" s="39"/>
      <c r="E653" s="39"/>
      <c r="F653" s="39"/>
      <c r="G653" s="40"/>
    </row>
    <row r="654" spans="1:7" ht="12.75" x14ac:dyDescent="0.2">
      <c r="A654" s="38"/>
      <c r="B654" s="38"/>
      <c r="C654" s="39"/>
      <c r="D654" s="39"/>
      <c r="E654" s="39"/>
      <c r="F654" s="39"/>
      <c r="G654" s="40"/>
    </row>
    <row r="655" spans="1:7" ht="12.75" x14ac:dyDescent="0.2">
      <c r="A655" s="38"/>
      <c r="B655" s="38"/>
      <c r="C655" s="39"/>
      <c r="D655" s="39"/>
      <c r="E655" s="39"/>
      <c r="F655" s="39"/>
      <c r="G655" s="40"/>
    </row>
    <row r="656" spans="1:7" ht="12.75" x14ac:dyDescent="0.2">
      <c r="A656" s="38"/>
      <c r="B656" s="38"/>
      <c r="C656" s="39"/>
      <c r="D656" s="39"/>
      <c r="E656" s="39"/>
      <c r="F656" s="39"/>
      <c r="G656" s="40"/>
    </row>
    <row r="657" spans="1:7" ht="12.75" x14ac:dyDescent="0.2">
      <c r="A657" s="38"/>
      <c r="B657" s="38"/>
      <c r="C657" s="39"/>
      <c r="D657" s="39"/>
      <c r="E657" s="39"/>
      <c r="F657" s="39"/>
      <c r="G657" s="40"/>
    </row>
    <row r="658" spans="1:7" ht="12.75" x14ac:dyDescent="0.2">
      <c r="A658" s="38"/>
      <c r="B658" s="38"/>
      <c r="C658" s="39"/>
      <c r="D658" s="39"/>
      <c r="E658" s="39"/>
      <c r="F658" s="39"/>
      <c r="G658" s="40"/>
    </row>
    <row r="659" spans="1:7" ht="12.75" x14ac:dyDescent="0.2">
      <c r="A659" s="38"/>
      <c r="B659" s="38"/>
      <c r="C659" s="39"/>
      <c r="D659" s="39"/>
      <c r="E659" s="39"/>
      <c r="F659" s="39"/>
      <c r="G659" s="40"/>
    </row>
    <row r="660" spans="1:7" ht="12.75" x14ac:dyDescent="0.2">
      <c r="A660" s="38"/>
      <c r="B660" s="38"/>
      <c r="C660" s="39"/>
      <c r="D660" s="39"/>
      <c r="E660" s="39"/>
      <c r="F660" s="39"/>
      <c r="G660" s="40"/>
    </row>
    <row r="661" spans="1:7" ht="12.75" x14ac:dyDescent="0.2">
      <c r="A661" s="38"/>
      <c r="B661" s="38"/>
      <c r="C661" s="39"/>
      <c r="D661" s="39"/>
      <c r="E661" s="39"/>
      <c r="F661" s="39"/>
      <c r="G661" s="40"/>
    </row>
    <row r="662" spans="1:7" ht="12.75" x14ac:dyDescent="0.2">
      <c r="A662" s="38"/>
      <c r="B662" s="38"/>
      <c r="C662" s="39"/>
      <c r="D662" s="39"/>
      <c r="E662" s="39"/>
      <c r="F662" s="39"/>
      <c r="G662" s="40"/>
    </row>
    <row r="663" spans="1:7" ht="12.75" x14ac:dyDescent="0.2">
      <c r="A663" s="38"/>
      <c r="B663" s="38"/>
      <c r="C663" s="39"/>
      <c r="D663" s="39"/>
      <c r="E663" s="39"/>
      <c r="F663" s="39"/>
      <c r="G663" s="40"/>
    </row>
    <row r="664" spans="1:7" ht="12.75" x14ac:dyDescent="0.2">
      <c r="A664" s="38"/>
      <c r="B664" s="38"/>
      <c r="C664" s="39"/>
      <c r="D664" s="39"/>
      <c r="E664" s="39"/>
      <c r="F664" s="39"/>
      <c r="G664" s="40"/>
    </row>
    <row r="665" spans="1:7" ht="12.75" x14ac:dyDescent="0.2">
      <c r="A665" s="38"/>
      <c r="B665" s="38"/>
      <c r="C665" s="39"/>
      <c r="D665" s="39"/>
      <c r="E665" s="39"/>
      <c r="F665" s="39"/>
      <c r="G665" s="40"/>
    </row>
    <row r="666" spans="1:7" ht="12.75" x14ac:dyDescent="0.2">
      <c r="A666" s="38"/>
      <c r="B666" s="38"/>
      <c r="C666" s="39"/>
      <c r="D666" s="39"/>
      <c r="E666" s="39"/>
      <c r="F666" s="39"/>
      <c r="G666" s="40"/>
    </row>
    <row r="667" spans="1:7" ht="12.75" x14ac:dyDescent="0.2">
      <c r="A667" s="38"/>
      <c r="B667" s="38"/>
      <c r="C667" s="39"/>
      <c r="D667" s="39"/>
      <c r="E667" s="39"/>
      <c r="F667" s="39"/>
      <c r="G667" s="40"/>
    </row>
    <row r="668" spans="1:7" ht="12.75" x14ac:dyDescent="0.2">
      <c r="A668" s="38"/>
      <c r="B668" s="38"/>
      <c r="C668" s="39"/>
      <c r="D668" s="39"/>
      <c r="E668" s="39"/>
      <c r="F668" s="39"/>
      <c r="G668" s="40"/>
    </row>
    <row r="669" spans="1:7" ht="12.75" x14ac:dyDescent="0.2">
      <c r="A669" s="38"/>
      <c r="B669" s="38"/>
      <c r="C669" s="39"/>
      <c r="D669" s="39"/>
      <c r="E669" s="39"/>
      <c r="F669" s="39"/>
      <c r="G669" s="40"/>
    </row>
    <row r="670" spans="1:7" ht="12.75" x14ac:dyDescent="0.2">
      <c r="A670" s="38"/>
      <c r="B670" s="38"/>
      <c r="C670" s="39"/>
      <c r="D670" s="39"/>
      <c r="E670" s="39"/>
      <c r="F670" s="39"/>
      <c r="G670" s="40"/>
    </row>
    <row r="671" spans="1:7" ht="12.75" x14ac:dyDescent="0.2">
      <c r="A671" s="38"/>
      <c r="B671" s="38"/>
      <c r="C671" s="39"/>
      <c r="D671" s="39"/>
      <c r="E671" s="39"/>
      <c r="F671" s="39"/>
      <c r="G671" s="40"/>
    </row>
    <row r="672" spans="1:7" ht="12.75" x14ac:dyDescent="0.2">
      <c r="A672" s="38"/>
      <c r="B672" s="38"/>
      <c r="C672" s="39"/>
      <c r="D672" s="39"/>
      <c r="E672" s="39"/>
      <c r="F672" s="39"/>
      <c r="G672" s="40"/>
    </row>
    <row r="673" spans="1:7" ht="12.75" x14ac:dyDescent="0.2">
      <c r="A673" s="38"/>
      <c r="B673" s="38"/>
      <c r="C673" s="39"/>
      <c r="D673" s="39"/>
      <c r="E673" s="39"/>
      <c r="F673" s="39"/>
      <c r="G673" s="40"/>
    </row>
    <row r="674" spans="1:7" ht="12.75" x14ac:dyDescent="0.2">
      <c r="A674" s="38"/>
      <c r="B674" s="38"/>
      <c r="C674" s="39"/>
      <c r="D674" s="39"/>
      <c r="E674" s="39"/>
      <c r="F674" s="39"/>
      <c r="G674" s="40"/>
    </row>
    <row r="675" spans="1:7" ht="12.75" x14ac:dyDescent="0.2">
      <c r="A675" s="38"/>
      <c r="B675" s="38"/>
      <c r="C675" s="39"/>
      <c r="D675" s="39"/>
      <c r="E675" s="39"/>
      <c r="F675" s="39"/>
      <c r="G675" s="40"/>
    </row>
    <row r="676" spans="1:7" ht="12.75" x14ac:dyDescent="0.2">
      <c r="A676" s="38"/>
      <c r="B676" s="38"/>
      <c r="C676" s="39"/>
      <c r="D676" s="39"/>
      <c r="E676" s="39"/>
      <c r="F676" s="39"/>
      <c r="G676" s="40"/>
    </row>
    <row r="677" spans="1:7" ht="12.75" x14ac:dyDescent="0.2">
      <c r="A677" s="38"/>
      <c r="B677" s="38"/>
      <c r="C677" s="39"/>
      <c r="D677" s="39"/>
      <c r="E677" s="39"/>
      <c r="F677" s="39"/>
      <c r="G677" s="40"/>
    </row>
  </sheetData>
  <autoFilter ref="A15:Y498"/>
  <mergeCells count="8">
    <mergeCell ref="A10:G10"/>
    <mergeCell ref="A11:G11"/>
    <mergeCell ref="H13:H14"/>
    <mergeCell ref="I13:I14"/>
    <mergeCell ref="A13:A14"/>
    <mergeCell ref="B13:B14"/>
    <mergeCell ref="C13:F13"/>
    <mergeCell ref="G13:G14"/>
  </mergeCells>
  <printOptions horizontalCentered="1"/>
  <pageMargins left="0.55118110236220474" right="0.19685039370078741" top="0.43307086614173229" bottom="0.19685039370078741" header="0" footer="0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677"/>
  <sheetViews>
    <sheetView tabSelected="1" zoomScaleNormal="100" zoomScaleSheetLayoutView="64" zoomScalePageLayoutView="75" workbookViewId="0">
      <selection activeCell="A4" sqref="A4"/>
    </sheetView>
  </sheetViews>
  <sheetFormatPr defaultRowHeight="15" x14ac:dyDescent="0.2"/>
  <cols>
    <col min="1" max="1" width="76.5703125" style="7" customWidth="1"/>
    <col min="2" max="2" width="9.140625" style="7" customWidth="1"/>
    <col min="3" max="3" width="5" style="8" customWidth="1"/>
    <col min="4" max="4" width="4.5703125" style="8" customWidth="1"/>
    <col min="5" max="5" width="15.140625" style="8" customWidth="1"/>
    <col min="6" max="6" width="5" style="8" customWidth="1"/>
    <col min="7" max="7" width="13.7109375" style="9" customWidth="1"/>
    <col min="8" max="8" width="13.140625" customWidth="1"/>
    <col min="9" max="9" width="13.85546875" customWidth="1"/>
  </cols>
  <sheetData>
    <row r="1" spans="1:25" x14ac:dyDescent="0.2">
      <c r="A1" s="31"/>
      <c r="B1" s="31"/>
      <c r="C1" s="28"/>
      <c r="D1" s="28"/>
      <c r="E1" s="28"/>
      <c r="F1" s="28"/>
      <c r="G1" s="28" t="s">
        <v>343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8.75" customHeight="1" x14ac:dyDescent="0.2">
      <c r="A2" s="32"/>
      <c r="B2" s="32"/>
      <c r="C2" s="32"/>
      <c r="D2" s="32"/>
      <c r="E2" s="32"/>
      <c r="F2" s="76" t="s">
        <v>339</v>
      </c>
      <c r="G2" s="76"/>
      <c r="H2" s="32"/>
      <c r="I2" s="32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21.75" customHeight="1" x14ac:dyDescent="0.2">
      <c r="A3" s="32"/>
      <c r="B3" s="32"/>
      <c r="C3" s="32"/>
      <c r="D3" s="32"/>
      <c r="E3" s="32"/>
      <c r="F3" s="76" t="s">
        <v>340</v>
      </c>
      <c r="G3" s="76"/>
      <c r="H3" s="32"/>
      <c r="I3" s="32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t="21.75" customHeight="1" x14ac:dyDescent="0.2">
      <c r="A4" s="32"/>
      <c r="B4" s="32"/>
      <c r="C4" s="32"/>
      <c r="D4" s="32"/>
      <c r="E4" s="32"/>
      <c r="F4" s="76" t="s">
        <v>341</v>
      </c>
      <c r="G4" s="76"/>
      <c r="H4" s="32"/>
      <c r="I4" s="3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3.25" customHeight="1" x14ac:dyDescent="0.2">
      <c r="A5" s="32"/>
      <c r="B5" s="32"/>
      <c r="C5" s="32"/>
      <c r="D5" s="32"/>
      <c r="E5" s="32"/>
      <c r="F5" s="76" t="s">
        <v>342</v>
      </c>
      <c r="G5" s="76"/>
      <c r="H5" s="32"/>
      <c r="I5" s="3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0.25" customHeight="1" x14ac:dyDescent="0.2">
      <c r="A6" s="32"/>
      <c r="B6" s="32"/>
      <c r="C6" s="32"/>
      <c r="D6" s="32"/>
      <c r="E6" s="32"/>
      <c r="F6" s="76" t="s">
        <v>344</v>
      </c>
      <c r="G6" s="76"/>
      <c r="H6" s="32"/>
      <c r="I6" s="32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0.25" customHeight="1" x14ac:dyDescent="0.2">
      <c r="A7" s="32"/>
      <c r="B7" s="32"/>
      <c r="C7" s="32"/>
      <c r="D7" s="32"/>
      <c r="E7" s="32"/>
      <c r="F7" s="76" t="s">
        <v>345</v>
      </c>
      <c r="G7" s="76"/>
      <c r="H7" s="32"/>
      <c r="I7" s="3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0.25" customHeight="1" x14ac:dyDescent="0.2">
      <c r="A8" s="32"/>
      <c r="B8" s="32"/>
      <c r="C8" s="32"/>
      <c r="D8" s="32"/>
      <c r="E8" s="32"/>
      <c r="F8" s="76" t="s">
        <v>346</v>
      </c>
      <c r="G8" s="76"/>
      <c r="H8" s="32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2">
      <c r="A9" s="32"/>
      <c r="B9" s="32"/>
      <c r="C9" s="32"/>
      <c r="D9" s="32"/>
      <c r="E9" s="32"/>
      <c r="F9" s="77" t="s">
        <v>370</v>
      </c>
      <c r="G9" s="77"/>
      <c r="H9" s="32"/>
      <c r="I9" s="32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5.75" x14ac:dyDescent="0.2">
      <c r="A10" s="230" t="s">
        <v>195</v>
      </c>
      <c r="B10" s="230"/>
      <c r="C10" s="230"/>
      <c r="D10" s="230"/>
      <c r="E10" s="230"/>
      <c r="F10" s="230"/>
      <c r="G10" s="23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">
      <c r="A11" s="230" t="s">
        <v>312</v>
      </c>
      <c r="B11" s="230"/>
      <c r="C11" s="230"/>
      <c r="D11" s="230"/>
      <c r="E11" s="230"/>
      <c r="F11" s="230"/>
      <c r="G11" s="23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2">
      <c r="A12" s="33"/>
      <c r="B12" s="33"/>
      <c r="C12" s="34"/>
      <c r="D12" s="34"/>
      <c r="E12" s="34"/>
      <c r="F12" s="34"/>
      <c r="G12" s="35"/>
    </row>
    <row r="13" spans="1:25" ht="15.75" customHeight="1" x14ac:dyDescent="0.2">
      <c r="A13" s="233" t="s">
        <v>0</v>
      </c>
      <c r="B13" s="235" t="s">
        <v>1</v>
      </c>
      <c r="C13" s="237" t="s">
        <v>2</v>
      </c>
      <c r="D13" s="238"/>
      <c r="E13" s="238"/>
      <c r="F13" s="239"/>
      <c r="G13" s="240" t="s">
        <v>313</v>
      </c>
      <c r="H13" s="231" t="s">
        <v>337</v>
      </c>
      <c r="I13" s="231" t="s">
        <v>338</v>
      </c>
    </row>
    <row r="14" spans="1:25" ht="47.25" customHeight="1" x14ac:dyDescent="0.2">
      <c r="A14" s="234"/>
      <c r="B14" s="236"/>
      <c r="C14" s="96" t="s">
        <v>3</v>
      </c>
      <c r="D14" s="96" t="s">
        <v>4</v>
      </c>
      <c r="E14" s="96" t="s">
        <v>5</v>
      </c>
      <c r="F14" s="96" t="s">
        <v>6</v>
      </c>
      <c r="G14" s="240"/>
      <c r="H14" s="232"/>
      <c r="I14" s="232"/>
    </row>
    <row r="15" spans="1:25" ht="12.7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102">
        <v>8</v>
      </c>
      <c r="I15" s="102">
        <v>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12.75" x14ac:dyDescent="0.2">
      <c r="A16" s="148" t="s">
        <v>56</v>
      </c>
      <c r="B16" s="149">
        <v>902</v>
      </c>
      <c r="C16" s="149"/>
      <c r="D16" s="149"/>
      <c r="E16" s="149"/>
      <c r="F16" s="149"/>
      <c r="G16" s="103">
        <f>G17+G76+G158+G102+G123+G150+G154</f>
        <v>148796.70000000001</v>
      </c>
      <c r="H16" s="103">
        <f>H17+H76+H158+H102+H123+H150+H154</f>
        <v>3033.2999999999997</v>
      </c>
      <c r="I16" s="104">
        <f t="shared" ref="I16:I21" si="0">H16+G16</f>
        <v>151830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2.75" hidden="1" x14ac:dyDescent="0.2">
      <c r="A17" s="150" t="s">
        <v>7</v>
      </c>
      <c r="B17" s="151">
        <v>902</v>
      </c>
      <c r="C17" s="152" t="s">
        <v>8</v>
      </c>
      <c r="D17" s="152"/>
      <c r="E17" s="152"/>
      <c r="F17" s="152"/>
      <c r="G17" s="105">
        <f>G23+G18+G42+G45+G49</f>
        <v>27031.3</v>
      </c>
      <c r="H17" s="105">
        <f>H23+H18+H42+H45+H49</f>
        <v>0</v>
      </c>
      <c r="I17" s="106">
        <f t="shared" si="0"/>
        <v>27031.3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2.75" hidden="1" x14ac:dyDescent="0.2">
      <c r="A18" s="150" t="s">
        <v>9</v>
      </c>
      <c r="B18" s="152">
        <v>902</v>
      </c>
      <c r="C18" s="152" t="s">
        <v>8</v>
      </c>
      <c r="D18" s="152" t="s">
        <v>10</v>
      </c>
      <c r="E18" s="152"/>
      <c r="F18" s="152"/>
      <c r="G18" s="105">
        <f>G19+G22</f>
        <v>1116.2</v>
      </c>
      <c r="H18" s="105">
        <f>H19+H22</f>
        <v>0</v>
      </c>
      <c r="I18" s="106">
        <f t="shared" si="0"/>
        <v>1116.2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2.75" hidden="1" x14ac:dyDescent="0.2">
      <c r="A19" s="75" t="s">
        <v>11</v>
      </c>
      <c r="B19" s="153">
        <v>902</v>
      </c>
      <c r="C19" s="153" t="s">
        <v>8</v>
      </c>
      <c r="D19" s="153" t="s">
        <v>10</v>
      </c>
      <c r="E19" s="153" t="s">
        <v>150</v>
      </c>
      <c r="F19" s="153"/>
      <c r="G19" s="107">
        <f>+G20</f>
        <v>1116.2</v>
      </c>
      <c r="H19" s="107">
        <f>+H20</f>
        <v>0</v>
      </c>
      <c r="I19" s="108">
        <f t="shared" si="0"/>
        <v>1116.2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36" hidden="1" x14ac:dyDescent="0.2">
      <c r="A20" s="75" t="s">
        <v>112</v>
      </c>
      <c r="B20" s="153" t="s">
        <v>14</v>
      </c>
      <c r="C20" s="153" t="s">
        <v>8</v>
      </c>
      <c r="D20" s="153" t="s">
        <v>10</v>
      </c>
      <c r="E20" s="153" t="s">
        <v>150</v>
      </c>
      <c r="F20" s="153" t="s">
        <v>113</v>
      </c>
      <c r="G20" s="107">
        <f>+G21</f>
        <v>1116.2</v>
      </c>
      <c r="H20" s="107">
        <f>+H21</f>
        <v>0</v>
      </c>
      <c r="I20" s="108">
        <f t="shared" si="0"/>
        <v>1116.2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12.75" hidden="1" x14ac:dyDescent="0.2">
      <c r="A21" s="154" t="s">
        <v>111</v>
      </c>
      <c r="B21" s="153">
        <v>902</v>
      </c>
      <c r="C21" s="153" t="s">
        <v>8</v>
      </c>
      <c r="D21" s="153" t="s">
        <v>10</v>
      </c>
      <c r="E21" s="153" t="s">
        <v>150</v>
      </c>
      <c r="F21" s="153" t="s">
        <v>89</v>
      </c>
      <c r="G21" s="107">
        <v>1116.2</v>
      </c>
      <c r="H21" s="107"/>
      <c r="I21" s="108">
        <f t="shared" si="0"/>
        <v>1116.2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36" hidden="1" x14ac:dyDescent="0.2">
      <c r="A22" s="51" t="s">
        <v>304</v>
      </c>
      <c r="B22" s="153" t="s">
        <v>14</v>
      </c>
      <c r="C22" s="49" t="s">
        <v>8</v>
      </c>
      <c r="D22" s="49" t="s">
        <v>10</v>
      </c>
      <c r="E22" s="49" t="s">
        <v>303</v>
      </c>
      <c r="F22" s="49" t="s">
        <v>113</v>
      </c>
      <c r="G22" s="107"/>
      <c r="H22" s="109"/>
      <c r="I22" s="10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3" customFormat="1" ht="15.75" hidden="1" x14ac:dyDescent="0.25">
      <c r="A23" s="155" t="s">
        <v>16</v>
      </c>
      <c r="B23" s="152">
        <v>902</v>
      </c>
      <c r="C23" s="152" t="s">
        <v>8</v>
      </c>
      <c r="D23" s="152" t="s">
        <v>17</v>
      </c>
      <c r="E23" s="152"/>
      <c r="F23" s="152"/>
      <c r="G23" s="105">
        <f>G24+G31+G34+G37+G40+G30</f>
        <v>9083.9</v>
      </c>
      <c r="H23" s="105">
        <f>H24+H31+H34+H37+H40+H30</f>
        <v>0</v>
      </c>
      <c r="I23" s="106">
        <f>H23+G23</f>
        <v>9083.9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idden="1" x14ac:dyDescent="0.2">
      <c r="A24" s="154" t="s">
        <v>127</v>
      </c>
      <c r="B24" s="153">
        <v>902</v>
      </c>
      <c r="C24" s="153" t="s">
        <v>8</v>
      </c>
      <c r="D24" s="153" t="s">
        <v>17</v>
      </c>
      <c r="E24" s="153" t="s">
        <v>126</v>
      </c>
      <c r="F24" s="153"/>
      <c r="G24" s="107">
        <f>G25+G26+G28</f>
        <v>8151.5</v>
      </c>
      <c r="H24" s="107">
        <f>H25+H26+H28</f>
        <v>0</v>
      </c>
      <c r="I24" s="108">
        <f>H24+G24</f>
        <v>8151.5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2" customFormat="1" hidden="1" x14ac:dyDescent="0.2">
      <c r="A25" s="154" t="s">
        <v>111</v>
      </c>
      <c r="B25" s="153">
        <v>902</v>
      </c>
      <c r="C25" s="153" t="s">
        <v>8</v>
      </c>
      <c r="D25" s="153" t="s">
        <v>17</v>
      </c>
      <c r="E25" s="153" t="s">
        <v>126</v>
      </c>
      <c r="F25" s="153" t="s">
        <v>89</v>
      </c>
      <c r="G25" s="107">
        <v>8151.5</v>
      </c>
      <c r="H25" s="107"/>
      <c r="I25" s="108">
        <f>H25+G25</f>
        <v>8151.5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2" customFormat="1" hidden="1" x14ac:dyDescent="0.2">
      <c r="A26" s="154" t="s">
        <v>122</v>
      </c>
      <c r="B26" s="153">
        <v>902</v>
      </c>
      <c r="C26" s="153" t="s">
        <v>8</v>
      </c>
      <c r="D26" s="153" t="s">
        <v>17</v>
      </c>
      <c r="E26" s="153" t="s">
        <v>126</v>
      </c>
      <c r="F26" s="153" t="s">
        <v>114</v>
      </c>
      <c r="G26" s="107">
        <f>G27</f>
        <v>0</v>
      </c>
      <c r="H26" s="110"/>
      <c r="I26" s="110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2" customFormat="1" hidden="1" x14ac:dyDescent="0.2">
      <c r="A27" s="156" t="s">
        <v>78</v>
      </c>
      <c r="B27" s="153">
        <v>902</v>
      </c>
      <c r="C27" s="153" t="s">
        <v>8</v>
      </c>
      <c r="D27" s="153" t="s">
        <v>17</v>
      </c>
      <c r="E27" s="153" t="s">
        <v>126</v>
      </c>
      <c r="F27" s="153" t="s">
        <v>77</v>
      </c>
      <c r="G27" s="107"/>
      <c r="H27" s="110"/>
      <c r="I27" s="11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2" customFormat="1" hidden="1" x14ac:dyDescent="0.2">
      <c r="A28" s="156" t="s">
        <v>79</v>
      </c>
      <c r="B28" s="153">
        <v>902</v>
      </c>
      <c r="C28" s="153" t="s">
        <v>8</v>
      </c>
      <c r="D28" s="153" t="s">
        <v>17</v>
      </c>
      <c r="E28" s="153" t="s">
        <v>126</v>
      </c>
      <c r="F28" s="153" t="s">
        <v>81</v>
      </c>
      <c r="G28" s="107">
        <f>G29</f>
        <v>0</v>
      </c>
      <c r="H28" s="110"/>
      <c r="I28" s="11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2" customFormat="1" hidden="1" x14ac:dyDescent="0.2">
      <c r="A29" s="156" t="s">
        <v>75</v>
      </c>
      <c r="B29" s="153">
        <v>902</v>
      </c>
      <c r="C29" s="153" t="s">
        <v>8</v>
      </c>
      <c r="D29" s="153" t="s">
        <v>17</v>
      </c>
      <c r="E29" s="153" t="s">
        <v>126</v>
      </c>
      <c r="F29" s="153" t="s">
        <v>76</v>
      </c>
      <c r="G29" s="107"/>
      <c r="H29" s="110"/>
      <c r="I29" s="110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2" customFormat="1" ht="36" hidden="1" x14ac:dyDescent="0.2">
      <c r="A30" s="51" t="s">
        <v>304</v>
      </c>
      <c r="B30" s="153" t="s">
        <v>14</v>
      </c>
      <c r="C30" s="49" t="s">
        <v>8</v>
      </c>
      <c r="D30" s="49" t="s">
        <v>17</v>
      </c>
      <c r="E30" s="49" t="s">
        <v>303</v>
      </c>
      <c r="F30" s="49" t="s">
        <v>113</v>
      </c>
      <c r="G30" s="107"/>
      <c r="H30" s="110"/>
      <c r="I30" s="110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2" customFormat="1" ht="24" hidden="1" x14ac:dyDescent="0.2">
      <c r="A31" s="156" t="s">
        <v>123</v>
      </c>
      <c r="B31" s="153" t="s">
        <v>14</v>
      </c>
      <c r="C31" s="153" t="s">
        <v>8</v>
      </c>
      <c r="D31" s="153" t="s">
        <v>17</v>
      </c>
      <c r="E31" s="153" t="s">
        <v>130</v>
      </c>
      <c r="F31" s="153"/>
      <c r="G31" s="107">
        <f>+G32</f>
        <v>286.5</v>
      </c>
      <c r="H31" s="107">
        <f>+H32</f>
        <v>0</v>
      </c>
      <c r="I31" s="108">
        <f t="shared" ref="I31:I39" si="1">H31+G31</f>
        <v>286.5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2" customFormat="1" ht="36" hidden="1" x14ac:dyDescent="0.2">
      <c r="A32" s="156" t="s">
        <v>112</v>
      </c>
      <c r="B32" s="153" t="s">
        <v>14</v>
      </c>
      <c r="C32" s="153" t="s">
        <v>8</v>
      </c>
      <c r="D32" s="153" t="s">
        <v>17</v>
      </c>
      <c r="E32" s="153" t="s">
        <v>130</v>
      </c>
      <c r="F32" s="153" t="s">
        <v>113</v>
      </c>
      <c r="G32" s="107">
        <f>G33</f>
        <v>286.5</v>
      </c>
      <c r="H32" s="107">
        <f>H33</f>
        <v>0</v>
      </c>
      <c r="I32" s="108">
        <f t="shared" si="1"/>
        <v>286.5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2" customFormat="1" hidden="1" x14ac:dyDescent="0.2">
      <c r="A33" s="156" t="s">
        <v>111</v>
      </c>
      <c r="B33" s="153" t="s">
        <v>14</v>
      </c>
      <c r="C33" s="153" t="s">
        <v>8</v>
      </c>
      <c r="D33" s="153" t="s">
        <v>17</v>
      </c>
      <c r="E33" s="153" t="s">
        <v>130</v>
      </c>
      <c r="F33" s="153" t="s">
        <v>89</v>
      </c>
      <c r="G33" s="111">
        <v>286.5</v>
      </c>
      <c r="H33" s="111"/>
      <c r="I33" s="108">
        <f t="shared" si="1"/>
        <v>286.5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2" customFormat="1" ht="24" hidden="1" x14ac:dyDescent="0.2">
      <c r="A34" s="154" t="s">
        <v>128</v>
      </c>
      <c r="B34" s="153" t="s">
        <v>14</v>
      </c>
      <c r="C34" s="153" t="s">
        <v>8</v>
      </c>
      <c r="D34" s="153" t="s">
        <v>17</v>
      </c>
      <c r="E34" s="153" t="s">
        <v>129</v>
      </c>
      <c r="F34" s="153"/>
      <c r="G34" s="107">
        <f>+G35</f>
        <v>5.4</v>
      </c>
      <c r="H34" s="107">
        <f>+H35</f>
        <v>0</v>
      </c>
      <c r="I34" s="108">
        <f t="shared" si="1"/>
        <v>5.4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6"/>
      <c r="Y34" s="16"/>
    </row>
    <row r="35" spans="1:25" s="2" customFormat="1" hidden="1" x14ac:dyDescent="0.2">
      <c r="A35" s="154" t="s">
        <v>122</v>
      </c>
      <c r="B35" s="153">
        <v>902</v>
      </c>
      <c r="C35" s="153" t="s">
        <v>8</v>
      </c>
      <c r="D35" s="153" t="s">
        <v>17</v>
      </c>
      <c r="E35" s="153" t="s">
        <v>129</v>
      </c>
      <c r="F35" s="153" t="s">
        <v>114</v>
      </c>
      <c r="G35" s="107">
        <f>+G36</f>
        <v>5.4</v>
      </c>
      <c r="H35" s="107">
        <f>+H36</f>
        <v>0</v>
      </c>
      <c r="I35" s="108">
        <f t="shared" si="1"/>
        <v>5.4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</row>
    <row r="36" spans="1:25" s="2" customFormat="1" hidden="1" x14ac:dyDescent="0.2">
      <c r="A36" s="156" t="s">
        <v>78</v>
      </c>
      <c r="B36" s="153">
        <v>902</v>
      </c>
      <c r="C36" s="153" t="s">
        <v>8</v>
      </c>
      <c r="D36" s="153" t="s">
        <v>17</v>
      </c>
      <c r="E36" s="153" t="s">
        <v>129</v>
      </c>
      <c r="F36" s="153" t="s">
        <v>77</v>
      </c>
      <c r="G36" s="111">
        <v>5.4</v>
      </c>
      <c r="H36" s="111"/>
      <c r="I36" s="108">
        <f t="shared" si="1"/>
        <v>5.4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6"/>
      <c r="Y36" s="16"/>
    </row>
    <row r="37" spans="1:25" s="2" customFormat="1" ht="24" hidden="1" x14ac:dyDescent="0.2">
      <c r="A37" s="154" t="s">
        <v>196</v>
      </c>
      <c r="B37" s="153" t="s">
        <v>14</v>
      </c>
      <c r="C37" s="153" t="s">
        <v>8</v>
      </c>
      <c r="D37" s="153" t="s">
        <v>17</v>
      </c>
      <c r="E37" s="153" t="s">
        <v>356</v>
      </c>
      <c r="F37" s="153"/>
      <c r="G37" s="111">
        <f>+G38</f>
        <v>640.5</v>
      </c>
      <c r="H37" s="111">
        <f>+H38</f>
        <v>0</v>
      </c>
      <c r="I37" s="108">
        <f t="shared" si="1"/>
        <v>640.5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6"/>
      <c r="Y37" s="16"/>
    </row>
    <row r="38" spans="1:25" s="2" customFormat="1" ht="36" hidden="1" x14ac:dyDescent="0.2">
      <c r="A38" s="156" t="s">
        <v>112</v>
      </c>
      <c r="B38" s="153" t="s">
        <v>14</v>
      </c>
      <c r="C38" s="153" t="s">
        <v>8</v>
      </c>
      <c r="D38" s="153" t="s">
        <v>17</v>
      </c>
      <c r="E38" s="153" t="s">
        <v>356</v>
      </c>
      <c r="F38" s="153" t="s">
        <v>113</v>
      </c>
      <c r="G38" s="111">
        <f>+G39</f>
        <v>640.5</v>
      </c>
      <c r="H38" s="111">
        <f>+H39</f>
        <v>0</v>
      </c>
      <c r="I38" s="108">
        <f t="shared" si="1"/>
        <v>640.5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6"/>
      <c r="Y38" s="16"/>
    </row>
    <row r="39" spans="1:25" s="2" customFormat="1" hidden="1" x14ac:dyDescent="0.2">
      <c r="A39" s="156" t="s">
        <v>111</v>
      </c>
      <c r="B39" s="153" t="s">
        <v>14</v>
      </c>
      <c r="C39" s="153" t="s">
        <v>8</v>
      </c>
      <c r="D39" s="153" t="s">
        <v>17</v>
      </c>
      <c r="E39" s="153" t="s">
        <v>356</v>
      </c>
      <c r="F39" s="153" t="s">
        <v>89</v>
      </c>
      <c r="G39" s="111">
        <v>640.5</v>
      </c>
      <c r="H39" s="111"/>
      <c r="I39" s="108">
        <f t="shared" si="1"/>
        <v>640.5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6"/>
      <c r="Y39" s="16"/>
    </row>
    <row r="40" spans="1:25" s="2" customFormat="1" hidden="1" x14ac:dyDescent="0.2">
      <c r="A40" s="154" t="s">
        <v>122</v>
      </c>
      <c r="B40" s="153" t="s">
        <v>14</v>
      </c>
      <c r="C40" s="153" t="s">
        <v>8</v>
      </c>
      <c r="D40" s="153" t="s">
        <v>17</v>
      </c>
      <c r="E40" s="153" t="s">
        <v>181</v>
      </c>
      <c r="F40" s="153" t="s">
        <v>114</v>
      </c>
      <c r="G40" s="111">
        <f>G41</f>
        <v>0</v>
      </c>
      <c r="H40" s="112"/>
      <c r="I40" s="112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6"/>
      <c r="Y40" s="16"/>
    </row>
    <row r="41" spans="1:25" s="2" customFormat="1" hidden="1" x14ac:dyDescent="0.2">
      <c r="A41" s="75" t="s">
        <v>78</v>
      </c>
      <c r="B41" s="153" t="s">
        <v>14</v>
      </c>
      <c r="C41" s="153" t="s">
        <v>8</v>
      </c>
      <c r="D41" s="153" t="s">
        <v>17</v>
      </c>
      <c r="E41" s="153" t="s">
        <v>181</v>
      </c>
      <c r="F41" s="153" t="s">
        <v>77</v>
      </c>
      <c r="G41" s="111">
        <v>0</v>
      </c>
      <c r="H41" s="112"/>
      <c r="I41" s="112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6"/>
      <c r="Y41" s="16"/>
    </row>
    <row r="42" spans="1:25" ht="12.75" hidden="1" x14ac:dyDescent="0.2">
      <c r="A42" s="157" t="s">
        <v>314</v>
      </c>
      <c r="B42" s="73">
        <v>902</v>
      </c>
      <c r="C42" s="73" t="s">
        <v>8</v>
      </c>
      <c r="D42" s="73" t="s">
        <v>32</v>
      </c>
      <c r="E42" s="73"/>
      <c r="F42" s="73"/>
      <c r="G42" s="105">
        <f>G43</f>
        <v>1.8</v>
      </c>
      <c r="H42" s="105">
        <f>H43</f>
        <v>0</v>
      </c>
      <c r="I42" s="106">
        <f t="shared" ref="I42:I56" si="2">H42+G42</f>
        <v>1.8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3"/>
      <c r="Y42" s="13"/>
    </row>
    <row r="43" spans="1:25" ht="12.75" hidden="1" x14ac:dyDescent="0.2">
      <c r="A43" s="154" t="s">
        <v>122</v>
      </c>
      <c r="B43" s="153">
        <v>902</v>
      </c>
      <c r="C43" s="153" t="s">
        <v>8</v>
      </c>
      <c r="D43" s="153" t="s">
        <v>32</v>
      </c>
      <c r="E43" s="153" t="s">
        <v>180</v>
      </c>
      <c r="F43" s="153" t="s">
        <v>114</v>
      </c>
      <c r="G43" s="107">
        <f>G44</f>
        <v>1.8</v>
      </c>
      <c r="H43" s="107">
        <f>H44</f>
        <v>0</v>
      </c>
      <c r="I43" s="108">
        <f t="shared" si="2"/>
        <v>1.8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3"/>
      <c r="Y43" s="13"/>
    </row>
    <row r="44" spans="1:25" ht="12.75" hidden="1" x14ac:dyDescent="0.2">
      <c r="A44" s="156" t="s">
        <v>78</v>
      </c>
      <c r="B44" s="153">
        <v>902</v>
      </c>
      <c r="C44" s="153" t="s">
        <v>8</v>
      </c>
      <c r="D44" s="153" t="s">
        <v>32</v>
      </c>
      <c r="E44" s="153" t="s">
        <v>180</v>
      </c>
      <c r="F44" s="153" t="s">
        <v>77</v>
      </c>
      <c r="G44" s="107">
        <v>1.8</v>
      </c>
      <c r="H44" s="107"/>
      <c r="I44" s="108">
        <f t="shared" si="2"/>
        <v>1.8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3"/>
      <c r="Y44" s="13"/>
    </row>
    <row r="45" spans="1:25" ht="12.75" hidden="1" x14ac:dyDescent="0.2">
      <c r="A45" s="158" t="s">
        <v>21</v>
      </c>
      <c r="B45" s="73">
        <v>902</v>
      </c>
      <c r="C45" s="73" t="s">
        <v>8</v>
      </c>
      <c r="D45" s="73" t="s">
        <v>54</v>
      </c>
      <c r="E45" s="73"/>
      <c r="F45" s="73"/>
      <c r="G45" s="105">
        <f t="shared" ref="G45:H47" si="3">+G46</f>
        <v>500</v>
      </c>
      <c r="H45" s="105">
        <f t="shared" si="3"/>
        <v>0</v>
      </c>
      <c r="I45" s="106">
        <f t="shared" si="2"/>
        <v>500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3"/>
      <c r="Y45" s="13"/>
    </row>
    <row r="46" spans="1:25" ht="12.75" hidden="1" x14ac:dyDescent="0.2">
      <c r="A46" s="154" t="s">
        <v>104</v>
      </c>
      <c r="B46" s="153">
        <v>902</v>
      </c>
      <c r="C46" s="153" t="s">
        <v>8</v>
      </c>
      <c r="D46" s="153" t="s">
        <v>54</v>
      </c>
      <c r="E46" s="153" t="s">
        <v>131</v>
      </c>
      <c r="F46" s="153"/>
      <c r="G46" s="107">
        <f t="shared" si="3"/>
        <v>500</v>
      </c>
      <c r="H46" s="107">
        <f t="shared" si="3"/>
        <v>0</v>
      </c>
      <c r="I46" s="108">
        <f t="shared" si="2"/>
        <v>500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3"/>
      <c r="Y46" s="13"/>
    </row>
    <row r="47" spans="1:25" ht="12.75" hidden="1" x14ac:dyDescent="0.2">
      <c r="A47" s="154" t="s">
        <v>79</v>
      </c>
      <c r="B47" s="153">
        <v>902</v>
      </c>
      <c r="C47" s="153" t="s">
        <v>8</v>
      </c>
      <c r="D47" s="153" t="s">
        <v>54</v>
      </c>
      <c r="E47" s="153" t="s">
        <v>131</v>
      </c>
      <c r="F47" s="153" t="s">
        <v>81</v>
      </c>
      <c r="G47" s="107">
        <f t="shared" si="3"/>
        <v>500</v>
      </c>
      <c r="H47" s="107">
        <f t="shared" si="3"/>
        <v>0</v>
      </c>
      <c r="I47" s="108">
        <f t="shared" si="2"/>
        <v>500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3"/>
      <c r="Y47" s="13"/>
    </row>
    <row r="48" spans="1:25" ht="12.75" hidden="1" x14ac:dyDescent="0.2">
      <c r="A48" s="159" t="s">
        <v>80</v>
      </c>
      <c r="B48" s="153">
        <v>902</v>
      </c>
      <c r="C48" s="153" t="s">
        <v>8</v>
      </c>
      <c r="D48" s="153" t="s">
        <v>54</v>
      </c>
      <c r="E48" s="153" t="s">
        <v>131</v>
      </c>
      <c r="F48" s="153" t="s">
        <v>82</v>
      </c>
      <c r="G48" s="107">
        <v>500</v>
      </c>
      <c r="H48" s="107"/>
      <c r="I48" s="108">
        <f t="shared" si="2"/>
        <v>500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3"/>
      <c r="Y48" s="13"/>
    </row>
    <row r="49" spans="1:25" ht="12.75" hidden="1" x14ac:dyDescent="0.2">
      <c r="A49" s="158" t="s">
        <v>23</v>
      </c>
      <c r="B49" s="73" t="s">
        <v>14</v>
      </c>
      <c r="C49" s="73" t="s">
        <v>8</v>
      </c>
      <c r="D49" s="73" t="s">
        <v>60</v>
      </c>
      <c r="E49" s="73"/>
      <c r="F49" s="73"/>
      <c r="G49" s="105">
        <f>G50+G58+G61+G64+G67+G73+G70+G57</f>
        <v>16329.4</v>
      </c>
      <c r="H49" s="105">
        <f>H50+H58+H61+H64+H67+H73+H70+H57</f>
        <v>0</v>
      </c>
      <c r="I49" s="106">
        <f t="shared" si="2"/>
        <v>16329.4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3"/>
      <c r="Y49" s="13"/>
    </row>
    <row r="50" spans="1:25" ht="12.75" hidden="1" x14ac:dyDescent="0.2">
      <c r="A50" s="154" t="s">
        <v>25</v>
      </c>
      <c r="B50" s="153">
        <v>902</v>
      </c>
      <c r="C50" s="153" t="s">
        <v>8</v>
      </c>
      <c r="D50" s="153" t="s">
        <v>60</v>
      </c>
      <c r="E50" s="153" t="s">
        <v>132</v>
      </c>
      <c r="F50" s="153"/>
      <c r="G50" s="60">
        <f>G51+G53+G55</f>
        <v>16329.4</v>
      </c>
      <c r="H50" s="60">
        <f>H51+H53+H55</f>
        <v>0</v>
      </c>
      <c r="I50" s="108">
        <f t="shared" si="2"/>
        <v>16329.4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3"/>
      <c r="Y50" s="13"/>
    </row>
    <row r="51" spans="1:25" ht="36" hidden="1" x14ac:dyDescent="0.2">
      <c r="A51" s="156" t="s">
        <v>112</v>
      </c>
      <c r="B51" s="153">
        <v>902</v>
      </c>
      <c r="C51" s="153" t="s">
        <v>8</v>
      </c>
      <c r="D51" s="153" t="s">
        <v>60</v>
      </c>
      <c r="E51" s="153" t="s">
        <v>132</v>
      </c>
      <c r="F51" s="153" t="s">
        <v>113</v>
      </c>
      <c r="G51" s="60">
        <f>G52</f>
        <v>0</v>
      </c>
      <c r="H51" s="60">
        <f>H52</f>
        <v>0</v>
      </c>
      <c r="I51" s="108">
        <f t="shared" si="2"/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3"/>
      <c r="Y51" s="13"/>
    </row>
    <row r="52" spans="1:25" ht="12.75" hidden="1" x14ac:dyDescent="0.2">
      <c r="A52" s="160" t="s">
        <v>133</v>
      </c>
      <c r="B52" s="153">
        <v>902</v>
      </c>
      <c r="C52" s="153" t="s">
        <v>8</v>
      </c>
      <c r="D52" s="153" t="s">
        <v>60</v>
      </c>
      <c r="E52" s="153" t="s">
        <v>132</v>
      </c>
      <c r="F52" s="153" t="s">
        <v>134</v>
      </c>
      <c r="G52" s="60"/>
      <c r="H52" s="60"/>
      <c r="I52" s="108">
        <f t="shared" si="2"/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3"/>
      <c r="Y52" s="13"/>
    </row>
    <row r="53" spans="1:25" ht="12.75" hidden="1" x14ac:dyDescent="0.2">
      <c r="A53" s="161" t="s">
        <v>122</v>
      </c>
      <c r="B53" s="71" t="s">
        <v>14</v>
      </c>
      <c r="C53" s="71" t="s">
        <v>8</v>
      </c>
      <c r="D53" s="71" t="s">
        <v>60</v>
      </c>
      <c r="E53" s="71" t="s">
        <v>132</v>
      </c>
      <c r="F53" s="71" t="s">
        <v>114</v>
      </c>
      <c r="G53" s="72">
        <f>+G54</f>
        <v>13829.4</v>
      </c>
      <c r="H53" s="72">
        <f>+H54</f>
        <v>0</v>
      </c>
      <c r="I53" s="108">
        <f t="shared" si="2"/>
        <v>13829.4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3"/>
      <c r="Y53" s="13"/>
    </row>
    <row r="54" spans="1:25" ht="12.75" hidden="1" x14ac:dyDescent="0.2">
      <c r="A54" s="162" t="s">
        <v>78</v>
      </c>
      <c r="B54" s="71" t="s">
        <v>14</v>
      </c>
      <c r="C54" s="71" t="s">
        <v>8</v>
      </c>
      <c r="D54" s="71" t="s">
        <v>60</v>
      </c>
      <c r="E54" s="71" t="s">
        <v>132</v>
      </c>
      <c r="F54" s="71" t="s">
        <v>77</v>
      </c>
      <c r="G54" s="72">
        <v>13829.4</v>
      </c>
      <c r="H54" s="72"/>
      <c r="I54" s="108">
        <f t="shared" si="2"/>
        <v>13829.4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3"/>
      <c r="Y54" s="13"/>
    </row>
    <row r="55" spans="1:25" ht="12.75" hidden="1" x14ac:dyDescent="0.2">
      <c r="A55" s="154" t="s">
        <v>79</v>
      </c>
      <c r="B55" s="153">
        <v>902</v>
      </c>
      <c r="C55" s="153" t="s">
        <v>8</v>
      </c>
      <c r="D55" s="153" t="s">
        <v>60</v>
      </c>
      <c r="E55" s="153" t="s">
        <v>132</v>
      </c>
      <c r="F55" s="153" t="s">
        <v>81</v>
      </c>
      <c r="G55" s="107">
        <f>G56</f>
        <v>2500</v>
      </c>
      <c r="H55" s="107">
        <f>H56</f>
        <v>0</v>
      </c>
      <c r="I55" s="108">
        <f t="shared" si="2"/>
        <v>2500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3"/>
      <c r="Y55" s="13"/>
    </row>
    <row r="56" spans="1:25" ht="12.75" hidden="1" x14ac:dyDescent="0.2">
      <c r="A56" s="156" t="s">
        <v>238</v>
      </c>
      <c r="B56" s="153">
        <v>902</v>
      </c>
      <c r="C56" s="153" t="s">
        <v>8</v>
      </c>
      <c r="D56" s="153" t="s">
        <v>60</v>
      </c>
      <c r="E56" s="153" t="s">
        <v>132</v>
      </c>
      <c r="F56" s="153" t="s">
        <v>175</v>
      </c>
      <c r="G56" s="107">
        <v>2500</v>
      </c>
      <c r="H56" s="107"/>
      <c r="I56" s="108">
        <f t="shared" si="2"/>
        <v>2500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3"/>
      <c r="Y56" s="13"/>
    </row>
    <row r="57" spans="1:25" ht="36" hidden="1" x14ac:dyDescent="0.2">
      <c r="A57" s="51" t="s">
        <v>304</v>
      </c>
      <c r="B57" s="153" t="s">
        <v>14</v>
      </c>
      <c r="C57" s="49" t="s">
        <v>8</v>
      </c>
      <c r="D57" s="49" t="s">
        <v>60</v>
      </c>
      <c r="E57" s="49" t="s">
        <v>303</v>
      </c>
      <c r="F57" s="49" t="s">
        <v>113</v>
      </c>
      <c r="G57" s="107"/>
      <c r="H57" s="113"/>
      <c r="I57" s="113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3"/>
      <c r="Y57" s="13"/>
    </row>
    <row r="58" spans="1:25" ht="24" hidden="1" x14ac:dyDescent="0.2">
      <c r="A58" s="156" t="s">
        <v>124</v>
      </c>
      <c r="B58" s="153">
        <v>902</v>
      </c>
      <c r="C58" s="153" t="s">
        <v>8</v>
      </c>
      <c r="D58" s="153" t="s">
        <v>60</v>
      </c>
      <c r="E58" s="153" t="s">
        <v>135</v>
      </c>
      <c r="F58" s="163"/>
      <c r="G58" s="107">
        <f>+G59</f>
        <v>0</v>
      </c>
      <c r="H58" s="113"/>
      <c r="I58" s="113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3"/>
      <c r="Y58" s="13"/>
    </row>
    <row r="59" spans="1:25" ht="12.75" hidden="1" x14ac:dyDescent="0.2">
      <c r="A59" s="154" t="s">
        <v>122</v>
      </c>
      <c r="B59" s="153">
        <v>902</v>
      </c>
      <c r="C59" s="153" t="s">
        <v>8</v>
      </c>
      <c r="D59" s="153" t="s">
        <v>60</v>
      </c>
      <c r="E59" s="153" t="s">
        <v>135</v>
      </c>
      <c r="F59" s="153" t="s">
        <v>114</v>
      </c>
      <c r="G59" s="107">
        <f>+G60</f>
        <v>0</v>
      </c>
      <c r="H59" s="113"/>
      <c r="I59" s="113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3"/>
      <c r="Y59" s="13"/>
    </row>
    <row r="60" spans="1:25" ht="12.75" hidden="1" x14ac:dyDescent="0.2">
      <c r="A60" s="156" t="s">
        <v>78</v>
      </c>
      <c r="B60" s="153">
        <v>902</v>
      </c>
      <c r="C60" s="153" t="s">
        <v>8</v>
      </c>
      <c r="D60" s="153" t="s">
        <v>60</v>
      </c>
      <c r="E60" s="153" t="s">
        <v>135</v>
      </c>
      <c r="F60" s="153" t="s">
        <v>77</v>
      </c>
      <c r="G60" s="107"/>
      <c r="H60" s="113"/>
      <c r="I60" s="113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3"/>
      <c r="Y60" s="13"/>
    </row>
    <row r="61" spans="1:25" ht="24" hidden="1" x14ac:dyDescent="0.2">
      <c r="A61" s="162" t="s">
        <v>258</v>
      </c>
      <c r="B61" s="153" t="s">
        <v>14</v>
      </c>
      <c r="C61" s="153" t="s">
        <v>8</v>
      </c>
      <c r="D61" s="153" t="s">
        <v>60</v>
      </c>
      <c r="E61" s="153" t="s">
        <v>125</v>
      </c>
      <c r="F61" s="153"/>
      <c r="G61" s="107">
        <f>+G62</f>
        <v>0</v>
      </c>
      <c r="H61" s="113"/>
      <c r="I61" s="113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3"/>
      <c r="Y61" s="13"/>
    </row>
    <row r="62" spans="1:25" ht="12.75" hidden="1" x14ac:dyDescent="0.2">
      <c r="A62" s="154" t="s">
        <v>122</v>
      </c>
      <c r="B62" s="153" t="s">
        <v>14</v>
      </c>
      <c r="C62" s="153" t="s">
        <v>8</v>
      </c>
      <c r="D62" s="153" t="s">
        <v>60</v>
      </c>
      <c r="E62" s="153" t="s">
        <v>136</v>
      </c>
      <c r="F62" s="153" t="s">
        <v>114</v>
      </c>
      <c r="G62" s="107">
        <f>+G63</f>
        <v>0</v>
      </c>
      <c r="H62" s="113"/>
      <c r="I62" s="113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3"/>
      <c r="Y62" s="13"/>
    </row>
    <row r="63" spans="1:25" ht="12.75" hidden="1" x14ac:dyDescent="0.2">
      <c r="A63" s="156" t="s">
        <v>78</v>
      </c>
      <c r="B63" s="153" t="s">
        <v>14</v>
      </c>
      <c r="C63" s="153" t="s">
        <v>8</v>
      </c>
      <c r="D63" s="153" t="s">
        <v>60</v>
      </c>
      <c r="E63" s="153" t="s">
        <v>136</v>
      </c>
      <c r="F63" s="153" t="s">
        <v>77</v>
      </c>
      <c r="G63" s="107"/>
      <c r="H63" s="113"/>
      <c r="I63" s="113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3"/>
      <c r="Y63" s="13"/>
    </row>
    <row r="64" spans="1:25" ht="24" hidden="1" x14ac:dyDescent="0.2">
      <c r="A64" s="162" t="s">
        <v>254</v>
      </c>
      <c r="B64" s="153" t="s">
        <v>14</v>
      </c>
      <c r="C64" s="153" t="s">
        <v>8</v>
      </c>
      <c r="D64" s="153" t="s">
        <v>60</v>
      </c>
      <c r="E64" s="153" t="s">
        <v>179</v>
      </c>
      <c r="F64" s="153"/>
      <c r="G64" s="111">
        <f>G65</f>
        <v>0</v>
      </c>
      <c r="H64" s="113"/>
      <c r="I64" s="113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3"/>
      <c r="Y64" s="13"/>
    </row>
    <row r="65" spans="1:25" ht="12.75" hidden="1" x14ac:dyDescent="0.2">
      <c r="A65" s="154" t="s">
        <v>122</v>
      </c>
      <c r="B65" s="153" t="s">
        <v>14</v>
      </c>
      <c r="C65" s="153" t="s">
        <v>8</v>
      </c>
      <c r="D65" s="153" t="s">
        <v>60</v>
      </c>
      <c r="E65" s="153" t="s">
        <v>179</v>
      </c>
      <c r="F65" s="153" t="s">
        <v>114</v>
      </c>
      <c r="G65" s="111">
        <f>G66</f>
        <v>0</v>
      </c>
      <c r="H65" s="113"/>
      <c r="I65" s="113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3"/>
      <c r="Y65" s="13"/>
    </row>
    <row r="66" spans="1:25" ht="12.75" hidden="1" x14ac:dyDescent="0.2">
      <c r="A66" s="156" t="s">
        <v>78</v>
      </c>
      <c r="B66" s="153" t="s">
        <v>14</v>
      </c>
      <c r="C66" s="153" t="s">
        <v>8</v>
      </c>
      <c r="D66" s="153" t="s">
        <v>60</v>
      </c>
      <c r="E66" s="153" t="s">
        <v>179</v>
      </c>
      <c r="F66" s="153" t="s">
        <v>77</v>
      </c>
      <c r="G66" s="111"/>
      <c r="H66" s="113"/>
      <c r="I66" s="113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</row>
    <row r="67" spans="1:25" ht="24" hidden="1" x14ac:dyDescent="0.2">
      <c r="A67" s="164" t="s">
        <v>255</v>
      </c>
      <c r="B67" s="153" t="s">
        <v>14</v>
      </c>
      <c r="C67" s="71" t="s">
        <v>8</v>
      </c>
      <c r="D67" s="71" t="s">
        <v>60</v>
      </c>
      <c r="E67" s="71" t="s">
        <v>256</v>
      </c>
      <c r="F67" s="71"/>
      <c r="G67" s="72">
        <f>G68</f>
        <v>0</v>
      </c>
      <c r="H67" s="113"/>
      <c r="I67" s="113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3"/>
      <c r="Y67" s="13"/>
    </row>
    <row r="68" spans="1:25" ht="12.75" hidden="1" x14ac:dyDescent="0.2">
      <c r="A68" s="161" t="s">
        <v>122</v>
      </c>
      <c r="B68" s="153" t="s">
        <v>14</v>
      </c>
      <c r="C68" s="71" t="s">
        <v>8</v>
      </c>
      <c r="D68" s="71" t="s">
        <v>60</v>
      </c>
      <c r="E68" s="71" t="s">
        <v>256</v>
      </c>
      <c r="F68" s="71" t="s">
        <v>114</v>
      </c>
      <c r="G68" s="72">
        <f>G69</f>
        <v>0</v>
      </c>
      <c r="H68" s="113"/>
      <c r="I68" s="113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3"/>
      <c r="Y68" s="13"/>
    </row>
    <row r="69" spans="1:25" ht="12.75" hidden="1" x14ac:dyDescent="0.2">
      <c r="A69" s="165" t="s">
        <v>78</v>
      </c>
      <c r="B69" s="153" t="s">
        <v>14</v>
      </c>
      <c r="C69" s="71" t="s">
        <v>8</v>
      </c>
      <c r="D69" s="71" t="s">
        <v>60</v>
      </c>
      <c r="E69" s="71" t="s">
        <v>256</v>
      </c>
      <c r="F69" s="71" t="s">
        <v>77</v>
      </c>
      <c r="G69" s="72"/>
      <c r="H69" s="113"/>
      <c r="I69" s="113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3"/>
      <c r="Y69" s="13"/>
    </row>
    <row r="70" spans="1:25" ht="24" hidden="1" x14ac:dyDescent="0.2">
      <c r="A70" s="164" t="s">
        <v>295</v>
      </c>
      <c r="B70" s="153" t="s">
        <v>14</v>
      </c>
      <c r="C70" s="71" t="s">
        <v>8</v>
      </c>
      <c r="D70" s="71" t="s">
        <v>60</v>
      </c>
      <c r="E70" s="71" t="s">
        <v>294</v>
      </c>
      <c r="F70" s="71"/>
      <c r="G70" s="72">
        <f>G71</f>
        <v>0</v>
      </c>
      <c r="H70" s="113"/>
      <c r="I70" s="113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3"/>
      <c r="Y70" s="13"/>
    </row>
    <row r="71" spans="1:25" ht="12.75" hidden="1" x14ac:dyDescent="0.2">
      <c r="A71" s="161" t="s">
        <v>122</v>
      </c>
      <c r="B71" s="153" t="s">
        <v>14</v>
      </c>
      <c r="C71" s="71" t="s">
        <v>8</v>
      </c>
      <c r="D71" s="71" t="s">
        <v>60</v>
      </c>
      <c r="E71" s="71" t="s">
        <v>294</v>
      </c>
      <c r="F71" s="71" t="s">
        <v>114</v>
      </c>
      <c r="G71" s="72">
        <f>G72</f>
        <v>0</v>
      </c>
      <c r="H71" s="113"/>
      <c r="I71" s="113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3"/>
      <c r="Y71" s="13"/>
    </row>
    <row r="72" spans="1:25" ht="12.75" hidden="1" x14ac:dyDescent="0.2">
      <c r="A72" s="165" t="s">
        <v>78</v>
      </c>
      <c r="B72" s="153" t="s">
        <v>14</v>
      </c>
      <c r="C72" s="71" t="s">
        <v>8</v>
      </c>
      <c r="D72" s="71" t="s">
        <v>60</v>
      </c>
      <c r="E72" s="71" t="s">
        <v>294</v>
      </c>
      <c r="F72" s="71" t="s">
        <v>77</v>
      </c>
      <c r="G72" s="72"/>
      <c r="H72" s="113"/>
      <c r="I72" s="113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3"/>
      <c r="Y72" s="13"/>
    </row>
    <row r="73" spans="1:25" ht="12.75" hidden="1" x14ac:dyDescent="0.2">
      <c r="A73" s="165" t="s">
        <v>239</v>
      </c>
      <c r="B73" s="153" t="s">
        <v>14</v>
      </c>
      <c r="C73" s="71" t="s">
        <v>8</v>
      </c>
      <c r="D73" s="71" t="s">
        <v>60</v>
      </c>
      <c r="E73" s="71" t="s">
        <v>240</v>
      </c>
      <c r="F73" s="71"/>
      <c r="G73" s="72">
        <f>G74</f>
        <v>0</v>
      </c>
      <c r="H73" s="113"/>
      <c r="I73" s="113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3"/>
      <c r="Y73" s="13"/>
    </row>
    <row r="74" spans="1:25" ht="12.75" hidden="1" x14ac:dyDescent="0.2">
      <c r="A74" s="161" t="s">
        <v>122</v>
      </c>
      <c r="B74" s="153" t="s">
        <v>14</v>
      </c>
      <c r="C74" s="71" t="s">
        <v>8</v>
      </c>
      <c r="D74" s="71" t="s">
        <v>60</v>
      </c>
      <c r="E74" s="71" t="s">
        <v>240</v>
      </c>
      <c r="F74" s="71" t="s">
        <v>114</v>
      </c>
      <c r="G74" s="72">
        <f>G75</f>
        <v>0</v>
      </c>
      <c r="H74" s="113"/>
      <c r="I74" s="113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3"/>
      <c r="Y74" s="13"/>
    </row>
    <row r="75" spans="1:25" ht="12.75" hidden="1" x14ac:dyDescent="0.2">
      <c r="A75" s="165" t="s">
        <v>78</v>
      </c>
      <c r="B75" s="153" t="s">
        <v>14</v>
      </c>
      <c r="C75" s="71" t="s">
        <v>8</v>
      </c>
      <c r="D75" s="71" t="s">
        <v>60</v>
      </c>
      <c r="E75" s="71" t="s">
        <v>240</v>
      </c>
      <c r="F75" s="71" t="s">
        <v>77</v>
      </c>
      <c r="G75" s="72"/>
      <c r="H75" s="113"/>
      <c r="I75" s="1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3"/>
      <c r="Y75" s="13"/>
    </row>
    <row r="76" spans="1:25" ht="12.75" hidden="1" x14ac:dyDescent="0.2">
      <c r="A76" s="157" t="s">
        <v>26</v>
      </c>
      <c r="B76" s="73">
        <v>902</v>
      </c>
      <c r="C76" s="73" t="s">
        <v>15</v>
      </c>
      <c r="D76" s="73"/>
      <c r="E76" s="73"/>
      <c r="F76" s="73"/>
      <c r="G76" s="105">
        <f>G77+G89</f>
        <v>4547.7</v>
      </c>
      <c r="H76" s="105">
        <f>H77+H89</f>
        <v>0</v>
      </c>
      <c r="I76" s="106">
        <f t="shared" ref="I76:I83" si="4">H76+G76</f>
        <v>4547.7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3"/>
      <c r="Y76" s="13"/>
    </row>
    <row r="77" spans="1:25" ht="24" hidden="1" x14ac:dyDescent="0.2">
      <c r="A77" s="166" t="s">
        <v>27</v>
      </c>
      <c r="B77" s="152">
        <v>902</v>
      </c>
      <c r="C77" s="152" t="s">
        <v>15</v>
      </c>
      <c r="D77" s="152" t="s">
        <v>28</v>
      </c>
      <c r="E77" s="152"/>
      <c r="F77" s="152"/>
      <c r="G77" s="105">
        <f>G78+G85+G84+G81</f>
        <v>4547.7</v>
      </c>
      <c r="H77" s="105">
        <f>H78+H85+H84+H81</f>
        <v>0</v>
      </c>
      <c r="I77" s="106">
        <f t="shared" si="4"/>
        <v>4547.7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3"/>
      <c r="Y77" s="13"/>
    </row>
    <row r="78" spans="1:25" ht="24" hidden="1" x14ac:dyDescent="0.2">
      <c r="A78" s="156" t="s">
        <v>83</v>
      </c>
      <c r="B78" s="153">
        <v>902</v>
      </c>
      <c r="C78" s="153" t="s">
        <v>15</v>
      </c>
      <c r="D78" s="153" t="s">
        <v>28</v>
      </c>
      <c r="E78" s="153" t="s">
        <v>137</v>
      </c>
      <c r="F78" s="153"/>
      <c r="G78" s="107">
        <f>G79</f>
        <v>350</v>
      </c>
      <c r="H78" s="107">
        <f>H79</f>
        <v>0</v>
      </c>
      <c r="I78" s="108">
        <f t="shared" si="4"/>
        <v>350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3"/>
      <c r="Y78" s="13"/>
    </row>
    <row r="79" spans="1:25" ht="12.75" hidden="1" x14ac:dyDescent="0.2">
      <c r="A79" s="154" t="s">
        <v>122</v>
      </c>
      <c r="B79" s="153">
        <v>902</v>
      </c>
      <c r="C79" s="153" t="s">
        <v>15</v>
      </c>
      <c r="D79" s="153" t="s">
        <v>28</v>
      </c>
      <c r="E79" s="153" t="s">
        <v>137</v>
      </c>
      <c r="F79" s="153" t="s">
        <v>114</v>
      </c>
      <c r="G79" s="107">
        <f>G80</f>
        <v>350</v>
      </c>
      <c r="H79" s="107">
        <f>H80</f>
        <v>0</v>
      </c>
      <c r="I79" s="108">
        <f t="shared" si="4"/>
        <v>350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3"/>
      <c r="Y79" s="13"/>
    </row>
    <row r="80" spans="1:25" ht="24" hidden="1" x14ac:dyDescent="0.2">
      <c r="A80" s="167" t="s">
        <v>241</v>
      </c>
      <c r="B80" s="153">
        <v>902</v>
      </c>
      <c r="C80" s="153" t="s">
        <v>15</v>
      </c>
      <c r="D80" s="153" t="s">
        <v>28</v>
      </c>
      <c r="E80" s="153" t="s">
        <v>137</v>
      </c>
      <c r="F80" s="153" t="s">
        <v>77</v>
      </c>
      <c r="G80" s="107">
        <v>350</v>
      </c>
      <c r="H80" s="107"/>
      <c r="I80" s="108">
        <f t="shared" si="4"/>
        <v>350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3"/>
      <c r="Y80" s="13"/>
    </row>
    <row r="81" spans="1:25" ht="12.75" hidden="1" x14ac:dyDescent="0.2">
      <c r="A81" s="168" t="s">
        <v>269</v>
      </c>
      <c r="B81" s="153" t="s">
        <v>14</v>
      </c>
      <c r="C81" s="153" t="s">
        <v>15</v>
      </c>
      <c r="D81" s="153" t="s">
        <v>28</v>
      </c>
      <c r="E81" s="153" t="s">
        <v>270</v>
      </c>
      <c r="F81" s="153"/>
      <c r="G81" s="60">
        <f>G82</f>
        <v>4197.7</v>
      </c>
      <c r="H81" s="60">
        <f>H82</f>
        <v>0</v>
      </c>
      <c r="I81" s="108">
        <f t="shared" si="4"/>
        <v>4197.7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3"/>
      <c r="Y81" s="13"/>
    </row>
    <row r="82" spans="1:25" ht="36" hidden="1" x14ac:dyDescent="0.2">
      <c r="A82" s="75" t="s">
        <v>112</v>
      </c>
      <c r="B82" s="153" t="s">
        <v>14</v>
      </c>
      <c r="C82" s="153" t="s">
        <v>15</v>
      </c>
      <c r="D82" s="153" t="s">
        <v>28</v>
      </c>
      <c r="E82" s="153" t="s">
        <v>270</v>
      </c>
      <c r="F82" s="153" t="s">
        <v>113</v>
      </c>
      <c r="G82" s="60">
        <f>G83</f>
        <v>4197.7</v>
      </c>
      <c r="H82" s="60">
        <f>H83</f>
        <v>0</v>
      </c>
      <c r="I82" s="108">
        <f t="shared" si="4"/>
        <v>4197.7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3"/>
      <c r="Y82" s="13"/>
    </row>
    <row r="83" spans="1:25" ht="12.75" hidden="1" x14ac:dyDescent="0.2">
      <c r="A83" s="160" t="s">
        <v>133</v>
      </c>
      <c r="B83" s="153" t="s">
        <v>14</v>
      </c>
      <c r="C83" s="153" t="s">
        <v>15</v>
      </c>
      <c r="D83" s="153" t="s">
        <v>28</v>
      </c>
      <c r="E83" s="153" t="s">
        <v>270</v>
      </c>
      <c r="F83" s="153" t="s">
        <v>134</v>
      </c>
      <c r="G83" s="60">
        <v>4197.7</v>
      </c>
      <c r="H83" s="60"/>
      <c r="I83" s="108">
        <f t="shared" si="4"/>
        <v>4197.7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3"/>
      <c r="Y83" s="13"/>
    </row>
    <row r="84" spans="1:25" ht="36" hidden="1" x14ac:dyDescent="0.2">
      <c r="A84" s="51" t="s">
        <v>304</v>
      </c>
      <c r="B84" s="153" t="s">
        <v>14</v>
      </c>
      <c r="C84" s="49" t="s">
        <v>15</v>
      </c>
      <c r="D84" s="49" t="s">
        <v>28</v>
      </c>
      <c r="E84" s="49" t="s">
        <v>303</v>
      </c>
      <c r="F84" s="49" t="s">
        <v>113</v>
      </c>
      <c r="G84" s="66"/>
      <c r="H84" s="113"/>
      <c r="I84" s="1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3"/>
      <c r="Y84" s="13"/>
    </row>
    <row r="85" spans="1:25" ht="24" hidden="1" x14ac:dyDescent="0.2">
      <c r="A85" s="169" t="s">
        <v>264</v>
      </c>
      <c r="B85" s="153">
        <v>902</v>
      </c>
      <c r="C85" s="153" t="s">
        <v>15</v>
      </c>
      <c r="D85" s="153" t="s">
        <v>28</v>
      </c>
      <c r="E85" s="153" t="s">
        <v>138</v>
      </c>
      <c r="F85" s="153"/>
      <c r="G85" s="107">
        <f>G86</f>
        <v>0</v>
      </c>
      <c r="H85" s="113"/>
      <c r="I85" s="1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3"/>
      <c r="Y85" s="13"/>
    </row>
    <row r="86" spans="1:25" ht="12.75" hidden="1" x14ac:dyDescent="0.2">
      <c r="A86" s="154" t="s">
        <v>122</v>
      </c>
      <c r="B86" s="153">
        <v>902</v>
      </c>
      <c r="C86" s="153" t="s">
        <v>15</v>
      </c>
      <c r="D86" s="153" t="s">
        <v>28</v>
      </c>
      <c r="E86" s="153" t="s">
        <v>138</v>
      </c>
      <c r="F86" s="153" t="s">
        <v>114</v>
      </c>
      <c r="G86" s="107">
        <f>G87</f>
        <v>0</v>
      </c>
      <c r="H86" s="113"/>
      <c r="I86" s="1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3"/>
      <c r="Y86" s="13"/>
    </row>
    <row r="87" spans="1:25" ht="12.75" hidden="1" x14ac:dyDescent="0.2">
      <c r="A87" s="156" t="s">
        <v>78</v>
      </c>
      <c r="B87" s="153">
        <v>902</v>
      </c>
      <c r="C87" s="153" t="s">
        <v>15</v>
      </c>
      <c r="D87" s="153" t="s">
        <v>28</v>
      </c>
      <c r="E87" s="153" t="s">
        <v>138</v>
      </c>
      <c r="F87" s="153" t="s">
        <v>77</v>
      </c>
      <c r="G87" s="107"/>
      <c r="H87" s="113"/>
      <c r="I87" s="1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3"/>
      <c r="Y87" s="13"/>
    </row>
    <row r="88" spans="1:25" s="10" customFormat="1" ht="24" hidden="1" x14ac:dyDescent="0.2">
      <c r="A88" s="166" t="s">
        <v>29</v>
      </c>
      <c r="B88" s="152">
        <v>902</v>
      </c>
      <c r="C88" s="152" t="s">
        <v>15</v>
      </c>
      <c r="D88" s="152" t="s">
        <v>24</v>
      </c>
      <c r="E88" s="152"/>
      <c r="F88" s="152"/>
      <c r="G88" s="105">
        <f>G89</f>
        <v>0</v>
      </c>
      <c r="H88" s="114"/>
      <c r="I88" s="11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4"/>
      <c r="Y88" s="14"/>
    </row>
    <row r="89" spans="1:25" s="10" customFormat="1" ht="12.75" hidden="1" x14ac:dyDescent="0.2">
      <c r="A89" s="156" t="s">
        <v>108</v>
      </c>
      <c r="B89" s="153">
        <v>902</v>
      </c>
      <c r="C89" s="153" t="s">
        <v>15</v>
      </c>
      <c r="D89" s="153" t="s">
        <v>24</v>
      </c>
      <c r="E89" s="153" t="s">
        <v>139</v>
      </c>
      <c r="F89" s="153"/>
      <c r="G89" s="107">
        <f>G90+G96+G93+G99</f>
        <v>0</v>
      </c>
      <c r="H89" s="114"/>
      <c r="I89" s="11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4"/>
      <c r="Y89" s="14"/>
    </row>
    <row r="90" spans="1:25" s="10" customFormat="1" ht="24" hidden="1" x14ac:dyDescent="0.2">
      <c r="A90" s="162" t="s">
        <v>242</v>
      </c>
      <c r="B90" s="153">
        <v>902</v>
      </c>
      <c r="C90" s="153" t="s">
        <v>15</v>
      </c>
      <c r="D90" s="153" t="s">
        <v>24</v>
      </c>
      <c r="E90" s="153" t="s">
        <v>140</v>
      </c>
      <c r="F90" s="153"/>
      <c r="G90" s="107">
        <f>G92</f>
        <v>0</v>
      </c>
      <c r="H90" s="114"/>
      <c r="I90" s="11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4"/>
      <c r="Y90" s="14"/>
    </row>
    <row r="91" spans="1:25" s="10" customFormat="1" ht="12.75" hidden="1" x14ac:dyDescent="0.2">
      <c r="A91" s="154" t="s">
        <v>122</v>
      </c>
      <c r="B91" s="153">
        <v>902</v>
      </c>
      <c r="C91" s="153" t="s">
        <v>15</v>
      </c>
      <c r="D91" s="153" t="s">
        <v>24</v>
      </c>
      <c r="E91" s="153" t="s">
        <v>140</v>
      </c>
      <c r="F91" s="153" t="s">
        <v>114</v>
      </c>
      <c r="G91" s="107">
        <f>G92</f>
        <v>0</v>
      </c>
      <c r="H91" s="114"/>
      <c r="I91" s="11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4"/>
      <c r="Y91" s="14"/>
    </row>
    <row r="92" spans="1:25" s="10" customFormat="1" ht="12.75" hidden="1" x14ac:dyDescent="0.2">
      <c r="A92" s="156" t="s">
        <v>78</v>
      </c>
      <c r="B92" s="153">
        <v>902</v>
      </c>
      <c r="C92" s="153" t="s">
        <v>15</v>
      </c>
      <c r="D92" s="153" t="s">
        <v>24</v>
      </c>
      <c r="E92" s="153" t="s">
        <v>140</v>
      </c>
      <c r="F92" s="153" t="s">
        <v>77</v>
      </c>
      <c r="G92" s="107"/>
      <c r="H92" s="114"/>
      <c r="I92" s="11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4"/>
      <c r="Y92" s="14"/>
    </row>
    <row r="93" spans="1:25" s="10" customFormat="1" ht="24" hidden="1" x14ac:dyDescent="0.2">
      <c r="A93" s="156" t="s">
        <v>265</v>
      </c>
      <c r="B93" s="153" t="s">
        <v>14</v>
      </c>
      <c r="C93" s="153" t="s">
        <v>15</v>
      </c>
      <c r="D93" s="153" t="s">
        <v>24</v>
      </c>
      <c r="E93" s="153" t="s">
        <v>266</v>
      </c>
      <c r="F93" s="153"/>
      <c r="G93" s="111">
        <f>G95</f>
        <v>0</v>
      </c>
      <c r="H93" s="114"/>
      <c r="I93" s="11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4"/>
      <c r="Y93" s="14"/>
    </row>
    <row r="94" spans="1:25" s="10" customFormat="1" ht="12.75" hidden="1" x14ac:dyDescent="0.2">
      <c r="A94" s="154" t="s">
        <v>122</v>
      </c>
      <c r="B94" s="153" t="s">
        <v>14</v>
      </c>
      <c r="C94" s="153" t="s">
        <v>15</v>
      </c>
      <c r="D94" s="153" t="s">
        <v>24</v>
      </c>
      <c r="E94" s="153" t="s">
        <v>266</v>
      </c>
      <c r="F94" s="153" t="s">
        <v>114</v>
      </c>
      <c r="G94" s="111">
        <f>G95</f>
        <v>0</v>
      </c>
      <c r="H94" s="114"/>
      <c r="I94" s="11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4"/>
      <c r="Y94" s="14"/>
    </row>
    <row r="95" spans="1:25" s="10" customFormat="1" ht="12.75" hidden="1" x14ac:dyDescent="0.2">
      <c r="A95" s="156" t="s">
        <v>78</v>
      </c>
      <c r="B95" s="153" t="s">
        <v>14</v>
      </c>
      <c r="C95" s="153" t="s">
        <v>15</v>
      </c>
      <c r="D95" s="153" t="s">
        <v>24</v>
      </c>
      <c r="E95" s="153" t="s">
        <v>266</v>
      </c>
      <c r="F95" s="153" t="s">
        <v>77</v>
      </c>
      <c r="G95" s="111"/>
      <c r="H95" s="114"/>
      <c r="I95" s="11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4"/>
      <c r="Y95" s="14"/>
    </row>
    <row r="96" spans="1:25" ht="24" hidden="1" x14ac:dyDescent="0.2">
      <c r="A96" s="162" t="s">
        <v>263</v>
      </c>
      <c r="B96" s="153">
        <v>902</v>
      </c>
      <c r="C96" s="153" t="s">
        <v>15</v>
      </c>
      <c r="D96" s="153" t="s">
        <v>24</v>
      </c>
      <c r="E96" s="153" t="s">
        <v>141</v>
      </c>
      <c r="F96" s="153"/>
      <c r="G96" s="107">
        <f>G97</f>
        <v>0</v>
      </c>
      <c r="H96" s="113"/>
      <c r="I96" s="1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3"/>
      <c r="Y96" s="13"/>
    </row>
    <row r="97" spans="1:25" ht="12.75" hidden="1" x14ac:dyDescent="0.2">
      <c r="A97" s="154" t="s">
        <v>122</v>
      </c>
      <c r="B97" s="153">
        <v>902</v>
      </c>
      <c r="C97" s="153" t="s">
        <v>15</v>
      </c>
      <c r="D97" s="153" t="s">
        <v>24</v>
      </c>
      <c r="E97" s="153" t="s">
        <v>141</v>
      </c>
      <c r="F97" s="153" t="s">
        <v>114</v>
      </c>
      <c r="G97" s="107">
        <f>G98</f>
        <v>0</v>
      </c>
      <c r="H97" s="113"/>
      <c r="I97" s="1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3"/>
      <c r="Y97" s="13"/>
    </row>
    <row r="98" spans="1:25" ht="12.75" hidden="1" x14ac:dyDescent="0.2">
      <c r="A98" s="156" t="s">
        <v>78</v>
      </c>
      <c r="B98" s="153">
        <v>902</v>
      </c>
      <c r="C98" s="153" t="s">
        <v>15</v>
      </c>
      <c r="D98" s="153" t="s">
        <v>24</v>
      </c>
      <c r="E98" s="153" t="s">
        <v>141</v>
      </c>
      <c r="F98" s="153" t="s">
        <v>77</v>
      </c>
      <c r="G98" s="107"/>
      <c r="H98" s="113"/>
      <c r="I98" s="1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3"/>
      <c r="Y98" s="13"/>
    </row>
    <row r="99" spans="1:25" ht="24" hidden="1" x14ac:dyDescent="0.2">
      <c r="A99" s="165" t="s">
        <v>300</v>
      </c>
      <c r="B99" s="153">
        <v>902</v>
      </c>
      <c r="C99" s="153" t="s">
        <v>15</v>
      </c>
      <c r="D99" s="153" t="s">
        <v>24</v>
      </c>
      <c r="E99" s="153" t="s">
        <v>299</v>
      </c>
      <c r="F99" s="153"/>
      <c r="G99" s="111">
        <f>G100</f>
        <v>0</v>
      </c>
      <c r="H99" s="113"/>
      <c r="I99" s="1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3"/>
      <c r="Y99" s="13"/>
    </row>
    <row r="100" spans="1:25" ht="12.75" hidden="1" x14ac:dyDescent="0.2">
      <c r="A100" s="154" t="s">
        <v>122</v>
      </c>
      <c r="B100" s="153">
        <v>902</v>
      </c>
      <c r="C100" s="153" t="s">
        <v>15</v>
      </c>
      <c r="D100" s="153" t="s">
        <v>24</v>
      </c>
      <c r="E100" s="153" t="s">
        <v>299</v>
      </c>
      <c r="F100" s="153" t="s">
        <v>114</v>
      </c>
      <c r="G100" s="111">
        <f>G101</f>
        <v>0</v>
      </c>
      <c r="H100" s="113"/>
      <c r="I100" s="1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3"/>
      <c r="Y100" s="13"/>
    </row>
    <row r="101" spans="1:25" ht="12.75" hidden="1" x14ac:dyDescent="0.2">
      <c r="A101" s="75" t="s">
        <v>78</v>
      </c>
      <c r="B101" s="153">
        <v>902</v>
      </c>
      <c r="C101" s="153" t="s">
        <v>15</v>
      </c>
      <c r="D101" s="153" t="s">
        <v>24</v>
      </c>
      <c r="E101" s="153" t="s">
        <v>299</v>
      </c>
      <c r="F101" s="153" t="s">
        <v>77</v>
      </c>
      <c r="G101" s="111"/>
      <c r="H101" s="113"/>
      <c r="I101" s="1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3"/>
      <c r="Y101" s="13"/>
    </row>
    <row r="102" spans="1:25" ht="12.75" x14ac:dyDescent="0.2">
      <c r="A102" s="166" t="s">
        <v>57</v>
      </c>
      <c r="B102" s="152">
        <v>902</v>
      </c>
      <c r="C102" s="152" t="s">
        <v>17</v>
      </c>
      <c r="D102" s="153"/>
      <c r="E102" s="153"/>
      <c r="F102" s="153"/>
      <c r="G102" s="105">
        <f>G108+G116+G103+G120</f>
        <v>40130.300000000003</v>
      </c>
      <c r="H102" s="105">
        <f>H108+H116+H103+H120</f>
        <v>2693.2</v>
      </c>
      <c r="I102" s="106">
        <f>H102+G102</f>
        <v>42823.5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3"/>
      <c r="Y102" s="13"/>
    </row>
    <row r="103" spans="1:25" ht="12.75" hidden="1" x14ac:dyDescent="0.2">
      <c r="A103" s="150" t="s">
        <v>31</v>
      </c>
      <c r="B103" s="152">
        <v>902</v>
      </c>
      <c r="C103" s="58" t="s">
        <v>17</v>
      </c>
      <c r="D103" s="58" t="s">
        <v>32</v>
      </c>
      <c r="E103" s="153"/>
      <c r="F103" s="153"/>
      <c r="G103" s="105">
        <f>G104+G106</f>
        <v>0</v>
      </c>
      <c r="H103" s="113"/>
      <c r="I103" s="1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3"/>
      <c r="Y103" s="13"/>
    </row>
    <row r="104" spans="1:25" ht="12.75" hidden="1" x14ac:dyDescent="0.2">
      <c r="A104" s="50" t="s">
        <v>122</v>
      </c>
      <c r="B104" s="153">
        <v>902</v>
      </c>
      <c r="C104" s="49" t="s">
        <v>17</v>
      </c>
      <c r="D104" s="49" t="s">
        <v>32</v>
      </c>
      <c r="E104" s="49" t="s">
        <v>308</v>
      </c>
      <c r="F104" s="49" t="s">
        <v>114</v>
      </c>
      <c r="G104" s="66">
        <f>G105</f>
        <v>0</v>
      </c>
      <c r="H104" s="113"/>
      <c r="I104" s="1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3"/>
      <c r="Y104" s="13"/>
    </row>
    <row r="105" spans="1:25" ht="12.75" hidden="1" x14ac:dyDescent="0.2">
      <c r="A105" s="51" t="s">
        <v>78</v>
      </c>
      <c r="B105" s="153">
        <v>902</v>
      </c>
      <c r="C105" s="49" t="s">
        <v>17</v>
      </c>
      <c r="D105" s="49" t="s">
        <v>32</v>
      </c>
      <c r="E105" s="49" t="s">
        <v>308</v>
      </c>
      <c r="F105" s="49" t="s">
        <v>77</v>
      </c>
      <c r="G105" s="66"/>
      <c r="H105" s="113"/>
      <c r="I105" s="1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3"/>
      <c r="Y105" s="13"/>
    </row>
    <row r="106" spans="1:25" ht="12.75" hidden="1" x14ac:dyDescent="0.2">
      <c r="A106" s="50" t="s">
        <v>122</v>
      </c>
      <c r="B106" s="153">
        <v>902</v>
      </c>
      <c r="C106" s="49" t="s">
        <v>17</v>
      </c>
      <c r="D106" s="49" t="s">
        <v>32</v>
      </c>
      <c r="E106" s="49" t="s">
        <v>309</v>
      </c>
      <c r="F106" s="49" t="s">
        <v>113</v>
      </c>
      <c r="G106" s="66">
        <f>G107</f>
        <v>0</v>
      </c>
      <c r="H106" s="113"/>
      <c r="I106" s="1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3"/>
      <c r="Y106" s="13"/>
    </row>
    <row r="107" spans="1:25" ht="12.75" hidden="1" x14ac:dyDescent="0.2">
      <c r="A107" s="51" t="s">
        <v>78</v>
      </c>
      <c r="B107" s="153">
        <v>902</v>
      </c>
      <c r="C107" s="49" t="s">
        <v>17</v>
      </c>
      <c r="D107" s="49" t="s">
        <v>32</v>
      </c>
      <c r="E107" s="49" t="s">
        <v>309</v>
      </c>
      <c r="F107" s="49" t="s">
        <v>89</v>
      </c>
      <c r="G107" s="66"/>
      <c r="H107" s="113"/>
      <c r="I107" s="1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3"/>
      <c r="Y107" s="13"/>
    </row>
    <row r="108" spans="1:25" ht="12.75" x14ac:dyDescent="0.2">
      <c r="A108" s="166" t="s">
        <v>103</v>
      </c>
      <c r="B108" s="152" t="s">
        <v>14</v>
      </c>
      <c r="C108" s="152" t="s">
        <v>17</v>
      </c>
      <c r="D108" s="152" t="s">
        <v>28</v>
      </c>
      <c r="E108" s="153"/>
      <c r="F108" s="153"/>
      <c r="G108" s="115">
        <f>G109+G112+G114</f>
        <v>36838.300000000003</v>
      </c>
      <c r="H108" s="115">
        <f>H109+H112+H114</f>
        <v>2693.2</v>
      </c>
      <c r="I108" s="106">
        <f t="shared" ref="I108:I113" si="5">H108+G108</f>
        <v>39531.5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3"/>
      <c r="Y108" s="13"/>
    </row>
    <row r="109" spans="1:25" ht="24" x14ac:dyDescent="0.2">
      <c r="A109" s="170" t="s">
        <v>105</v>
      </c>
      <c r="B109" s="153" t="s">
        <v>14</v>
      </c>
      <c r="C109" s="153" t="s">
        <v>17</v>
      </c>
      <c r="D109" s="153" t="s">
        <v>28</v>
      </c>
      <c r="E109" s="153" t="s">
        <v>142</v>
      </c>
      <c r="F109" s="153"/>
      <c r="G109" s="107">
        <f>+G110</f>
        <v>21838.3</v>
      </c>
      <c r="H109" s="107">
        <f>+H110</f>
        <v>2693.2</v>
      </c>
      <c r="I109" s="108">
        <f t="shared" si="5"/>
        <v>24531.5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3"/>
      <c r="Y109" s="13"/>
    </row>
    <row r="110" spans="1:25" ht="12.75" x14ac:dyDescent="0.2">
      <c r="A110" s="154" t="s">
        <v>121</v>
      </c>
      <c r="B110" s="153" t="s">
        <v>14</v>
      </c>
      <c r="C110" s="153" t="s">
        <v>17</v>
      </c>
      <c r="D110" s="153" t="s">
        <v>28</v>
      </c>
      <c r="E110" s="153" t="s">
        <v>142</v>
      </c>
      <c r="F110" s="153" t="s">
        <v>114</v>
      </c>
      <c r="G110" s="107">
        <f>+G111</f>
        <v>21838.3</v>
      </c>
      <c r="H110" s="107">
        <f>+H111</f>
        <v>2693.2</v>
      </c>
      <c r="I110" s="108">
        <f t="shared" si="5"/>
        <v>24531.5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3"/>
      <c r="Y110" s="13"/>
    </row>
    <row r="111" spans="1:25" s="94" customFormat="1" ht="12.75" x14ac:dyDescent="0.2">
      <c r="A111" s="171" t="s">
        <v>78</v>
      </c>
      <c r="B111" s="172" t="s">
        <v>14</v>
      </c>
      <c r="C111" s="172" t="s">
        <v>17</v>
      </c>
      <c r="D111" s="172" t="s">
        <v>28</v>
      </c>
      <c r="E111" s="172" t="s">
        <v>142</v>
      </c>
      <c r="F111" s="172" t="s">
        <v>77</v>
      </c>
      <c r="G111" s="116">
        <v>21838.3</v>
      </c>
      <c r="H111" s="116">
        <v>2693.2</v>
      </c>
      <c r="I111" s="117">
        <f t="shared" si="5"/>
        <v>24531.5</v>
      </c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3"/>
      <c r="Y111" s="93"/>
    </row>
    <row r="112" spans="1:25" ht="48" hidden="1" x14ac:dyDescent="0.2">
      <c r="A112" s="154" t="s">
        <v>283</v>
      </c>
      <c r="B112" s="153" t="s">
        <v>14</v>
      </c>
      <c r="C112" s="153" t="s">
        <v>17</v>
      </c>
      <c r="D112" s="153" t="s">
        <v>28</v>
      </c>
      <c r="E112" s="153" t="s">
        <v>282</v>
      </c>
      <c r="F112" s="153"/>
      <c r="G112" s="111">
        <f>G113</f>
        <v>15000</v>
      </c>
      <c r="H112" s="111">
        <f>H113</f>
        <v>0</v>
      </c>
      <c r="I112" s="108">
        <f t="shared" si="5"/>
        <v>15000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3"/>
      <c r="Y112" s="13"/>
    </row>
    <row r="113" spans="1:25" ht="12.75" hidden="1" x14ac:dyDescent="0.2">
      <c r="A113" s="154" t="s">
        <v>78</v>
      </c>
      <c r="B113" s="153" t="s">
        <v>14</v>
      </c>
      <c r="C113" s="153" t="s">
        <v>17</v>
      </c>
      <c r="D113" s="153" t="s">
        <v>28</v>
      </c>
      <c r="E113" s="153" t="s">
        <v>282</v>
      </c>
      <c r="F113" s="153" t="s">
        <v>77</v>
      </c>
      <c r="G113" s="111">
        <v>15000</v>
      </c>
      <c r="H113" s="111"/>
      <c r="I113" s="108">
        <f t="shared" si="5"/>
        <v>15000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3"/>
      <c r="Y113" s="13"/>
    </row>
    <row r="114" spans="1:25" ht="36" hidden="1" x14ac:dyDescent="0.2">
      <c r="A114" s="154" t="s">
        <v>278</v>
      </c>
      <c r="B114" s="153" t="s">
        <v>14</v>
      </c>
      <c r="C114" s="153" t="s">
        <v>17</v>
      </c>
      <c r="D114" s="153" t="s">
        <v>28</v>
      </c>
      <c r="E114" s="153" t="s">
        <v>277</v>
      </c>
      <c r="F114" s="153"/>
      <c r="G114" s="111">
        <f>G115</f>
        <v>0</v>
      </c>
      <c r="H114" s="113"/>
      <c r="I114" s="1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3"/>
      <c r="Y114" s="13"/>
    </row>
    <row r="115" spans="1:25" ht="12.75" hidden="1" x14ac:dyDescent="0.2">
      <c r="A115" s="154" t="s">
        <v>78</v>
      </c>
      <c r="B115" s="153" t="s">
        <v>14</v>
      </c>
      <c r="C115" s="153" t="s">
        <v>17</v>
      </c>
      <c r="D115" s="153" t="s">
        <v>28</v>
      </c>
      <c r="E115" s="153" t="s">
        <v>277</v>
      </c>
      <c r="F115" s="153" t="s">
        <v>77</v>
      </c>
      <c r="G115" s="111"/>
      <c r="H115" s="113"/>
      <c r="I115" s="1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3"/>
      <c r="Y115" s="13"/>
    </row>
    <row r="116" spans="1:25" ht="12.75" hidden="1" x14ac:dyDescent="0.2">
      <c r="A116" s="173" t="s">
        <v>35</v>
      </c>
      <c r="B116" s="174">
        <v>902</v>
      </c>
      <c r="C116" s="174" t="s">
        <v>17</v>
      </c>
      <c r="D116" s="174" t="s">
        <v>22</v>
      </c>
      <c r="E116" s="153"/>
      <c r="F116" s="153"/>
      <c r="G116" s="115">
        <f>G117</f>
        <v>0</v>
      </c>
      <c r="H116" s="113"/>
      <c r="I116" s="1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3"/>
      <c r="Y116" s="13"/>
    </row>
    <row r="117" spans="1:25" ht="24" hidden="1" x14ac:dyDescent="0.2">
      <c r="A117" s="162" t="s">
        <v>267</v>
      </c>
      <c r="B117" s="153">
        <v>902</v>
      </c>
      <c r="C117" s="153" t="s">
        <v>17</v>
      </c>
      <c r="D117" s="153" t="s">
        <v>22</v>
      </c>
      <c r="E117" s="153" t="s">
        <v>257</v>
      </c>
      <c r="F117" s="153"/>
      <c r="G117" s="107">
        <f>G118</f>
        <v>0</v>
      </c>
      <c r="H117" s="113"/>
      <c r="I117" s="1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3"/>
      <c r="Y117" s="13"/>
    </row>
    <row r="118" spans="1:25" ht="12.75" hidden="1" x14ac:dyDescent="0.2">
      <c r="A118" s="154" t="s">
        <v>121</v>
      </c>
      <c r="B118" s="153">
        <v>902</v>
      </c>
      <c r="C118" s="153" t="s">
        <v>17</v>
      </c>
      <c r="D118" s="153" t="s">
        <v>22</v>
      </c>
      <c r="E118" s="153" t="s">
        <v>257</v>
      </c>
      <c r="F118" s="153" t="s">
        <v>114</v>
      </c>
      <c r="G118" s="107">
        <f>G119</f>
        <v>0</v>
      </c>
      <c r="H118" s="113"/>
      <c r="I118" s="1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3"/>
      <c r="Y118" s="13"/>
    </row>
    <row r="119" spans="1:25" ht="12.75" hidden="1" x14ac:dyDescent="0.2">
      <c r="A119" s="154" t="s">
        <v>78</v>
      </c>
      <c r="B119" s="153">
        <v>902</v>
      </c>
      <c r="C119" s="153" t="s">
        <v>17</v>
      </c>
      <c r="D119" s="153" t="s">
        <v>22</v>
      </c>
      <c r="E119" s="153" t="s">
        <v>257</v>
      </c>
      <c r="F119" s="153" t="s">
        <v>77</v>
      </c>
      <c r="G119" s="107"/>
      <c r="H119" s="113"/>
      <c r="I119" s="1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3"/>
      <c r="Y119" s="13"/>
    </row>
    <row r="120" spans="1:25" s="94" customFormat="1" ht="12.75" hidden="1" x14ac:dyDescent="0.2">
      <c r="A120" s="95" t="s">
        <v>35</v>
      </c>
      <c r="B120" s="175" t="s">
        <v>14</v>
      </c>
      <c r="C120" s="175" t="s">
        <v>17</v>
      </c>
      <c r="D120" s="175" t="s">
        <v>22</v>
      </c>
      <c r="E120" s="172"/>
      <c r="F120" s="172"/>
      <c r="G120" s="118">
        <f t="shared" ref="G120:I121" si="6">G121</f>
        <v>3292</v>
      </c>
      <c r="H120" s="118">
        <f t="shared" si="6"/>
        <v>0</v>
      </c>
      <c r="I120" s="118">
        <f t="shared" si="6"/>
        <v>3292</v>
      </c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3"/>
      <c r="Y120" s="93"/>
    </row>
    <row r="121" spans="1:25" ht="12.75" hidden="1" x14ac:dyDescent="0.2">
      <c r="A121" s="51" t="s">
        <v>328</v>
      </c>
      <c r="B121" s="153" t="s">
        <v>14</v>
      </c>
      <c r="C121" s="49" t="s">
        <v>17</v>
      </c>
      <c r="D121" s="49" t="s">
        <v>22</v>
      </c>
      <c r="E121" s="49" t="s">
        <v>326</v>
      </c>
      <c r="F121" s="153"/>
      <c r="G121" s="107">
        <f t="shared" si="6"/>
        <v>3292</v>
      </c>
      <c r="H121" s="107">
        <f t="shared" si="6"/>
        <v>0</v>
      </c>
      <c r="I121" s="107">
        <f t="shared" si="6"/>
        <v>3292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3"/>
      <c r="Y121" s="13"/>
    </row>
    <row r="122" spans="1:25" ht="12.75" hidden="1" x14ac:dyDescent="0.2">
      <c r="A122" s="154" t="s">
        <v>78</v>
      </c>
      <c r="B122" s="153" t="s">
        <v>14</v>
      </c>
      <c r="C122" s="49" t="s">
        <v>17</v>
      </c>
      <c r="D122" s="49" t="s">
        <v>22</v>
      </c>
      <c r="E122" s="49" t="s">
        <v>326</v>
      </c>
      <c r="F122" s="153" t="s">
        <v>77</v>
      </c>
      <c r="G122" s="107">
        <v>3292</v>
      </c>
      <c r="H122" s="119"/>
      <c r="I122" s="119">
        <f>G122+H122</f>
        <v>3292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3"/>
      <c r="Y122" s="13"/>
    </row>
    <row r="123" spans="1:25" ht="12.75" hidden="1" x14ac:dyDescent="0.2">
      <c r="A123" s="166" t="s">
        <v>36</v>
      </c>
      <c r="B123" s="152">
        <v>902</v>
      </c>
      <c r="C123" s="152" t="s">
        <v>32</v>
      </c>
      <c r="D123" s="152"/>
      <c r="E123" s="152"/>
      <c r="F123" s="152"/>
      <c r="G123" s="105">
        <f>G130+G124+G127</f>
        <v>1719.4</v>
      </c>
      <c r="H123" s="105">
        <f>H130+H124+H127</f>
        <v>0</v>
      </c>
      <c r="I123" s="106">
        <f t="shared" ref="I123:I129" si="7">H123+G123</f>
        <v>1719.4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3"/>
      <c r="Y123" s="13"/>
    </row>
    <row r="124" spans="1:25" ht="12.75" hidden="1" x14ac:dyDescent="0.2">
      <c r="A124" s="157" t="s">
        <v>280</v>
      </c>
      <c r="B124" s="152" t="s">
        <v>14</v>
      </c>
      <c r="C124" s="73" t="s">
        <v>32</v>
      </c>
      <c r="D124" s="73" t="s">
        <v>10</v>
      </c>
      <c r="E124" s="73"/>
      <c r="F124" s="73"/>
      <c r="G124" s="120">
        <f>G125</f>
        <v>1639.4</v>
      </c>
      <c r="H124" s="120">
        <f>H125</f>
        <v>0</v>
      </c>
      <c r="I124" s="106">
        <f t="shared" si="7"/>
        <v>1639.4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3"/>
      <c r="Y124" s="13"/>
    </row>
    <row r="125" spans="1:25" ht="24" hidden="1" x14ac:dyDescent="0.2">
      <c r="A125" s="162" t="s">
        <v>279</v>
      </c>
      <c r="B125" s="153" t="s">
        <v>14</v>
      </c>
      <c r="C125" s="71" t="s">
        <v>32</v>
      </c>
      <c r="D125" s="71" t="s">
        <v>10</v>
      </c>
      <c r="E125" s="153" t="s">
        <v>281</v>
      </c>
      <c r="F125" s="71"/>
      <c r="G125" s="72">
        <f>G126</f>
        <v>1639.4</v>
      </c>
      <c r="H125" s="72">
        <f>H126</f>
        <v>0</v>
      </c>
      <c r="I125" s="108">
        <f t="shared" si="7"/>
        <v>1639.4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3"/>
      <c r="Y125" s="13"/>
    </row>
    <row r="126" spans="1:25" ht="12.75" hidden="1" x14ac:dyDescent="0.2">
      <c r="A126" s="154" t="s">
        <v>78</v>
      </c>
      <c r="B126" s="153" t="s">
        <v>14</v>
      </c>
      <c r="C126" s="71" t="s">
        <v>32</v>
      </c>
      <c r="D126" s="71" t="s">
        <v>10</v>
      </c>
      <c r="E126" s="153" t="s">
        <v>281</v>
      </c>
      <c r="F126" s="71" t="s">
        <v>77</v>
      </c>
      <c r="G126" s="72">
        <v>1639.4</v>
      </c>
      <c r="H126" s="72"/>
      <c r="I126" s="108">
        <f t="shared" si="7"/>
        <v>1639.4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3"/>
      <c r="Y126" s="13"/>
    </row>
    <row r="127" spans="1:25" ht="12.75" hidden="1" x14ac:dyDescent="0.2">
      <c r="A127" s="54" t="s">
        <v>305</v>
      </c>
      <c r="B127" s="153" t="s">
        <v>14</v>
      </c>
      <c r="C127" s="73" t="s">
        <v>32</v>
      </c>
      <c r="D127" s="73" t="s">
        <v>15</v>
      </c>
      <c r="E127" s="58"/>
      <c r="F127" s="73"/>
      <c r="G127" s="120">
        <f>G128</f>
        <v>80</v>
      </c>
      <c r="H127" s="120">
        <f>H128</f>
        <v>0</v>
      </c>
      <c r="I127" s="106">
        <f t="shared" si="7"/>
        <v>80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3"/>
      <c r="Y127" s="13"/>
    </row>
    <row r="128" spans="1:25" ht="24" hidden="1" x14ac:dyDescent="0.2">
      <c r="A128" s="50" t="s">
        <v>306</v>
      </c>
      <c r="B128" s="153" t="s">
        <v>14</v>
      </c>
      <c r="C128" s="71" t="s">
        <v>32</v>
      </c>
      <c r="D128" s="71" t="s">
        <v>15</v>
      </c>
      <c r="E128" s="49" t="s">
        <v>307</v>
      </c>
      <c r="F128" s="71"/>
      <c r="G128" s="72">
        <f>G129</f>
        <v>80</v>
      </c>
      <c r="H128" s="72">
        <f>H129</f>
        <v>0</v>
      </c>
      <c r="I128" s="108">
        <f t="shared" si="7"/>
        <v>80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3"/>
      <c r="Y128" s="13"/>
    </row>
    <row r="129" spans="1:25" ht="12.75" hidden="1" x14ac:dyDescent="0.2">
      <c r="A129" s="50" t="s">
        <v>78</v>
      </c>
      <c r="B129" s="153" t="s">
        <v>14</v>
      </c>
      <c r="C129" s="71" t="s">
        <v>32</v>
      </c>
      <c r="D129" s="71" t="s">
        <v>15</v>
      </c>
      <c r="E129" s="49" t="s">
        <v>307</v>
      </c>
      <c r="F129" s="71" t="s">
        <v>77</v>
      </c>
      <c r="G129" s="72">
        <v>80</v>
      </c>
      <c r="H129" s="72"/>
      <c r="I129" s="108">
        <f t="shared" si="7"/>
        <v>80</v>
      </c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3"/>
      <c r="Y129" s="13"/>
    </row>
    <row r="130" spans="1:25" ht="12.75" hidden="1" x14ac:dyDescent="0.2">
      <c r="A130" s="166" t="s">
        <v>37</v>
      </c>
      <c r="B130" s="152">
        <v>902</v>
      </c>
      <c r="C130" s="152" t="s">
        <v>32</v>
      </c>
      <c r="D130" s="152" t="s">
        <v>32</v>
      </c>
      <c r="E130" s="152"/>
      <c r="F130" s="152"/>
      <c r="G130" s="115">
        <f>G131</f>
        <v>0</v>
      </c>
      <c r="H130" s="113"/>
      <c r="I130" s="1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3"/>
      <c r="Y130" s="13"/>
    </row>
    <row r="131" spans="1:25" ht="12.75" hidden="1" x14ac:dyDescent="0.2">
      <c r="A131" s="156" t="s">
        <v>108</v>
      </c>
      <c r="B131" s="153">
        <v>902</v>
      </c>
      <c r="C131" s="153" t="s">
        <v>32</v>
      </c>
      <c r="D131" s="153" t="s">
        <v>32</v>
      </c>
      <c r="E131" s="153" t="s">
        <v>139</v>
      </c>
      <c r="F131" s="153"/>
      <c r="G131" s="107">
        <f>G132+G135+G138+G141+G144+G147</f>
        <v>0</v>
      </c>
      <c r="H131" s="113"/>
      <c r="I131" s="1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3"/>
      <c r="Y131" s="13"/>
    </row>
    <row r="132" spans="1:25" s="5" customFormat="1" ht="24" hidden="1" x14ac:dyDescent="0.25">
      <c r="A132" s="156" t="s">
        <v>260</v>
      </c>
      <c r="B132" s="153">
        <v>902</v>
      </c>
      <c r="C132" s="153" t="s">
        <v>32</v>
      </c>
      <c r="D132" s="153" t="s">
        <v>32</v>
      </c>
      <c r="E132" s="153" t="s">
        <v>143</v>
      </c>
      <c r="F132" s="153"/>
      <c r="G132" s="107">
        <f>G134</f>
        <v>0</v>
      </c>
      <c r="H132" s="121"/>
      <c r="I132" s="121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4"/>
      <c r="Y132" s="4"/>
    </row>
    <row r="133" spans="1:25" s="5" customFormat="1" ht="15.75" hidden="1" x14ac:dyDescent="0.25">
      <c r="A133" s="156" t="s">
        <v>121</v>
      </c>
      <c r="B133" s="153">
        <v>902</v>
      </c>
      <c r="C133" s="153" t="s">
        <v>32</v>
      </c>
      <c r="D133" s="153" t="s">
        <v>32</v>
      </c>
      <c r="E133" s="153" t="s">
        <v>143</v>
      </c>
      <c r="F133" s="153" t="s">
        <v>114</v>
      </c>
      <c r="G133" s="107">
        <f>G134</f>
        <v>0</v>
      </c>
      <c r="H133" s="121"/>
      <c r="I133" s="121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4"/>
      <c r="Y133" s="4"/>
    </row>
    <row r="134" spans="1:25" s="1" customFormat="1" ht="15.75" hidden="1" x14ac:dyDescent="0.25">
      <c r="A134" s="156" t="s">
        <v>78</v>
      </c>
      <c r="B134" s="153">
        <v>902</v>
      </c>
      <c r="C134" s="153" t="s">
        <v>32</v>
      </c>
      <c r="D134" s="153" t="s">
        <v>32</v>
      </c>
      <c r="E134" s="153" t="s">
        <v>143</v>
      </c>
      <c r="F134" s="153" t="s">
        <v>77</v>
      </c>
      <c r="G134" s="107"/>
      <c r="H134" s="122"/>
      <c r="I134" s="122"/>
      <c r="J134" s="23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6"/>
      <c r="Y134" s="6"/>
    </row>
    <row r="135" spans="1:25" s="1" customFormat="1" ht="24" hidden="1" x14ac:dyDescent="0.25">
      <c r="A135" s="156" t="s">
        <v>262</v>
      </c>
      <c r="B135" s="153" t="s">
        <v>14</v>
      </c>
      <c r="C135" s="153" t="s">
        <v>32</v>
      </c>
      <c r="D135" s="153" t="s">
        <v>32</v>
      </c>
      <c r="E135" s="153" t="s">
        <v>144</v>
      </c>
      <c r="F135" s="153"/>
      <c r="G135" s="107">
        <f>G137</f>
        <v>0</v>
      </c>
      <c r="H135" s="122"/>
      <c r="I135" s="122"/>
      <c r="J135" s="23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6"/>
      <c r="Y135" s="6"/>
    </row>
    <row r="136" spans="1:25" s="1" customFormat="1" ht="15.75" hidden="1" x14ac:dyDescent="0.25">
      <c r="A136" s="156" t="s">
        <v>121</v>
      </c>
      <c r="B136" s="153" t="s">
        <v>14</v>
      </c>
      <c r="C136" s="153" t="s">
        <v>32</v>
      </c>
      <c r="D136" s="153" t="s">
        <v>32</v>
      </c>
      <c r="E136" s="153" t="s">
        <v>144</v>
      </c>
      <c r="F136" s="153" t="s">
        <v>114</v>
      </c>
      <c r="G136" s="107">
        <f>G137</f>
        <v>0</v>
      </c>
      <c r="H136" s="122"/>
      <c r="I136" s="122"/>
      <c r="J136" s="23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6"/>
      <c r="Y136" s="6"/>
    </row>
    <row r="137" spans="1:25" s="1" customFormat="1" ht="15.75" hidden="1" x14ac:dyDescent="0.25">
      <c r="A137" s="156" t="s">
        <v>78</v>
      </c>
      <c r="B137" s="153" t="s">
        <v>14</v>
      </c>
      <c r="C137" s="153" t="s">
        <v>32</v>
      </c>
      <c r="D137" s="153" t="s">
        <v>32</v>
      </c>
      <c r="E137" s="153" t="s">
        <v>144</v>
      </c>
      <c r="F137" s="153" t="s">
        <v>77</v>
      </c>
      <c r="G137" s="107"/>
      <c r="H137" s="122"/>
      <c r="I137" s="122"/>
      <c r="J137" s="23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6"/>
      <c r="Y137" s="6"/>
    </row>
    <row r="138" spans="1:25" s="1" customFormat="1" ht="24" hidden="1" x14ac:dyDescent="0.25">
      <c r="A138" s="156" t="s">
        <v>259</v>
      </c>
      <c r="B138" s="153" t="s">
        <v>14</v>
      </c>
      <c r="C138" s="153" t="s">
        <v>32</v>
      </c>
      <c r="D138" s="153" t="s">
        <v>32</v>
      </c>
      <c r="E138" s="153" t="s">
        <v>145</v>
      </c>
      <c r="F138" s="153"/>
      <c r="G138" s="107">
        <f>G140</f>
        <v>0</v>
      </c>
      <c r="H138" s="122"/>
      <c r="I138" s="122"/>
      <c r="J138" s="23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6"/>
      <c r="Y138" s="6"/>
    </row>
    <row r="139" spans="1:25" s="1" customFormat="1" ht="15.75" hidden="1" x14ac:dyDescent="0.25">
      <c r="A139" s="156" t="s">
        <v>121</v>
      </c>
      <c r="B139" s="153" t="s">
        <v>14</v>
      </c>
      <c r="C139" s="153" t="s">
        <v>32</v>
      </c>
      <c r="D139" s="153" t="s">
        <v>32</v>
      </c>
      <c r="E139" s="153" t="s">
        <v>145</v>
      </c>
      <c r="F139" s="153" t="s">
        <v>114</v>
      </c>
      <c r="G139" s="107">
        <f>G140</f>
        <v>0</v>
      </c>
      <c r="H139" s="122"/>
      <c r="I139" s="122"/>
      <c r="J139" s="23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6"/>
      <c r="Y139" s="6"/>
    </row>
    <row r="140" spans="1:25" s="1" customFormat="1" ht="15.75" hidden="1" x14ac:dyDescent="0.25">
      <c r="A140" s="156" t="s">
        <v>78</v>
      </c>
      <c r="B140" s="153" t="s">
        <v>14</v>
      </c>
      <c r="C140" s="153" t="s">
        <v>32</v>
      </c>
      <c r="D140" s="153" t="s">
        <v>32</v>
      </c>
      <c r="E140" s="153" t="s">
        <v>145</v>
      </c>
      <c r="F140" s="153" t="s">
        <v>77</v>
      </c>
      <c r="G140" s="107"/>
      <c r="H140" s="122"/>
      <c r="I140" s="122"/>
      <c r="J140" s="23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6"/>
      <c r="Y140" s="6"/>
    </row>
    <row r="141" spans="1:25" s="1" customFormat="1" ht="24" hidden="1" x14ac:dyDescent="0.25">
      <c r="A141" s="156" t="s">
        <v>261</v>
      </c>
      <c r="B141" s="153" t="s">
        <v>14</v>
      </c>
      <c r="C141" s="153" t="s">
        <v>32</v>
      </c>
      <c r="D141" s="153" t="s">
        <v>32</v>
      </c>
      <c r="E141" s="153" t="s">
        <v>146</v>
      </c>
      <c r="F141" s="153"/>
      <c r="G141" s="107">
        <f>G143</f>
        <v>0</v>
      </c>
      <c r="H141" s="122"/>
      <c r="I141" s="122"/>
      <c r="J141" s="23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6"/>
      <c r="Y141" s="6"/>
    </row>
    <row r="142" spans="1:25" s="1" customFormat="1" ht="15.75" hidden="1" x14ac:dyDescent="0.25">
      <c r="A142" s="156" t="s">
        <v>121</v>
      </c>
      <c r="B142" s="153" t="s">
        <v>14</v>
      </c>
      <c r="C142" s="153" t="s">
        <v>32</v>
      </c>
      <c r="D142" s="153" t="s">
        <v>32</v>
      </c>
      <c r="E142" s="153" t="s">
        <v>146</v>
      </c>
      <c r="F142" s="153" t="s">
        <v>114</v>
      </c>
      <c r="G142" s="107">
        <f>G143</f>
        <v>0</v>
      </c>
      <c r="H142" s="122"/>
      <c r="I142" s="122"/>
      <c r="J142" s="23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6"/>
      <c r="Y142" s="6"/>
    </row>
    <row r="143" spans="1:25" s="1" customFormat="1" ht="15.75" hidden="1" x14ac:dyDescent="0.25">
      <c r="A143" s="156" t="s">
        <v>78</v>
      </c>
      <c r="B143" s="153" t="s">
        <v>14</v>
      </c>
      <c r="C143" s="153" t="s">
        <v>32</v>
      </c>
      <c r="D143" s="153" t="s">
        <v>32</v>
      </c>
      <c r="E143" s="153" t="s">
        <v>146</v>
      </c>
      <c r="F143" s="153" t="s">
        <v>77</v>
      </c>
      <c r="G143" s="107"/>
      <c r="H143" s="122"/>
      <c r="I143" s="122"/>
      <c r="J143" s="23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6"/>
      <c r="Y143" s="6"/>
    </row>
    <row r="144" spans="1:25" s="1" customFormat="1" ht="24" hidden="1" x14ac:dyDescent="0.25">
      <c r="A144" s="156" t="s">
        <v>297</v>
      </c>
      <c r="B144" s="153" t="s">
        <v>14</v>
      </c>
      <c r="C144" s="153" t="s">
        <v>32</v>
      </c>
      <c r="D144" s="153" t="s">
        <v>32</v>
      </c>
      <c r="E144" s="153" t="s">
        <v>293</v>
      </c>
      <c r="F144" s="153"/>
      <c r="G144" s="111">
        <f>G145</f>
        <v>0</v>
      </c>
      <c r="H144" s="122"/>
      <c r="I144" s="122"/>
      <c r="J144" s="23"/>
      <c r="K144" s="84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6"/>
      <c r="Y144" s="6"/>
    </row>
    <row r="145" spans="1:25" s="1" customFormat="1" ht="15.75" hidden="1" x14ac:dyDescent="0.25">
      <c r="A145" s="156" t="s">
        <v>121</v>
      </c>
      <c r="B145" s="153" t="s">
        <v>14</v>
      </c>
      <c r="C145" s="153" t="s">
        <v>32</v>
      </c>
      <c r="D145" s="153" t="s">
        <v>32</v>
      </c>
      <c r="E145" s="153" t="s">
        <v>293</v>
      </c>
      <c r="F145" s="153" t="s">
        <v>114</v>
      </c>
      <c r="G145" s="111">
        <f>G146</f>
        <v>0</v>
      </c>
      <c r="H145" s="122"/>
      <c r="I145" s="122"/>
      <c r="J145" s="23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6"/>
      <c r="Y145" s="6"/>
    </row>
    <row r="146" spans="1:25" s="1" customFormat="1" ht="15.75" hidden="1" x14ac:dyDescent="0.25">
      <c r="A146" s="156" t="s">
        <v>78</v>
      </c>
      <c r="B146" s="153" t="s">
        <v>14</v>
      </c>
      <c r="C146" s="153" t="s">
        <v>32</v>
      </c>
      <c r="D146" s="153" t="s">
        <v>32</v>
      </c>
      <c r="E146" s="153" t="s">
        <v>293</v>
      </c>
      <c r="F146" s="153" t="s">
        <v>77</v>
      </c>
      <c r="G146" s="111"/>
      <c r="H146" s="122"/>
      <c r="I146" s="122"/>
      <c r="J146" s="23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6"/>
      <c r="Y146" s="6"/>
    </row>
    <row r="147" spans="1:25" s="1" customFormat="1" ht="36" hidden="1" x14ac:dyDescent="0.25">
      <c r="A147" s="156" t="s">
        <v>298</v>
      </c>
      <c r="B147" s="153" t="s">
        <v>14</v>
      </c>
      <c r="C147" s="153" t="s">
        <v>32</v>
      </c>
      <c r="D147" s="153" t="s">
        <v>32</v>
      </c>
      <c r="E147" s="153" t="s">
        <v>296</v>
      </c>
      <c r="F147" s="153"/>
      <c r="G147" s="111">
        <f>G148</f>
        <v>0</v>
      </c>
      <c r="H147" s="122"/>
      <c r="I147" s="122"/>
      <c r="J147" s="23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6"/>
      <c r="Y147" s="6"/>
    </row>
    <row r="148" spans="1:25" s="1" customFormat="1" ht="15.75" hidden="1" x14ac:dyDescent="0.25">
      <c r="A148" s="156" t="s">
        <v>121</v>
      </c>
      <c r="B148" s="153" t="s">
        <v>14</v>
      </c>
      <c r="C148" s="153" t="s">
        <v>32</v>
      </c>
      <c r="D148" s="153" t="s">
        <v>32</v>
      </c>
      <c r="E148" s="153" t="s">
        <v>296</v>
      </c>
      <c r="F148" s="153" t="s">
        <v>114</v>
      </c>
      <c r="G148" s="111">
        <f>G149</f>
        <v>0</v>
      </c>
      <c r="H148" s="122"/>
      <c r="I148" s="122"/>
      <c r="J148" s="23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6"/>
      <c r="Y148" s="6"/>
    </row>
    <row r="149" spans="1:25" s="1" customFormat="1" ht="15.75" hidden="1" x14ac:dyDescent="0.25">
      <c r="A149" s="156" t="s">
        <v>78</v>
      </c>
      <c r="B149" s="153" t="s">
        <v>14</v>
      </c>
      <c r="C149" s="153" t="s">
        <v>32</v>
      </c>
      <c r="D149" s="153" t="s">
        <v>32</v>
      </c>
      <c r="E149" s="153" t="s">
        <v>296</v>
      </c>
      <c r="F149" s="153" t="s">
        <v>77</v>
      </c>
      <c r="G149" s="111"/>
      <c r="H149" s="122"/>
      <c r="I149" s="122"/>
      <c r="J149" s="23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6"/>
      <c r="Y149" s="6"/>
    </row>
    <row r="150" spans="1:25" s="1" customFormat="1" ht="15.75" hidden="1" x14ac:dyDescent="0.25">
      <c r="A150" s="166" t="s">
        <v>38</v>
      </c>
      <c r="B150" s="152" t="s">
        <v>14</v>
      </c>
      <c r="C150" s="152" t="s">
        <v>20</v>
      </c>
      <c r="D150" s="153"/>
      <c r="E150" s="153"/>
      <c r="F150" s="153"/>
      <c r="G150" s="225">
        <f>G151</f>
        <v>64394.5</v>
      </c>
      <c r="H150" s="123">
        <f t="shared" ref="H150:I152" si="8">H151</f>
        <v>0</v>
      </c>
      <c r="I150" s="123">
        <f t="shared" si="8"/>
        <v>64394.5</v>
      </c>
      <c r="J150" s="23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6"/>
      <c r="Y150" s="6"/>
    </row>
    <row r="151" spans="1:25" s="1" customFormat="1" ht="15.75" hidden="1" x14ac:dyDescent="0.25">
      <c r="A151" s="57" t="s">
        <v>40</v>
      </c>
      <c r="B151" s="152" t="s">
        <v>14</v>
      </c>
      <c r="C151" s="56" t="s">
        <v>20</v>
      </c>
      <c r="D151" s="56" t="s">
        <v>10</v>
      </c>
      <c r="E151" s="153"/>
      <c r="F151" s="153"/>
      <c r="G151" s="225">
        <f>G152</f>
        <v>64394.5</v>
      </c>
      <c r="H151" s="85">
        <f t="shared" si="8"/>
        <v>0</v>
      </c>
      <c r="I151" s="85">
        <f t="shared" si="8"/>
        <v>64394.5</v>
      </c>
      <c r="J151" s="23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6"/>
      <c r="Y151" s="6"/>
    </row>
    <row r="152" spans="1:25" s="1" customFormat="1" ht="15.75" hidden="1" x14ac:dyDescent="0.25">
      <c r="A152" s="51" t="s">
        <v>360</v>
      </c>
      <c r="B152" s="153" t="s">
        <v>14</v>
      </c>
      <c r="C152" s="52" t="s">
        <v>20</v>
      </c>
      <c r="D152" s="53" t="s">
        <v>10</v>
      </c>
      <c r="E152" s="53" t="s">
        <v>332</v>
      </c>
      <c r="F152" s="53"/>
      <c r="G152" s="62">
        <f>G153</f>
        <v>64394.5</v>
      </c>
      <c r="H152" s="83">
        <f t="shared" si="8"/>
        <v>0</v>
      </c>
      <c r="I152" s="65">
        <f t="shared" si="8"/>
        <v>64394.5</v>
      </c>
      <c r="J152" s="23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6"/>
      <c r="Y152" s="6"/>
    </row>
    <row r="153" spans="1:25" s="1" customFormat="1" ht="15.75" hidden="1" x14ac:dyDescent="0.25">
      <c r="A153" s="50" t="s">
        <v>78</v>
      </c>
      <c r="B153" s="153" t="s">
        <v>14</v>
      </c>
      <c r="C153" s="52" t="s">
        <v>20</v>
      </c>
      <c r="D153" s="53" t="s">
        <v>10</v>
      </c>
      <c r="E153" s="53" t="s">
        <v>332</v>
      </c>
      <c r="F153" s="53" t="s">
        <v>77</v>
      </c>
      <c r="G153" s="62">
        <v>64394.5</v>
      </c>
      <c r="H153" s="83"/>
      <c r="I153" s="65">
        <f>G153+H153</f>
        <v>64394.5</v>
      </c>
      <c r="J153" s="23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6"/>
      <c r="Y153" s="6"/>
    </row>
    <row r="154" spans="1:25" s="1" customFormat="1" ht="15.75" hidden="1" x14ac:dyDescent="0.25">
      <c r="A154" s="54" t="s">
        <v>361</v>
      </c>
      <c r="B154" s="152" t="s">
        <v>14</v>
      </c>
      <c r="C154" s="55" t="s">
        <v>33</v>
      </c>
      <c r="D154" s="53"/>
      <c r="E154" s="53"/>
      <c r="F154" s="53"/>
      <c r="G154" s="89">
        <f>G155</f>
        <v>10173.5</v>
      </c>
      <c r="H154" s="84">
        <f>H155</f>
        <v>0</v>
      </c>
      <c r="I154" s="87">
        <f>I155</f>
        <v>10173.5</v>
      </c>
      <c r="J154" s="23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6"/>
      <c r="Y154" s="6"/>
    </row>
    <row r="155" spans="1:25" s="1" customFormat="1" ht="15.75" hidden="1" x14ac:dyDescent="0.25">
      <c r="A155" s="57" t="s">
        <v>46</v>
      </c>
      <c r="B155" s="152" t="s">
        <v>14</v>
      </c>
      <c r="C155" s="55" t="s">
        <v>33</v>
      </c>
      <c r="D155" s="56" t="s">
        <v>8</v>
      </c>
      <c r="E155" s="56"/>
      <c r="F155" s="56"/>
      <c r="G155" s="84">
        <f t="shared" ref="G155:I156" si="9">G156</f>
        <v>10173.5</v>
      </c>
      <c r="H155" s="84">
        <f t="shared" si="9"/>
        <v>0</v>
      </c>
      <c r="I155" s="84">
        <f t="shared" si="9"/>
        <v>10173.5</v>
      </c>
      <c r="J155" s="23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6"/>
      <c r="Y155" s="6"/>
    </row>
    <row r="156" spans="1:25" s="1" customFormat="1" ht="15.75" hidden="1" x14ac:dyDescent="0.25">
      <c r="A156" s="51" t="s">
        <v>359</v>
      </c>
      <c r="B156" s="153" t="s">
        <v>14</v>
      </c>
      <c r="C156" s="52" t="s">
        <v>33</v>
      </c>
      <c r="D156" s="53" t="s">
        <v>8</v>
      </c>
      <c r="E156" s="53" t="s">
        <v>358</v>
      </c>
      <c r="F156" s="68"/>
      <c r="G156" s="62">
        <f t="shared" si="9"/>
        <v>10173.5</v>
      </c>
      <c r="H156" s="80">
        <f t="shared" si="9"/>
        <v>0</v>
      </c>
      <c r="I156" s="80">
        <f t="shared" si="9"/>
        <v>10173.5</v>
      </c>
      <c r="J156" s="23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6"/>
      <c r="Y156" s="6"/>
    </row>
    <row r="157" spans="1:25" s="1" customFormat="1" ht="15.75" hidden="1" x14ac:dyDescent="0.25">
      <c r="A157" s="51" t="s">
        <v>78</v>
      </c>
      <c r="B157" s="153" t="s">
        <v>14</v>
      </c>
      <c r="C157" s="52" t="s">
        <v>33</v>
      </c>
      <c r="D157" s="53" t="s">
        <v>8</v>
      </c>
      <c r="E157" s="53" t="s">
        <v>358</v>
      </c>
      <c r="F157" s="68" t="s">
        <v>77</v>
      </c>
      <c r="G157" s="62">
        <v>10173.5</v>
      </c>
      <c r="H157" s="80"/>
      <c r="I157" s="81">
        <f>G157+H157</f>
        <v>10173.5</v>
      </c>
      <c r="J157" s="23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6"/>
      <c r="Y157" s="6"/>
    </row>
    <row r="158" spans="1:25" s="1" customFormat="1" ht="15.75" x14ac:dyDescent="0.25">
      <c r="A158" s="166" t="s">
        <v>51</v>
      </c>
      <c r="B158" s="152" t="s">
        <v>14</v>
      </c>
      <c r="C158" s="152" t="s">
        <v>34</v>
      </c>
      <c r="D158" s="153"/>
      <c r="E158" s="153"/>
      <c r="F158" s="153"/>
      <c r="G158" s="105">
        <f>+G159+G163</f>
        <v>800</v>
      </c>
      <c r="H158" s="105">
        <f>+H159+H163</f>
        <v>340.1</v>
      </c>
      <c r="I158" s="106">
        <f>H158+G158</f>
        <v>1140.0999999999999</v>
      </c>
      <c r="J158" s="23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6"/>
      <c r="Y158" s="6"/>
    </row>
    <row r="159" spans="1:25" s="1" customFormat="1" ht="15.75" x14ac:dyDescent="0.25">
      <c r="A159" s="155" t="s">
        <v>96</v>
      </c>
      <c r="B159" s="152">
        <v>902</v>
      </c>
      <c r="C159" s="152" t="s">
        <v>34</v>
      </c>
      <c r="D159" s="152" t="s">
        <v>8</v>
      </c>
      <c r="E159" s="152"/>
      <c r="F159" s="152"/>
      <c r="G159" s="115">
        <f>G160</f>
        <v>700</v>
      </c>
      <c r="H159" s="115">
        <f t="shared" ref="H159:I161" si="10">H160</f>
        <v>340.1</v>
      </c>
      <c r="I159" s="115">
        <f t="shared" si="10"/>
        <v>1040.0999999999999</v>
      </c>
      <c r="J159" s="23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6"/>
      <c r="Y159" s="6"/>
    </row>
    <row r="160" spans="1:25" s="1" customFormat="1" ht="15.75" x14ac:dyDescent="0.25">
      <c r="A160" s="156" t="s">
        <v>97</v>
      </c>
      <c r="B160" s="153">
        <v>902</v>
      </c>
      <c r="C160" s="153" t="s">
        <v>34</v>
      </c>
      <c r="D160" s="153" t="s">
        <v>8</v>
      </c>
      <c r="E160" s="153" t="s">
        <v>147</v>
      </c>
      <c r="F160" s="153"/>
      <c r="G160" s="107">
        <f>G161</f>
        <v>700</v>
      </c>
      <c r="H160" s="107">
        <f t="shared" si="10"/>
        <v>340.1</v>
      </c>
      <c r="I160" s="107">
        <f t="shared" si="10"/>
        <v>1040.0999999999999</v>
      </c>
      <c r="J160" s="23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6"/>
      <c r="Y160" s="6"/>
    </row>
    <row r="161" spans="1:25" s="1" customFormat="1" ht="15.75" x14ac:dyDescent="0.25">
      <c r="A161" s="156" t="s">
        <v>118</v>
      </c>
      <c r="B161" s="153">
        <v>902</v>
      </c>
      <c r="C161" s="153" t="s">
        <v>34</v>
      </c>
      <c r="D161" s="153" t="s">
        <v>8</v>
      </c>
      <c r="E161" s="153" t="s">
        <v>147</v>
      </c>
      <c r="F161" s="153" t="s">
        <v>119</v>
      </c>
      <c r="G161" s="107">
        <f>G162</f>
        <v>700</v>
      </c>
      <c r="H161" s="107">
        <f t="shared" si="10"/>
        <v>340.1</v>
      </c>
      <c r="I161" s="107">
        <f t="shared" si="10"/>
        <v>1040.0999999999999</v>
      </c>
      <c r="J161" s="23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6"/>
      <c r="Y161" s="6"/>
    </row>
    <row r="162" spans="1:25" s="1" customFormat="1" ht="15.75" x14ac:dyDescent="0.25">
      <c r="A162" s="75" t="s">
        <v>73</v>
      </c>
      <c r="B162" s="153">
        <v>902</v>
      </c>
      <c r="C162" s="153" t="s">
        <v>34</v>
      </c>
      <c r="D162" s="153" t="s">
        <v>8</v>
      </c>
      <c r="E162" s="153" t="s">
        <v>147</v>
      </c>
      <c r="F162" s="153" t="s">
        <v>74</v>
      </c>
      <c r="G162" s="107">
        <v>700</v>
      </c>
      <c r="H162" s="107">
        <v>340.1</v>
      </c>
      <c r="I162" s="107">
        <f>G162+H162</f>
        <v>1040.0999999999999</v>
      </c>
      <c r="J162" s="23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6"/>
      <c r="Y162" s="6"/>
    </row>
    <row r="163" spans="1:25" s="1" customFormat="1" ht="15.75" hidden="1" x14ac:dyDescent="0.25">
      <c r="A163" s="57" t="s">
        <v>357</v>
      </c>
      <c r="B163" s="153">
        <v>902</v>
      </c>
      <c r="C163" s="58" t="s">
        <v>34</v>
      </c>
      <c r="D163" s="58" t="s">
        <v>19</v>
      </c>
      <c r="E163" s="49"/>
      <c r="F163" s="49"/>
      <c r="G163" s="59">
        <f>G164</f>
        <v>100</v>
      </c>
      <c r="H163" s="59">
        <f>H164</f>
        <v>0</v>
      </c>
      <c r="I163" s="106">
        <f t="shared" ref="I163:I178" si="11">H163+G163</f>
        <v>100</v>
      </c>
      <c r="J163" s="23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6"/>
      <c r="Y163" s="6"/>
    </row>
    <row r="164" spans="1:25" s="1" customFormat="1" ht="24" hidden="1" x14ac:dyDescent="0.25">
      <c r="A164" s="51" t="s">
        <v>317</v>
      </c>
      <c r="B164" s="153">
        <v>902</v>
      </c>
      <c r="C164" s="49" t="s">
        <v>34</v>
      </c>
      <c r="D164" s="49" t="s">
        <v>19</v>
      </c>
      <c r="E164" s="49" t="s">
        <v>318</v>
      </c>
      <c r="F164" s="49"/>
      <c r="G164" s="60">
        <f>G165</f>
        <v>100</v>
      </c>
      <c r="H164" s="60">
        <f>H165</f>
        <v>0</v>
      </c>
      <c r="I164" s="108">
        <f t="shared" si="11"/>
        <v>100</v>
      </c>
      <c r="J164" s="23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6"/>
      <c r="Y164" s="6"/>
    </row>
    <row r="165" spans="1:25" s="1" customFormat="1" ht="15.75" hidden="1" x14ac:dyDescent="0.25">
      <c r="A165" s="51" t="s">
        <v>73</v>
      </c>
      <c r="B165" s="153">
        <v>902</v>
      </c>
      <c r="C165" s="49" t="s">
        <v>34</v>
      </c>
      <c r="D165" s="49" t="s">
        <v>19</v>
      </c>
      <c r="E165" s="49" t="s">
        <v>318</v>
      </c>
      <c r="F165" s="49" t="s">
        <v>74</v>
      </c>
      <c r="G165" s="61">
        <v>100</v>
      </c>
      <c r="H165" s="61"/>
      <c r="I165" s="108">
        <f t="shared" si="11"/>
        <v>100</v>
      </c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6"/>
      <c r="Y165" s="6"/>
    </row>
    <row r="166" spans="1:25" ht="24" x14ac:dyDescent="0.2">
      <c r="A166" s="176" t="s">
        <v>192</v>
      </c>
      <c r="B166" s="177" t="s">
        <v>14</v>
      </c>
      <c r="C166" s="177"/>
      <c r="D166" s="177"/>
      <c r="E166" s="177"/>
      <c r="F166" s="177"/>
      <c r="G166" s="124">
        <f>G167</f>
        <v>342.3</v>
      </c>
      <c r="H166" s="124">
        <f>H167</f>
        <v>0</v>
      </c>
      <c r="I166" s="104">
        <f t="shared" si="11"/>
        <v>342.3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3"/>
      <c r="Y166" s="13"/>
    </row>
    <row r="167" spans="1:25" ht="21" hidden="1" customHeight="1" x14ac:dyDescent="0.2">
      <c r="A167" s="155" t="s">
        <v>23</v>
      </c>
      <c r="B167" s="152">
        <v>902</v>
      </c>
      <c r="C167" s="152" t="s">
        <v>8</v>
      </c>
      <c r="D167" s="152" t="s">
        <v>60</v>
      </c>
      <c r="E167" s="153"/>
      <c r="F167" s="153"/>
      <c r="G167" s="115">
        <f>G168+G175</f>
        <v>342.3</v>
      </c>
      <c r="H167" s="115">
        <f>H168+H175+H181</f>
        <v>0</v>
      </c>
      <c r="I167" s="106">
        <f>H167+G167</f>
        <v>342.3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3"/>
      <c r="Y167" s="13"/>
    </row>
    <row r="168" spans="1:25" ht="21" hidden="1" customHeight="1" x14ac:dyDescent="0.2">
      <c r="A168" s="154" t="s">
        <v>25</v>
      </c>
      <c r="B168" s="153">
        <v>902</v>
      </c>
      <c r="C168" s="153" t="s">
        <v>8</v>
      </c>
      <c r="D168" s="153" t="s">
        <v>60</v>
      </c>
      <c r="E168" s="153" t="s">
        <v>203</v>
      </c>
      <c r="F168" s="153"/>
      <c r="G168" s="107">
        <f>G169+G171+G173</f>
        <v>342.3</v>
      </c>
      <c r="H168" s="107">
        <f>H169+H171+H173</f>
        <v>0</v>
      </c>
      <c r="I168" s="108">
        <f t="shared" si="11"/>
        <v>342.3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3"/>
      <c r="Y168" s="13"/>
    </row>
    <row r="169" spans="1:25" ht="39" hidden="1" customHeight="1" x14ac:dyDescent="0.2">
      <c r="A169" s="156" t="s">
        <v>112</v>
      </c>
      <c r="B169" s="153">
        <v>902</v>
      </c>
      <c r="C169" s="153" t="s">
        <v>8</v>
      </c>
      <c r="D169" s="153" t="s">
        <v>60</v>
      </c>
      <c r="E169" s="153" t="s">
        <v>203</v>
      </c>
      <c r="F169" s="153" t="s">
        <v>113</v>
      </c>
      <c r="G169" s="107">
        <f>+G170</f>
        <v>338.2</v>
      </c>
      <c r="H169" s="107">
        <f>+H170</f>
        <v>0</v>
      </c>
      <c r="I169" s="108">
        <f t="shared" si="11"/>
        <v>338.2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3"/>
      <c r="Y169" s="13"/>
    </row>
    <row r="170" spans="1:25" ht="21" hidden="1" customHeight="1" x14ac:dyDescent="0.2">
      <c r="A170" s="160" t="s">
        <v>133</v>
      </c>
      <c r="B170" s="153">
        <v>902</v>
      </c>
      <c r="C170" s="153" t="s">
        <v>8</v>
      </c>
      <c r="D170" s="153" t="s">
        <v>60</v>
      </c>
      <c r="E170" s="153" t="s">
        <v>203</v>
      </c>
      <c r="F170" s="153" t="s">
        <v>134</v>
      </c>
      <c r="G170" s="107">
        <v>338.2</v>
      </c>
      <c r="H170" s="107"/>
      <c r="I170" s="108">
        <f t="shared" si="11"/>
        <v>338.2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3"/>
      <c r="Y170" s="13"/>
    </row>
    <row r="171" spans="1:25" ht="29.25" hidden="1" customHeight="1" x14ac:dyDescent="0.2">
      <c r="A171" s="154" t="s">
        <v>122</v>
      </c>
      <c r="B171" s="153">
        <v>902</v>
      </c>
      <c r="C171" s="153" t="s">
        <v>8</v>
      </c>
      <c r="D171" s="153" t="s">
        <v>60</v>
      </c>
      <c r="E171" s="153" t="s">
        <v>203</v>
      </c>
      <c r="F171" s="153" t="s">
        <v>114</v>
      </c>
      <c r="G171" s="107">
        <f>+G172</f>
        <v>4.0999999999999996</v>
      </c>
      <c r="H171" s="107">
        <f>+H172</f>
        <v>0</v>
      </c>
      <c r="I171" s="108">
        <f t="shared" si="11"/>
        <v>4.0999999999999996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3"/>
      <c r="Y171" s="13"/>
    </row>
    <row r="172" spans="1:25" ht="19.5" hidden="1" customHeight="1" x14ac:dyDescent="0.2">
      <c r="A172" s="156" t="s">
        <v>78</v>
      </c>
      <c r="B172" s="153">
        <v>902</v>
      </c>
      <c r="C172" s="153" t="s">
        <v>8</v>
      </c>
      <c r="D172" s="153" t="s">
        <v>60</v>
      </c>
      <c r="E172" s="153" t="s">
        <v>203</v>
      </c>
      <c r="F172" s="153" t="s">
        <v>77</v>
      </c>
      <c r="G172" s="107">
        <v>4.0999999999999996</v>
      </c>
      <c r="H172" s="107"/>
      <c r="I172" s="108">
        <f t="shared" si="11"/>
        <v>4.0999999999999996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3"/>
      <c r="Y172" s="13"/>
    </row>
    <row r="173" spans="1:25" ht="21.75" hidden="1" customHeight="1" x14ac:dyDescent="0.2">
      <c r="A173" s="156" t="s">
        <v>79</v>
      </c>
      <c r="B173" s="153">
        <v>902</v>
      </c>
      <c r="C173" s="153" t="s">
        <v>8</v>
      </c>
      <c r="D173" s="153" t="s">
        <v>60</v>
      </c>
      <c r="E173" s="153" t="s">
        <v>203</v>
      </c>
      <c r="F173" s="153" t="s">
        <v>81</v>
      </c>
      <c r="G173" s="107">
        <f>G174</f>
        <v>0</v>
      </c>
      <c r="H173" s="113"/>
      <c r="I173" s="108">
        <f t="shared" si="11"/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3"/>
      <c r="Y173" s="13"/>
    </row>
    <row r="174" spans="1:25" ht="21.75" hidden="1" customHeight="1" x14ac:dyDescent="0.2">
      <c r="A174" s="156" t="s">
        <v>75</v>
      </c>
      <c r="B174" s="153">
        <v>902</v>
      </c>
      <c r="C174" s="153" t="s">
        <v>8</v>
      </c>
      <c r="D174" s="153" t="s">
        <v>60</v>
      </c>
      <c r="E174" s="153" t="s">
        <v>203</v>
      </c>
      <c r="F174" s="153" t="s">
        <v>76</v>
      </c>
      <c r="G174" s="107"/>
      <c r="H174" s="113"/>
      <c r="I174" s="108">
        <f t="shared" si="11"/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3"/>
      <c r="Y174" s="13"/>
    </row>
    <row r="175" spans="1:25" ht="14.25" hidden="1" customHeight="1" x14ac:dyDescent="0.2">
      <c r="A175" s="51" t="s">
        <v>304</v>
      </c>
      <c r="B175" s="178">
        <v>902</v>
      </c>
      <c r="C175" s="49" t="s">
        <v>8</v>
      </c>
      <c r="D175" s="49" t="s">
        <v>60</v>
      </c>
      <c r="E175" s="49" t="s">
        <v>303</v>
      </c>
      <c r="F175" s="49" t="s">
        <v>113</v>
      </c>
      <c r="G175" s="107"/>
      <c r="H175" s="113"/>
      <c r="I175" s="108">
        <f t="shared" si="11"/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3"/>
      <c r="Y175" s="13"/>
    </row>
    <row r="176" spans="1:25" ht="14.25" hidden="1" customHeight="1" x14ac:dyDescent="0.2">
      <c r="A176" s="166" t="s">
        <v>103</v>
      </c>
      <c r="B176" s="151">
        <v>902</v>
      </c>
      <c r="C176" s="58" t="s">
        <v>17</v>
      </c>
      <c r="D176" s="58" t="s">
        <v>28</v>
      </c>
      <c r="E176" s="58"/>
      <c r="F176" s="58"/>
      <c r="G176" s="114">
        <f>G177</f>
        <v>427.1</v>
      </c>
      <c r="H176" s="114">
        <f>H177</f>
        <v>0</v>
      </c>
      <c r="I176" s="106">
        <f t="shared" si="11"/>
        <v>427.1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3"/>
      <c r="Y176" s="13"/>
    </row>
    <row r="177" spans="1:25" ht="14.25" hidden="1" customHeight="1" x14ac:dyDescent="0.2">
      <c r="A177" s="50" t="s">
        <v>368</v>
      </c>
      <c r="B177" s="178">
        <v>902</v>
      </c>
      <c r="C177" s="49" t="s">
        <v>17</v>
      </c>
      <c r="D177" s="49" t="s">
        <v>28</v>
      </c>
      <c r="E177" s="49" t="s">
        <v>367</v>
      </c>
      <c r="F177" s="49"/>
      <c r="G177" s="113">
        <f>G178</f>
        <v>427.1</v>
      </c>
      <c r="H177" s="113">
        <f>H178</f>
        <v>0</v>
      </c>
      <c r="I177" s="108">
        <f t="shared" si="11"/>
        <v>427.1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3"/>
      <c r="Y177" s="13"/>
    </row>
    <row r="178" spans="1:25" ht="14.25" hidden="1" customHeight="1" x14ac:dyDescent="0.2">
      <c r="A178" s="50" t="s">
        <v>84</v>
      </c>
      <c r="B178" s="178">
        <v>902</v>
      </c>
      <c r="C178" s="49" t="s">
        <v>17</v>
      </c>
      <c r="D178" s="49" t="s">
        <v>28</v>
      </c>
      <c r="E178" s="49" t="s">
        <v>367</v>
      </c>
      <c r="F178" s="49" t="s">
        <v>366</v>
      </c>
      <c r="G178" s="113">
        <v>427.1</v>
      </c>
      <c r="H178" s="113"/>
      <c r="I178" s="108">
        <f t="shared" si="11"/>
        <v>427.1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3"/>
      <c r="Y178" s="13"/>
    </row>
    <row r="179" spans="1:25" ht="33.75" customHeight="1" x14ac:dyDescent="0.2">
      <c r="A179" s="176" t="s">
        <v>362</v>
      </c>
      <c r="B179" s="177" t="s">
        <v>14</v>
      </c>
      <c r="C179" s="177"/>
      <c r="D179" s="177"/>
      <c r="E179" s="177"/>
      <c r="F179" s="177"/>
      <c r="G179" s="125">
        <f>G180+G176</f>
        <v>17914.599999999999</v>
      </c>
      <c r="H179" s="125">
        <f>H180+H176</f>
        <v>0</v>
      </c>
      <c r="I179" s="125">
        <f>G179+H179</f>
        <v>17914.599999999999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3"/>
      <c r="Y179" s="13"/>
    </row>
    <row r="180" spans="1:25" ht="21" hidden="1" customHeight="1" x14ac:dyDescent="0.2">
      <c r="A180" s="155" t="s">
        <v>23</v>
      </c>
      <c r="B180" s="152">
        <v>902</v>
      </c>
      <c r="C180" s="152" t="s">
        <v>8</v>
      </c>
      <c r="D180" s="152" t="s">
        <v>60</v>
      </c>
      <c r="E180" s="153"/>
      <c r="F180" s="49"/>
      <c r="G180" s="107">
        <f t="shared" ref="G180:H181" si="12">G181</f>
        <v>17487.5</v>
      </c>
      <c r="H180" s="126">
        <f t="shared" si="12"/>
        <v>0</v>
      </c>
      <c r="I180" s="126">
        <f>I181</f>
        <v>17487.5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3"/>
      <c r="Y180" s="13"/>
    </row>
    <row r="181" spans="1:25" ht="25.5" hidden="1" customHeight="1" x14ac:dyDescent="0.2">
      <c r="A181" s="51" t="s">
        <v>116</v>
      </c>
      <c r="B181" s="178">
        <v>902</v>
      </c>
      <c r="C181" s="49" t="s">
        <v>8</v>
      </c>
      <c r="D181" s="49" t="s">
        <v>60</v>
      </c>
      <c r="E181" s="49" t="s">
        <v>203</v>
      </c>
      <c r="F181" s="82" t="s">
        <v>117</v>
      </c>
      <c r="G181" s="107">
        <f t="shared" si="12"/>
        <v>17487.5</v>
      </c>
      <c r="H181" s="127">
        <f t="shared" si="12"/>
        <v>0</v>
      </c>
      <c r="I181" s="127">
        <f>G181+H181</f>
        <v>17487.5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3"/>
      <c r="Y181" s="13"/>
    </row>
    <row r="182" spans="1:25" ht="21.75" hidden="1" customHeight="1" x14ac:dyDescent="0.2">
      <c r="A182" s="51" t="s">
        <v>84</v>
      </c>
      <c r="B182" s="178">
        <v>902</v>
      </c>
      <c r="C182" s="49" t="s">
        <v>8</v>
      </c>
      <c r="D182" s="49" t="s">
        <v>60</v>
      </c>
      <c r="E182" s="49" t="s">
        <v>203</v>
      </c>
      <c r="F182" s="82" t="s">
        <v>85</v>
      </c>
      <c r="G182" s="107">
        <v>17487.5</v>
      </c>
      <c r="H182" s="127"/>
      <c r="I182" s="127">
        <f>G182+H182</f>
        <v>17487.5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3"/>
      <c r="Y182" s="13"/>
    </row>
    <row r="183" spans="1:25" ht="35.25" customHeight="1" x14ac:dyDescent="0.2">
      <c r="A183" s="179" t="s">
        <v>64</v>
      </c>
      <c r="B183" s="177">
        <v>902</v>
      </c>
      <c r="C183" s="177"/>
      <c r="D183" s="177"/>
      <c r="E183" s="177"/>
      <c r="F183" s="177"/>
      <c r="G183" s="124">
        <f>G184+G198+G231+G227+G218+G236+G215+G205+G202</f>
        <v>125287.4</v>
      </c>
      <c r="H183" s="124">
        <f>H184+H198+H231+H227+H218+H236+H215+H205+H202</f>
        <v>0</v>
      </c>
      <c r="I183" s="104">
        <f t="shared" ref="I183:I189" si="13">H183+G183</f>
        <v>125287.4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3"/>
      <c r="Y183" s="13"/>
    </row>
    <row r="184" spans="1:25" ht="15" hidden="1" customHeight="1" x14ac:dyDescent="0.2">
      <c r="A184" s="150" t="s">
        <v>7</v>
      </c>
      <c r="B184" s="152">
        <v>902</v>
      </c>
      <c r="C184" s="152" t="s">
        <v>8</v>
      </c>
      <c r="D184" s="153"/>
      <c r="E184" s="153"/>
      <c r="F184" s="153"/>
      <c r="G184" s="115">
        <f>G185</f>
        <v>5235</v>
      </c>
      <c r="H184" s="115">
        <f>H185</f>
        <v>0</v>
      </c>
      <c r="I184" s="106">
        <f t="shared" si="13"/>
        <v>5235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3"/>
      <c r="Y184" s="13"/>
    </row>
    <row r="185" spans="1:25" ht="29.25" hidden="1" customHeight="1" x14ac:dyDescent="0.2">
      <c r="A185" s="150" t="s">
        <v>18</v>
      </c>
      <c r="B185" s="180" t="s">
        <v>14</v>
      </c>
      <c r="C185" s="180" t="s">
        <v>8</v>
      </c>
      <c r="D185" s="181" t="s">
        <v>19</v>
      </c>
      <c r="E185" s="181"/>
      <c r="F185" s="181"/>
      <c r="G185" s="128">
        <f>G186+G193+G189+G190+G192</f>
        <v>5235</v>
      </c>
      <c r="H185" s="128">
        <f>H186+H193+H189+H190+H192</f>
        <v>0</v>
      </c>
      <c r="I185" s="106">
        <f t="shared" si="13"/>
        <v>5235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3"/>
      <c r="Y185" s="13"/>
    </row>
    <row r="186" spans="1:25" ht="42.75" hidden="1" customHeight="1" x14ac:dyDescent="0.2">
      <c r="A186" s="156" t="s">
        <v>112</v>
      </c>
      <c r="B186" s="182" t="s">
        <v>14</v>
      </c>
      <c r="C186" s="182" t="s">
        <v>8</v>
      </c>
      <c r="D186" s="183" t="s">
        <v>19</v>
      </c>
      <c r="E186" s="183" t="s">
        <v>126</v>
      </c>
      <c r="F186" s="183" t="s">
        <v>113</v>
      </c>
      <c r="G186" s="129">
        <f>G187</f>
        <v>4460.2</v>
      </c>
      <c r="H186" s="129">
        <f>H187</f>
        <v>0</v>
      </c>
      <c r="I186" s="108">
        <f t="shared" si="13"/>
        <v>4460.2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3"/>
      <c r="Y186" s="13"/>
    </row>
    <row r="187" spans="1:25" ht="21" hidden="1" customHeight="1" x14ac:dyDescent="0.2">
      <c r="A187" s="154" t="s">
        <v>111</v>
      </c>
      <c r="B187" s="182" t="s">
        <v>14</v>
      </c>
      <c r="C187" s="182" t="s">
        <v>8</v>
      </c>
      <c r="D187" s="183" t="s">
        <v>19</v>
      </c>
      <c r="E187" s="183" t="s">
        <v>126</v>
      </c>
      <c r="F187" s="183" t="s">
        <v>89</v>
      </c>
      <c r="G187" s="129">
        <v>4460.2</v>
      </c>
      <c r="H187" s="129"/>
      <c r="I187" s="108">
        <f t="shared" si="13"/>
        <v>4460.2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3"/>
      <c r="Y187" s="13"/>
    </row>
    <row r="188" spans="1:25" ht="24" hidden="1" customHeight="1" x14ac:dyDescent="0.2">
      <c r="A188" s="154" t="s">
        <v>122</v>
      </c>
      <c r="B188" s="182" t="s">
        <v>14</v>
      </c>
      <c r="C188" s="182" t="s">
        <v>8</v>
      </c>
      <c r="D188" s="183" t="s">
        <v>19</v>
      </c>
      <c r="E188" s="183" t="s">
        <v>126</v>
      </c>
      <c r="F188" s="183" t="s">
        <v>114</v>
      </c>
      <c r="G188" s="130">
        <f>G189</f>
        <v>580.79999999999995</v>
      </c>
      <c r="H188" s="130">
        <f>H189</f>
        <v>0</v>
      </c>
      <c r="I188" s="108">
        <f t="shared" si="13"/>
        <v>580.79999999999995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3"/>
      <c r="Y188" s="13"/>
    </row>
    <row r="189" spans="1:25" ht="12.75" hidden="1" x14ac:dyDescent="0.2">
      <c r="A189" s="75" t="s">
        <v>78</v>
      </c>
      <c r="B189" s="182" t="s">
        <v>14</v>
      </c>
      <c r="C189" s="182" t="s">
        <v>8</v>
      </c>
      <c r="D189" s="183" t="s">
        <v>19</v>
      </c>
      <c r="E189" s="183" t="s">
        <v>126</v>
      </c>
      <c r="F189" s="183" t="s">
        <v>77</v>
      </c>
      <c r="G189" s="129">
        <v>580.79999999999995</v>
      </c>
      <c r="H189" s="129"/>
      <c r="I189" s="108">
        <f t="shared" si="13"/>
        <v>580.79999999999995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3"/>
      <c r="Y189" s="13"/>
    </row>
    <row r="190" spans="1:25" ht="12.75" hidden="1" x14ac:dyDescent="0.2">
      <c r="A190" s="156" t="s">
        <v>79</v>
      </c>
      <c r="B190" s="178">
        <v>902</v>
      </c>
      <c r="C190" s="153" t="s">
        <v>8</v>
      </c>
      <c r="D190" s="153" t="s">
        <v>19</v>
      </c>
      <c r="E190" s="153" t="s">
        <v>126</v>
      </c>
      <c r="F190" s="153" t="s">
        <v>81</v>
      </c>
      <c r="G190" s="107">
        <f>+G191</f>
        <v>0</v>
      </c>
      <c r="H190" s="113"/>
      <c r="I190" s="1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3"/>
      <c r="Y190" s="13"/>
    </row>
    <row r="191" spans="1:25" ht="12.75" hidden="1" x14ac:dyDescent="0.2">
      <c r="A191" s="75" t="s">
        <v>75</v>
      </c>
      <c r="B191" s="178">
        <v>902</v>
      </c>
      <c r="C191" s="153" t="s">
        <v>8</v>
      </c>
      <c r="D191" s="153" t="s">
        <v>19</v>
      </c>
      <c r="E191" s="153" t="s">
        <v>126</v>
      </c>
      <c r="F191" s="153" t="s">
        <v>76</v>
      </c>
      <c r="G191" s="107"/>
      <c r="H191" s="113"/>
      <c r="I191" s="1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3"/>
      <c r="Y191" s="13"/>
    </row>
    <row r="192" spans="1:25" ht="36" hidden="1" x14ac:dyDescent="0.2">
      <c r="A192" s="51" t="s">
        <v>304</v>
      </c>
      <c r="B192" s="178">
        <v>902</v>
      </c>
      <c r="C192" s="49" t="s">
        <v>8</v>
      </c>
      <c r="D192" s="49" t="s">
        <v>19</v>
      </c>
      <c r="E192" s="49" t="s">
        <v>303</v>
      </c>
      <c r="F192" s="49" t="s">
        <v>113</v>
      </c>
      <c r="G192" s="107"/>
      <c r="H192" s="113"/>
      <c r="I192" s="1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3"/>
      <c r="Y192" s="13"/>
    </row>
    <row r="193" spans="1:25" ht="60" hidden="1" x14ac:dyDescent="0.2">
      <c r="A193" s="184" t="s">
        <v>182</v>
      </c>
      <c r="B193" s="182" t="s">
        <v>14</v>
      </c>
      <c r="C193" s="182" t="s">
        <v>8</v>
      </c>
      <c r="D193" s="183" t="s">
        <v>19</v>
      </c>
      <c r="E193" s="183" t="s">
        <v>183</v>
      </c>
      <c r="F193" s="183"/>
      <c r="G193" s="130">
        <f>G194+G196</f>
        <v>194</v>
      </c>
      <c r="H193" s="130">
        <f>H194+H196</f>
        <v>0</v>
      </c>
      <c r="I193" s="108">
        <f>H193+G193</f>
        <v>194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3"/>
      <c r="Y193" s="13"/>
    </row>
    <row r="194" spans="1:25" ht="36" hidden="1" x14ac:dyDescent="0.2">
      <c r="A194" s="75" t="s">
        <v>112</v>
      </c>
      <c r="B194" s="182" t="s">
        <v>14</v>
      </c>
      <c r="C194" s="182" t="s">
        <v>8</v>
      </c>
      <c r="D194" s="183" t="s">
        <v>19</v>
      </c>
      <c r="E194" s="183" t="s">
        <v>183</v>
      </c>
      <c r="F194" s="183" t="s">
        <v>113</v>
      </c>
      <c r="G194" s="130">
        <f>G195</f>
        <v>194</v>
      </c>
      <c r="H194" s="130">
        <f>H195</f>
        <v>0</v>
      </c>
      <c r="I194" s="108">
        <f>H194+G194</f>
        <v>194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3"/>
      <c r="Y194" s="13"/>
    </row>
    <row r="195" spans="1:25" ht="12.75" hidden="1" x14ac:dyDescent="0.2">
      <c r="A195" s="75" t="s">
        <v>111</v>
      </c>
      <c r="B195" s="182" t="s">
        <v>14</v>
      </c>
      <c r="C195" s="182" t="s">
        <v>8</v>
      </c>
      <c r="D195" s="183" t="s">
        <v>19</v>
      </c>
      <c r="E195" s="183" t="s">
        <v>183</v>
      </c>
      <c r="F195" s="183" t="s">
        <v>89</v>
      </c>
      <c r="G195" s="130">
        <v>194</v>
      </c>
      <c r="H195" s="130"/>
      <c r="I195" s="108">
        <f>H195+G195</f>
        <v>194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3"/>
      <c r="Y195" s="13"/>
    </row>
    <row r="196" spans="1:25" ht="12.75" hidden="1" x14ac:dyDescent="0.2">
      <c r="A196" s="154" t="s">
        <v>122</v>
      </c>
      <c r="B196" s="182" t="s">
        <v>14</v>
      </c>
      <c r="C196" s="182" t="s">
        <v>8</v>
      </c>
      <c r="D196" s="183" t="s">
        <v>19</v>
      </c>
      <c r="E196" s="183" t="s">
        <v>183</v>
      </c>
      <c r="F196" s="183" t="s">
        <v>114</v>
      </c>
      <c r="G196" s="130">
        <f>+G197</f>
        <v>0</v>
      </c>
      <c r="H196" s="113"/>
      <c r="I196" s="1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3"/>
      <c r="Y196" s="13"/>
    </row>
    <row r="197" spans="1:25" ht="12.75" hidden="1" x14ac:dyDescent="0.2">
      <c r="A197" s="75" t="s">
        <v>78</v>
      </c>
      <c r="B197" s="182" t="s">
        <v>14</v>
      </c>
      <c r="C197" s="182" t="s">
        <v>8</v>
      </c>
      <c r="D197" s="183" t="s">
        <v>19</v>
      </c>
      <c r="E197" s="183" t="s">
        <v>183</v>
      </c>
      <c r="F197" s="183" t="s">
        <v>77</v>
      </c>
      <c r="G197" s="130"/>
      <c r="H197" s="113"/>
      <c r="I197" s="1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3"/>
      <c r="Y197" s="13"/>
    </row>
    <row r="198" spans="1:25" ht="12.75" hidden="1" x14ac:dyDescent="0.2">
      <c r="A198" s="74" t="s">
        <v>57</v>
      </c>
      <c r="B198" s="180" t="s">
        <v>14</v>
      </c>
      <c r="C198" s="180" t="s">
        <v>17</v>
      </c>
      <c r="D198" s="181"/>
      <c r="E198" s="183"/>
      <c r="F198" s="183"/>
      <c r="G198" s="128">
        <f>G199</f>
        <v>0</v>
      </c>
      <c r="H198" s="128">
        <f>H199+H202</f>
        <v>0</v>
      </c>
      <c r="I198" s="106">
        <f t="shared" ref="I198:I210" si="14">H198+G198</f>
        <v>0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3"/>
      <c r="Y198" s="13"/>
    </row>
    <row r="199" spans="1:25" ht="12.75" hidden="1" x14ac:dyDescent="0.2">
      <c r="A199" s="57" t="s">
        <v>31</v>
      </c>
      <c r="B199" s="180" t="s">
        <v>14</v>
      </c>
      <c r="C199" s="180" t="s">
        <v>17</v>
      </c>
      <c r="D199" s="181" t="s">
        <v>32</v>
      </c>
      <c r="E199" s="181"/>
      <c r="F199" s="181"/>
      <c r="G199" s="128">
        <f t="shared" ref="G199:H200" si="15">G200</f>
        <v>0</v>
      </c>
      <c r="H199" s="128">
        <f t="shared" si="15"/>
        <v>0</v>
      </c>
      <c r="I199" s="106">
        <f t="shared" si="14"/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3"/>
      <c r="Y199" s="13"/>
    </row>
    <row r="200" spans="1:25" ht="12.75" hidden="1" x14ac:dyDescent="0.2">
      <c r="A200" s="51" t="s">
        <v>328</v>
      </c>
      <c r="B200" s="182" t="s">
        <v>14</v>
      </c>
      <c r="C200" s="49" t="s">
        <v>17</v>
      </c>
      <c r="D200" s="49" t="s">
        <v>32</v>
      </c>
      <c r="E200" s="49" t="s">
        <v>326</v>
      </c>
      <c r="F200" s="49"/>
      <c r="G200" s="72">
        <f t="shared" si="15"/>
        <v>0</v>
      </c>
      <c r="H200" s="72">
        <f t="shared" si="15"/>
        <v>0</v>
      </c>
      <c r="I200" s="108">
        <f t="shared" si="14"/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3"/>
      <c r="Y200" s="13"/>
    </row>
    <row r="201" spans="1:25" ht="12.75" hidden="1" x14ac:dyDescent="0.2">
      <c r="A201" s="50" t="s">
        <v>78</v>
      </c>
      <c r="B201" s="182" t="s">
        <v>14</v>
      </c>
      <c r="C201" s="49" t="s">
        <v>17</v>
      </c>
      <c r="D201" s="49" t="s">
        <v>32</v>
      </c>
      <c r="E201" s="49" t="s">
        <v>326</v>
      </c>
      <c r="F201" s="49" t="s">
        <v>327</v>
      </c>
      <c r="G201" s="72"/>
      <c r="H201" s="72"/>
      <c r="I201" s="108">
        <f t="shared" si="14"/>
        <v>0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3"/>
      <c r="Y201" s="13"/>
    </row>
    <row r="202" spans="1:25" ht="12.75" hidden="1" x14ac:dyDescent="0.2">
      <c r="A202" s="185" t="s">
        <v>268</v>
      </c>
      <c r="B202" s="180" t="s">
        <v>14</v>
      </c>
      <c r="C202" s="180" t="s">
        <v>17</v>
      </c>
      <c r="D202" s="181" t="s">
        <v>28</v>
      </c>
      <c r="E202" s="181"/>
      <c r="F202" s="181"/>
      <c r="G202" s="89">
        <f>G203</f>
        <v>2123.8000000000002</v>
      </c>
      <c r="H202" s="126">
        <f>H203</f>
        <v>0</v>
      </c>
      <c r="I202" s="106">
        <f>H202+G202</f>
        <v>2123.8000000000002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3"/>
      <c r="Y202" s="13"/>
    </row>
    <row r="203" spans="1:25" ht="24" hidden="1" x14ac:dyDescent="0.2">
      <c r="A203" s="50" t="s">
        <v>368</v>
      </c>
      <c r="B203" s="182" t="s">
        <v>14</v>
      </c>
      <c r="C203" s="182" t="s">
        <v>17</v>
      </c>
      <c r="D203" s="183" t="s">
        <v>28</v>
      </c>
      <c r="E203" s="183" t="s">
        <v>367</v>
      </c>
      <c r="F203" s="183"/>
      <c r="G203" s="62">
        <f>G204</f>
        <v>2123.8000000000002</v>
      </c>
      <c r="H203" s="127">
        <f>H204</f>
        <v>0</v>
      </c>
      <c r="I203" s="108">
        <f>H203+G203</f>
        <v>2123.8000000000002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3"/>
      <c r="Y203" s="13"/>
    </row>
    <row r="204" spans="1:25" ht="12.75" hidden="1" x14ac:dyDescent="0.2">
      <c r="A204" s="101" t="s">
        <v>222</v>
      </c>
      <c r="B204" s="182" t="s">
        <v>14</v>
      </c>
      <c r="C204" s="182" t="s">
        <v>17</v>
      </c>
      <c r="D204" s="183" t="s">
        <v>28</v>
      </c>
      <c r="E204" s="183" t="s">
        <v>367</v>
      </c>
      <c r="F204" s="183" t="s">
        <v>221</v>
      </c>
      <c r="G204" s="62">
        <v>2123.8000000000002</v>
      </c>
      <c r="H204" s="127"/>
      <c r="I204" s="108">
        <f>H204+G204</f>
        <v>2123.8000000000002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3"/>
      <c r="Y204" s="13"/>
    </row>
    <row r="205" spans="1:25" ht="12.75" hidden="1" x14ac:dyDescent="0.2">
      <c r="A205" s="74" t="s">
        <v>36</v>
      </c>
      <c r="B205" s="180" t="s">
        <v>14</v>
      </c>
      <c r="C205" s="180" t="s">
        <v>32</v>
      </c>
      <c r="D205" s="181"/>
      <c r="E205" s="181"/>
      <c r="F205" s="183"/>
      <c r="G205" s="89">
        <f>G206</f>
        <v>15784.1</v>
      </c>
      <c r="H205" s="89">
        <f>H206</f>
        <v>0</v>
      </c>
      <c r="I205" s="106">
        <f t="shared" si="14"/>
        <v>15784.1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3"/>
      <c r="Y205" s="13"/>
    </row>
    <row r="206" spans="1:25" ht="12.75" hidden="1" x14ac:dyDescent="0.2">
      <c r="A206" s="54" t="s">
        <v>305</v>
      </c>
      <c r="B206" s="180" t="s">
        <v>14</v>
      </c>
      <c r="C206" s="73" t="s">
        <v>32</v>
      </c>
      <c r="D206" s="73" t="s">
        <v>15</v>
      </c>
      <c r="E206" s="181"/>
      <c r="F206" s="183"/>
      <c r="G206" s="89">
        <f>G207+G209+G211+G213</f>
        <v>15784.1</v>
      </c>
      <c r="H206" s="89">
        <f>H207+H209+H211+H213</f>
        <v>0</v>
      </c>
      <c r="I206" s="106">
        <f t="shared" si="14"/>
        <v>15784.1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3"/>
      <c r="Y206" s="13"/>
    </row>
    <row r="207" spans="1:25" ht="12.75" hidden="1" x14ac:dyDescent="0.2">
      <c r="A207" s="50" t="s">
        <v>324</v>
      </c>
      <c r="B207" s="182" t="s">
        <v>14</v>
      </c>
      <c r="C207" s="71" t="s">
        <v>32</v>
      </c>
      <c r="D207" s="71" t="s">
        <v>15</v>
      </c>
      <c r="E207" s="49" t="s">
        <v>323</v>
      </c>
      <c r="F207" s="71" t="s">
        <v>114</v>
      </c>
      <c r="G207" s="72">
        <f>G208</f>
        <v>4189.5</v>
      </c>
      <c r="H207" s="72">
        <f>H208</f>
        <v>0</v>
      </c>
      <c r="I207" s="108">
        <f t="shared" si="14"/>
        <v>4189.5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3"/>
      <c r="Y207" s="13"/>
    </row>
    <row r="208" spans="1:25" ht="12.75" hidden="1" x14ac:dyDescent="0.2">
      <c r="A208" s="75" t="s">
        <v>78</v>
      </c>
      <c r="B208" s="182" t="s">
        <v>14</v>
      </c>
      <c r="C208" s="71" t="s">
        <v>32</v>
      </c>
      <c r="D208" s="71" t="s">
        <v>15</v>
      </c>
      <c r="E208" s="49" t="s">
        <v>323</v>
      </c>
      <c r="F208" s="71" t="s">
        <v>77</v>
      </c>
      <c r="G208" s="72">
        <v>4189.5</v>
      </c>
      <c r="H208" s="72"/>
      <c r="I208" s="108">
        <f t="shared" si="14"/>
        <v>4189.5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3"/>
      <c r="Y208" s="13"/>
    </row>
    <row r="209" spans="1:25" ht="24" hidden="1" x14ac:dyDescent="0.2">
      <c r="A209" s="50" t="s">
        <v>349</v>
      </c>
      <c r="B209" s="182" t="s">
        <v>14</v>
      </c>
      <c r="C209" s="71" t="s">
        <v>32</v>
      </c>
      <c r="D209" s="71" t="s">
        <v>15</v>
      </c>
      <c r="E209" s="49" t="s">
        <v>348</v>
      </c>
      <c r="F209" s="71"/>
      <c r="G209" s="72">
        <f>G210</f>
        <v>1594.6</v>
      </c>
      <c r="H209" s="72">
        <f>H210</f>
        <v>0</v>
      </c>
      <c r="I209" s="108">
        <f t="shared" si="14"/>
        <v>1594.6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3"/>
      <c r="Y209" s="13"/>
    </row>
    <row r="210" spans="1:25" ht="30" hidden="1" customHeight="1" x14ac:dyDescent="0.2">
      <c r="A210" s="75" t="s">
        <v>78</v>
      </c>
      <c r="B210" s="182" t="s">
        <v>14</v>
      </c>
      <c r="C210" s="71" t="s">
        <v>32</v>
      </c>
      <c r="D210" s="71" t="s">
        <v>15</v>
      </c>
      <c r="E210" s="49" t="s">
        <v>348</v>
      </c>
      <c r="F210" s="71" t="s">
        <v>77</v>
      </c>
      <c r="G210" s="72">
        <v>1594.6</v>
      </c>
      <c r="H210" s="72"/>
      <c r="I210" s="108">
        <f t="shared" si="14"/>
        <v>1594.6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3"/>
      <c r="Y210" s="13"/>
    </row>
    <row r="211" spans="1:25" ht="30" hidden="1" customHeight="1" x14ac:dyDescent="0.2">
      <c r="A211" s="98" t="s">
        <v>365</v>
      </c>
      <c r="B211" s="182" t="s">
        <v>14</v>
      </c>
      <c r="C211" s="49" t="s">
        <v>32</v>
      </c>
      <c r="D211" s="49" t="s">
        <v>15</v>
      </c>
      <c r="E211" s="49" t="s">
        <v>352</v>
      </c>
      <c r="F211" s="49"/>
      <c r="G211" s="66">
        <f>G212</f>
        <v>9900</v>
      </c>
      <c r="H211" s="61">
        <f>H212</f>
        <v>0</v>
      </c>
      <c r="I211" s="99">
        <f>G211+H211</f>
        <v>9900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3"/>
      <c r="Y211" s="13"/>
    </row>
    <row r="212" spans="1:25" ht="21" hidden="1" customHeight="1" x14ac:dyDescent="0.2">
      <c r="A212" s="101" t="s">
        <v>222</v>
      </c>
      <c r="B212" s="182" t="s">
        <v>14</v>
      </c>
      <c r="C212" s="49" t="s">
        <v>32</v>
      </c>
      <c r="D212" s="49" t="s">
        <v>15</v>
      </c>
      <c r="E212" s="49" t="s">
        <v>352</v>
      </c>
      <c r="F212" s="49" t="s">
        <v>221</v>
      </c>
      <c r="G212" s="66">
        <v>9900</v>
      </c>
      <c r="H212" s="61"/>
      <c r="I212" s="99">
        <f>G212+H212</f>
        <v>9900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3"/>
      <c r="Y212" s="13"/>
    </row>
    <row r="213" spans="1:25" ht="30" hidden="1" customHeight="1" x14ac:dyDescent="0.2">
      <c r="A213" s="98" t="s">
        <v>354</v>
      </c>
      <c r="B213" s="182" t="s">
        <v>14</v>
      </c>
      <c r="C213" s="49" t="s">
        <v>32</v>
      </c>
      <c r="D213" s="49" t="s">
        <v>15</v>
      </c>
      <c r="E213" s="49" t="s">
        <v>351</v>
      </c>
      <c r="F213" s="49"/>
      <c r="G213" s="66">
        <f>G214</f>
        <v>100</v>
      </c>
      <c r="H213" s="61">
        <f>H214</f>
        <v>0</v>
      </c>
      <c r="I213" s="99">
        <f>G213+H213</f>
        <v>100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3"/>
      <c r="Y213" s="13"/>
    </row>
    <row r="214" spans="1:25" ht="20.25" hidden="1" customHeight="1" x14ac:dyDescent="0.2">
      <c r="A214" s="101" t="s">
        <v>222</v>
      </c>
      <c r="B214" s="182" t="s">
        <v>14</v>
      </c>
      <c r="C214" s="49" t="s">
        <v>32</v>
      </c>
      <c r="D214" s="49" t="s">
        <v>15</v>
      </c>
      <c r="E214" s="49" t="s">
        <v>351</v>
      </c>
      <c r="F214" s="49" t="s">
        <v>221</v>
      </c>
      <c r="G214" s="66">
        <v>100</v>
      </c>
      <c r="H214" s="61"/>
      <c r="I214" s="99">
        <f>G214+H214</f>
        <v>100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3"/>
      <c r="Y214" s="13"/>
    </row>
    <row r="215" spans="1:25" ht="21" hidden="1" customHeight="1" x14ac:dyDescent="0.2">
      <c r="A215" s="54" t="s">
        <v>52</v>
      </c>
      <c r="B215" s="55" t="s">
        <v>14</v>
      </c>
      <c r="C215" s="56" t="s">
        <v>34</v>
      </c>
      <c r="D215" s="181" t="s">
        <v>17</v>
      </c>
      <c r="E215" s="183"/>
      <c r="F215" s="183"/>
      <c r="G215" s="89">
        <f>G216</f>
        <v>10465.200000000001</v>
      </c>
      <c r="H215" s="89">
        <f>H216</f>
        <v>0</v>
      </c>
      <c r="I215" s="106">
        <f t="shared" ref="I215:I221" si="16">H215+G215</f>
        <v>10465.200000000001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3"/>
      <c r="Y215" s="13"/>
    </row>
    <row r="216" spans="1:25" ht="20.25" hidden="1" customHeight="1" x14ac:dyDescent="0.2">
      <c r="A216" s="75" t="s">
        <v>285</v>
      </c>
      <c r="B216" s="153">
        <v>902</v>
      </c>
      <c r="C216" s="213" t="s">
        <v>34</v>
      </c>
      <c r="D216" s="212" t="s">
        <v>17</v>
      </c>
      <c r="E216" s="212" t="s">
        <v>284</v>
      </c>
      <c r="F216" s="212"/>
      <c r="G216" s="226">
        <f>G217</f>
        <v>10465.200000000001</v>
      </c>
      <c r="H216" s="226">
        <f>H217</f>
        <v>0</v>
      </c>
      <c r="I216" s="227">
        <f t="shared" si="16"/>
        <v>10465.200000000001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3"/>
      <c r="Y216" s="13"/>
    </row>
    <row r="217" spans="1:25" ht="30" hidden="1" customHeight="1" x14ac:dyDescent="0.2">
      <c r="A217" s="75" t="s">
        <v>73</v>
      </c>
      <c r="B217" s="153">
        <v>902</v>
      </c>
      <c r="C217" s="213" t="s">
        <v>34</v>
      </c>
      <c r="D217" s="212" t="s">
        <v>17</v>
      </c>
      <c r="E217" s="212" t="s">
        <v>284</v>
      </c>
      <c r="F217" s="212" t="s">
        <v>74</v>
      </c>
      <c r="G217" s="226">
        <v>10465.200000000001</v>
      </c>
      <c r="H217" s="226"/>
      <c r="I217" s="227">
        <f t="shared" si="16"/>
        <v>10465.200000000001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3"/>
      <c r="Y217" s="13"/>
    </row>
    <row r="218" spans="1:25" ht="18.75" hidden="1" customHeight="1" x14ac:dyDescent="0.2">
      <c r="A218" s="166" t="s">
        <v>71</v>
      </c>
      <c r="B218" s="151">
        <v>902</v>
      </c>
      <c r="C218" s="152" t="s">
        <v>54</v>
      </c>
      <c r="D218" s="152"/>
      <c r="E218" s="152"/>
      <c r="F218" s="152"/>
      <c r="G218" s="115">
        <f>G219</f>
        <v>28408.1</v>
      </c>
      <c r="H218" s="115">
        <f>H219</f>
        <v>0</v>
      </c>
      <c r="I218" s="106">
        <f t="shared" si="16"/>
        <v>28408.1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3"/>
      <c r="Y218" s="13"/>
    </row>
    <row r="219" spans="1:25" ht="19.5" hidden="1" customHeight="1" x14ac:dyDescent="0.2">
      <c r="A219" s="166" t="s">
        <v>106</v>
      </c>
      <c r="B219" s="151">
        <v>902</v>
      </c>
      <c r="C219" s="152" t="s">
        <v>54</v>
      </c>
      <c r="D219" s="152" t="s">
        <v>10</v>
      </c>
      <c r="E219" s="152"/>
      <c r="F219" s="152"/>
      <c r="G219" s="115">
        <f>G220+G222+G223+G225</f>
        <v>28408.1</v>
      </c>
      <c r="H219" s="115">
        <f>H220+H222+H223+H225</f>
        <v>0</v>
      </c>
      <c r="I219" s="106">
        <f t="shared" si="16"/>
        <v>28408.1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3"/>
      <c r="Y219" s="13"/>
    </row>
    <row r="220" spans="1:25" ht="35.25" hidden="1" customHeight="1" x14ac:dyDescent="0.2">
      <c r="A220" s="156" t="s">
        <v>116</v>
      </c>
      <c r="B220" s="178">
        <v>902</v>
      </c>
      <c r="C220" s="153" t="s">
        <v>54</v>
      </c>
      <c r="D220" s="153" t="s">
        <v>10</v>
      </c>
      <c r="E220" s="153" t="s">
        <v>177</v>
      </c>
      <c r="F220" s="153" t="s">
        <v>117</v>
      </c>
      <c r="G220" s="107">
        <f>G221</f>
        <v>13408.1</v>
      </c>
      <c r="H220" s="107">
        <f>H221</f>
        <v>0</v>
      </c>
      <c r="I220" s="108">
        <f t="shared" si="16"/>
        <v>13408.1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3"/>
      <c r="Y220" s="13"/>
    </row>
    <row r="221" spans="1:25" ht="12.75" hidden="1" x14ac:dyDescent="0.2">
      <c r="A221" s="156" t="s">
        <v>84</v>
      </c>
      <c r="B221" s="178">
        <v>902</v>
      </c>
      <c r="C221" s="153" t="s">
        <v>54</v>
      </c>
      <c r="D221" s="153" t="s">
        <v>10</v>
      </c>
      <c r="E221" s="153" t="s">
        <v>177</v>
      </c>
      <c r="F221" s="153" t="s">
        <v>85</v>
      </c>
      <c r="G221" s="107">
        <v>13408.1</v>
      </c>
      <c r="H221" s="107"/>
      <c r="I221" s="108">
        <f t="shared" si="16"/>
        <v>13408.1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3"/>
      <c r="Y221" s="13"/>
    </row>
    <row r="222" spans="1:25" ht="36" hidden="1" x14ac:dyDescent="0.2">
      <c r="A222" s="51" t="s">
        <v>304</v>
      </c>
      <c r="B222" s="178">
        <v>902</v>
      </c>
      <c r="C222" s="49" t="s">
        <v>54</v>
      </c>
      <c r="D222" s="49" t="s">
        <v>10</v>
      </c>
      <c r="E222" s="49" t="s">
        <v>303</v>
      </c>
      <c r="F222" s="53" t="s">
        <v>85</v>
      </c>
      <c r="G222" s="107"/>
      <c r="H222" s="113"/>
      <c r="I222" s="1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3"/>
      <c r="Y222" s="13"/>
    </row>
    <row r="223" spans="1:25" ht="24" hidden="1" x14ac:dyDescent="0.2">
      <c r="A223" s="100" t="s">
        <v>365</v>
      </c>
      <c r="B223" s="178">
        <v>902</v>
      </c>
      <c r="C223" s="52" t="s">
        <v>54</v>
      </c>
      <c r="D223" s="53" t="s">
        <v>10</v>
      </c>
      <c r="E223" s="53" t="s">
        <v>352</v>
      </c>
      <c r="F223" s="53"/>
      <c r="G223" s="66">
        <f>G224</f>
        <v>14850</v>
      </c>
      <c r="H223" s="61">
        <f>H224</f>
        <v>0</v>
      </c>
      <c r="I223" s="99">
        <f t="shared" ref="I223:I226" si="17">G223+H223</f>
        <v>14850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3"/>
      <c r="Y223" s="13"/>
    </row>
    <row r="224" spans="1:25" ht="12.75" hidden="1" x14ac:dyDescent="0.2">
      <c r="A224" s="101" t="s">
        <v>222</v>
      </c>
      <c r="B224" s="178">
        <v>902</v>
      </c>
      <c r="C224" s="52" t="s">
        <v>54</v>
      </c>
      <c r="D224" s="53" t="s">
        <v>10</v>
      </c>
      <c r="E224" s="53" t="s">
        <v>352</v>
      </c>
      <c r="F224" s="53" t="s">
        <v>221</v>
      </c>
      <c r="G224" s="66">
        <v>14850</v>
      </c>
      <c r="H224" s="61"/>
      <c r="I224" s="99">
        <f t="shared" si="17"/>
        <v>14850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3"/>
      <c r="Y224" s="13"/>
    </row>
    <row r="225" spans="1:25" ht="24" hidden="1" x14ac:dyDescent="0.2">
      <c r="A225" s="100" t="s">
        <v>354</v>
      </c>
      <c r="B225" s="178">
        <v>902</v>
      </c>
      <c r="C225" s="52" t="s">
        <v>54</v>
      </c>
      <c r="D225" s="53" t="s">
        <v>10</v>
      </c>
      <c r="E225" s="53" t="s">
        <v>351</v>
      </c>
      <c r="F225" s="53"/>
      <c r="G225" s="66">
        <f>G226</f>
        <v>150</v>
      </c>
      <c r="H225" s="61">
        <f>H226</f>
        <v>0</v>
      </c>
      <c r="I225" s="99">
        <f t="shared" si="17"/>
        <v>150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3"/>
      <c r="Y225" s="13"/>
    </row>
    <row r="226" spans="1:25" ht="12.75" hidden="1" x14ac:dyDescent="0.2">
      <c r="A226" s="101" t="s">
        <v>222</v>
      </c>
      <c r="B226" s="178">
        <v>902</v>
      </c>
      <c r="C226" s="52" t="s">
        <v>54</v>
      </c>
      <c r="D226" s="53" t="s">
        <v>10</v>
      </c>
      <c r="E226" s="53" t="s">
        <v>351</v>
      </c>
      <c r="F226" s="53" t="s">
        <v>221</v>
      </c>
      <c r="G226" s="66">
        <v>150</v>
      </c>
      <c r="H226" s="61"/>
      <c r="I226" s="99">
        <f t="shared" si="17"/>
        <v>150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3"/>
      <c r="Y226" s="13"/>
    </row>
    <row r="227" spans="1:25" ht="12.75" hidden="1" x14ac:dyDescent="0.2">
      <c r="A227" s="155" t="s">
        <v>102</v>
      </c>
      <c r="B227" s="152">
        <v>902</v>
      </c>
      <c r="C227" s="152" t="s">
        <v>22</v>
      </c>
      <c r="D227" s="153"/>
      <c r="E227" s="153"/>
      <c r="F227" s="153"/>
      <c r="G227" s="115">
        <f>G228</f>
        <v>0</v>
      </c>
      <c r="H227" s="113"/>
      <c r="I227" s="1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3"/>
      <c r="Y227" s="13"/>
    </row>
    <row r="228" spans="1:25" ht="12.75" hidden="1" x14ac:dyDescent="0.2">
      <c r="A228" s="155" t="s">
        <v>99</v>
      </c>
      <c r="B228" s="152">
        <v>902</v>
      </c>
      <c r="C228" s="180" t="s">
        <v>22</v>
      </c>
      <c r="D228" s="181" t="s">
        <v>10</v>
      </c>
      <c r="E228" s="181"/>
      <c r="F228" s="181"/>
      <c r="G228" s="115">
        <f>G229</f>
        <v>0</v>
      </c>
      <c r="H228" s="113"/>
      <c r="I228" s="1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3"/>
      <c r="Y228" s="13"/>
    </row>
    <row r="229" spans="1:25" ht="24" hidden="1" x14ac:dyDescent="0.2">
      <c r="A229" s="156" t="s">
        <v>116</v>
      </c>
      <c r="B229" s="153">
        <v>902</v>
      </c>
      <c r="C229" s="182" t="s">
        <v>22</v>
      </c>
      <c r="D229" s="183" t="s">
        <v>10</v>
      </c>
      <c r="E229" s="183" t="s">
        <v>178</v>
      </c>
      <c r="F229" s="183" t="s">
        <v>117</v>
      </c>
      <c r="G229" s="107">
        <f>G230</f>
        <v>0</v>
      </c>
      <c r="H229" s="113"/>
      <c r="I229" s="1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3"/>
      <c r="Y229" s="13"/>
    </row>
    <row r="230" spans="1:25" ht="12.75" hidden="1" x14ac:dyDescent="0.2">
      <c r="A230" s="159" t="s">
        <v>100</v>
      </c>
      <c r="B230" s="153">
        <v>902</v>
      </c>
      <c r="C230" s="182" t="s">
        <v>22</v>
      </c>
      <c r="D230" s="183" t="s">
        <v>10</v>
      </c>
      <c r="E230" s="183" t="s">
        <v>178</v>
      </c>
      <c r="F230" s="183" t="s">
        <v>101</v>
      </c>
      <c r="G230" s="107"/>
      <c r="H230" s="113"/>
      <c r="I230" s="1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3"/>
      <c r="Y230" s="13"/>
    </row>
    <row r="231" spans="1:25" ht="12.75" hidden="1" x14ac:dyDescent="0.2">
      <c r="A231" s="157" t="s">
        <v>91</v>
      </c>
      <c r="B231" s="71">
        <v>902</v>
      </c>
      <c r="C231" s="73" t="s">
        <v>60</v>
      </c>
      <c r="D231" s="73"/>
      <c r="E231" s="73"/>
      <c r="F231" s="73"/>
      <c r="G231" s="105">
        <f t="shared" ref="G231:H234" si="18">G232</f>
        <v>4.2</v>
      </c>
      <c r="H231" s="105">
        <f t="shared" si="18"/>
        <v>0</v>
      </c>
      <c r="I231" s="106">
        <f t="shared" ref="I231:I243" si="19">H231+G231</f>
        <v>4.2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3"/>
      <c r="Y231" s="13"/>
    </row>
    <row r="232" spans="1:25" ht="12.75" hidden="1" x14ac:dyDescent="0.2">
      <c r="A232" s="157" t="s">
        <v>92</v>
      </c>
      <c r="B232" s="73">
        <v>902</v>
      </c>
      <c r="C232" s="186" t="s">
        <v>60</v>
      </c>
      <c r="D232" s="186" t="s">
        <v>8</v>
      </c>
      <c r="E232" s="186"/>
      <c r="F232" s="186"/>
      <c r="G232" s="131">
        <f t="shared" si="18"/>
        <v>4.2</v>
      </c>
      <c r="H232" s="131">
        <f t="shared" si="18"/>
        <v>0</v>
      </c>
      <c r="I232" s="106">
        <f t="shared" si="19"/>
        <v>4.2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3"/>
      <c r="Y232" s="13"/>
    </row>
    <row r="233" spans="1:25" ht="12.75" hidden="1" x14ac:dyDescent="0.2">
      <c r="A233" s="156" t="s">
        <v>93</v>
      </c>
      <c r="B233" s="153">
        <v>902</v>
      </c>
      <c r="C233" s="182" t="s">
        <v>60</v>
      </c>
      <c r="D233" s="182" t="s">
        <v>8</v>
      </c>
      <c r="E233" s="182" t="s">
        <v>120</v>
      </c>
      <c r="F233" s="182"/>
      <c r="G233" s="129">
        <f t="shared" si="18"/>
        <v>4.2</v>
      </c>
      <c r="H233" s="129">
        <f t="shared" si="18"/>
        <v>0</v>
      </c>
      <c r="I233" s="108">
        <f t="shared" si="19"/>
        <v>4.2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3"/>
      <c r="Y233" s="13"/>
    </row>
    <row r="234" spans="1:25" ht="12.75" hidden="1" x14ac:dyDescent="0.2">
      <c r="A234" s="156" t="s">
        <v>216</v>
      </c>
      <c r="B234" s="153">
        <v>902</v>
      </c>
      <c r="C234" s="182" t="s">
        <v>60</v>
      </c>
      <c r="D234" s="182" t="s">
        <v>8</v>
      </c>
      <c r="E234" s="182" t="s">
        <v>120</v>
      </c>
      <c r="F234" s="182" t="s">
        <v>94</v>
      </c>
      <c r="G234" s="129">
        <f t="shared" si="18"/>
        <v>4.2</v>
      </c>
      <c r="H234" s="129">
        <f t="shared" si="18"/>
        <v>0</v>
      </c>
      <c r="I234" s="108">
        <f t="shared" si="19"/>
        <v>4.2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3"/>
      <c r="Y234" s="13"/>
    </row>
    <row r="235" spans="1:25" ht="12.75" hidden="1" x14ac:dyDescent="0.2">
      <c r="A235" s="156" t="s">
        <v>215</v>
      </c>
      <c r="B235" s="153">
        <v>902</v>
      </c>
      <c r="C235" s="182" t="s">
        <v>60</v>
      </c>
      <c r="D235" s="182" t="s">
        <v>8</v>
      </c>
      <c r="E235" s="182" t="s">
        <v>120</v>
      </c>
      <c r="F235" s="182" t="s">
        <v>110</v>
      </c>
      <c r="G235" s="129">
        <v>4.2</v>
      </c>
      <c r="H235" s="129"/>
      <c r="I235" s="108">
        <f t="shared" si="19"/>
        <v>4.2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3"/>
      <c r="Y235" s="13"/>
    </row>
    <row r="236" spans="1:25" ht="24" hidden="1" x14ac:dyDescent="0.2">
      <c r="A236" s="187" t="s">
        <v>184</v>
      </c>
      <c r="B236" s="152" t="s">
        <v>14</v>
      </c>
      <c r="C236" s="152" t="s">
        <v>24</v>
      </c>
      <c r="D236" s="153"/>
      <c r="E236" s="153"/>
      <c r="F236" s="153"/>
      <c r="G236" s="115">
        <f>G237+G244+G248</f>
        <v>63267</v>
      </c>
      <c r="H236" s="115">
        <f>H237+H244+H248</f>
        <v>0</v>
      </c>
      <c r="I236" s="106">
        <f t="shared" si="19"/>
        <v>63267</v>
      </c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3"/>
      <c r="Y236" s="13"/>
    </row>
    <row r="237" spans="1:25" ht="12.75" hidden="1" x14ac:dyDescent="0.2">
      <c r="A237" s="166" t="s">
        <v>55</v>
      </c>
      <c r="B237" s="188" t="s">
        <v>14</v>
      </c>
      <c r="C237" s="180" t="s">
        <v>24</v>
      </c>
      <c r="D237" s="181" t="s">
        <v>8</v>
      </c>
      <c r="E237" s="181"/>
      <c r="F237" s="181"/>
      <c r="G237" s="128">
        <f>G238+G241</f>
        <v>54610.1</v>
      </c>
      <c r="H237" s="128">
        <f>H238+H241</f>
        <v>0</v>
      </c>
      <c r="I237" s="106">
        <f t="shared" si="19"/>
        <v>54610.1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3"/>
      <c r="Y237" s="13"/>
    </row>
    <row r="238" spans="1:25" s="12" customFormat="1" ht="12.75" hidden="1" x14ac:dyDescent="0.2">
      <c r="A238" s="69" t="s">
        <v>185</v>
      </c>
      <c r="B238" s="189" t="s">
        <v>14</v>
      </c>
      <c r="C238" s="182" t="s">
        <v>24</v>
      </c>
      <c r="D238" s="183" t="s">
        <v>8</v>
      </c>
      <c r="E238" s="183" t="s">
        <v>170</v>
      </c>
      <c r="F238" s="183"/>
      <c r="G238" s="129">
        <f>G239</f>
        <v>52552.1</v>
      </c>
      <c r="H238" s="129">
        <f>H239</f>
        <v>0</v>
      </c>
      <c r="I238" s="108">
        <f t="shared" si="19"/>
        <v>52552.1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5"/>
      <c r="Y238" s="25"/>
    </row>
    <row r="239" spans="1:25" s="12" customFormat="1" ht="12.75" hidden="1" x14ac:dyDescent="0.2">
      <c r="A239" s="69" t="s">
        <v>53</v>
      </c>
      <c r="B239" s="189" t="s">
        <v>14</v>
      </c>
      <c r="C239" s="182" t="s">
        <v>24</v>
      </c>
      <c r="D239" s="183" t="s">
        <v>8</v>
      </c>
      <c r="E239" s="183" t="s">
        <v>170</v>
      </c>
      <c r="F239" s="183" t="s">
        <v>12</v>
      </c>
      <c r="G239" s="129">
        <f>G240</f>
        <v>52552.1</v>
      </c>
      <c r="H239" s="129">
        <f>H240</f>
        <v>0</v>
      </c>
      <c r="I239" s="108">
        <f t="shared" si="19"/>
        <v>52552.1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5"/>
      <c r="Y239" s="25"/>
    </row>
    <row r="240" spans="1:25" s="12" customFormat="1" ht="12.75" hidden="1" x14ac:dyDescent="0.2">
      <c r="A240" s="156" t="s">
        <v>86</v>
      </c>
      <c r="B240" s="189" t="s">
        <v>14</v>
      </c>
      <c r="C240" s="182" t="s">
        <v>24</v>
      </c>
      <c r="D240" s="183" t="s">
        <v>8</v>
      </c>
      <c r="E240" s="183" t="s">
        <v>170</v>
      </c>
      <c r="F240" s="183" t="s">
        <v>87</v>
      </c>
      <c r="G240" s="129">
        <v>52552.1</v>
      </c>
      <c r="H240" s="129"/>
      <c r="I240" s="108">
        <f t="shared" si="19"/>
        <v>52552.1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5"/>
      <c r="Y240" s="25"/>
    </row>
    <row r="241" spans="1:25" s="12" customFormat="1" ht="24" hidden="1" x14ac:dyDescent="0.2">
      <c r="A241" s="156" t="s">
        <v>69</v>
      </c>
      <c r="B241" s="189" t="s">
        <v>14</v>
      </c>
      <c r="C241" s="182" t="s">
        <v>24</v>
      </c>
      <c r="D241" s="183" t="s">
        <v>8</v>
      </c>
      <c r="E241" s="183" t="s">
        <v>149</v>
      </c>
      <c r="F241" s="183"/>
      <c r="G241" s="129">
        <f>G242</f>
        <v>2058</v>
      </c>
      <c r="H241" s="129">
        <f>H242</f>
        <v>0</v>
      </c>
      <c r="I241" s="108">
        <f t="shared" si="19"/>
        <v>2058</v>
      </c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5"/>
      <c r="Y241" s="25"/>
    </row>
    <row r="242" spans="1:25" s="12" customFormat="1" ht="12.75" hidden="1" x14ac:dyDescent="0.2">
      <c r="A242" s="69" t="s">
        <v>53</v>
      </c>
      <c r="B242" s="189" t="s">
        <v>14</v>
      </c>
      <c r="C242" s="182" t="s">
        <v>24</v>
      </c>
      <c r="D242" s="183" t="s">
        <v>8</v>
      </c>
      <c r="E242" s="183" t="s">
        <v>149</v>
      </c>
      <c r="F242" s="183" t="s">
        <v>12</v>
      </c>
      <c r="G242" s="129">
        <f>G243</f>
        <v>2058</v>
      </c>
      <c r="H242" s="129">
        <f>H243</f>
        <v>0</v>
      </c>
      <c r="I242" s="108">
        <f t="shared" si="19"/>
        <v>2058</v>
      </c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5"/>
      <c r="Y242" s="25"/>
    </row>
    <row r="243" spans="1:25" ht="12.75" hidden="1" x14ac:dyDescent="0.2">
      <c r="A243" s="190" t="s">
        <v>86</v>
      </c>
      <c r="B243" s="182" t="s">
        <v>14</v>
      </c>
      <c r="C243" s="182" t="s">
        <v>24</v>
      </c>
      <c r="D243" s="183" t="s">
        <v>8</v>
      </c>
      <c r="E243" s="183" t="s">
        <v>149</v>
      </c>
      <c r="F243" s="183" t="s">
        <v>87</v>
      </c>
      <c r="G243" s="129">
        <v>2058</v>
      </c>
      <c r="H243" s="129"/>
      <c r="I243" s="108">
        <f t="shared" si="19"/>
        <v>2058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3"/>
      <c r="Y243" s="13"/>
    </row>
    <row r="244" spans="1:25" ht="12.75" hidden="1" x14ac:dyDescent="0.2">
      <c r="A244" s="166" t="s">
        <v>66</v>
      </c>
      <c r="B244" s="180" t="s">
        <v>14</v>
      </c>
      <c r="C244" s="180" t="s">
        <v>24</v>
      </c>
      <c r="D244" s="181" t="s">
        <v>10</v>
      </c>
      <c r="E244" s="181"/>
      <c r="F244" s="181"/>
      <c r="G244" s="128">
        <f>G245</f>
        <v>0</v>
      </c>
      <c r="H244" s="113"/>
      <c r="I244" s="1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3"/>
      <c r="Y244" s="13"/>
    </row>
    <row r="245" spans="1:25" ht="12.75" hidden="1" x14ac:dyDescent="0.2">
      <c r="A245" s="184" t="s">
        <v>186</v>
      </c>
      <c r="B245" s="182" t="s">
        <v>14</v>
      </c>
      <c r="C245" s="182" t="s">
        <v>24</v>
      </c>
      <c r="D245" s="183" t="s">
        <v>10</v>
      </c>
      <c r="E245" s="183" t="s">
        <v>169</v>
      </c>
      <c r="F245" s="183"/>
      <c r="G245" s="129">
        <f>G246</f>
        <v>0</v>
      </c>
      <c r="H245" s="113"/>
      <c r="I245" s="1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3"/>
      <c r="Y245" s="13"/>
    </row>
    <row r="246" spans="1:25" ht="12.75" hidden="1" x14ac:dyDescent="0.2">
      <c r="A246" s="69" t="s">
        <v>53</v>
      </c>
      <c r="B246" s="189" t="s">
        <v>14</v>
      </c>
      <c r="C246" s="182" t="s">
        <v>24</v>
      </c>
      <c r="D246" s="183" t="s">
        <v>10</v>
      </c>
      <c r="E246" s="183" t="s">
        <v>169</v>
      </c>
      <c r="F246" s="183" t="s">
        <v>12</v>
      </c>
      <c r="G246" s="129">
        <f>G247</f>
        <v>0</v>
      </c>
      <c r="H246" s="113"/>
      <c r="I246" s="1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3"/>
      <c r="Y246" s="13"/>
    </row>
    <row r="247" spans="1:25" ht="12.75" hidden="1" x14ac:dyDescent="0.2">
      <c r="A247" s="190" t="s">
        <v>86</v>
      </c>
      <c r="B247" s="182" t="s">
        <v>14</v>
      </c>
      <c r="C247" s="182" t="s">
        <v>24</v>
      </c>
      <c r="D247" s="183" t="s">
        <v>10</v>
      </c>
      <c r="E247" s="183" t="s">
        <v>169</v>
      </c>
      <c r="F247" s="183" t="s">
        <v>87</v>
      </c>
      <c r="G247" s="191"/>
      <c r="H247" s="113"/>
      <c r="I247" s="1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3"/>
      <c r="Y247" s="13"/>
    </row>
    <row r="248" spans="1:25" ht="12.75" hidden="1" x14ac:dyDescent="0.2">
      <c r="A248" s="150" t="s">
        <v>200</v>
      </c>
      <c r="B248" s="182" t="s">
        <v>14</v>
      </c>
      <c r="C248" s="192" t="s">
        <v>24</v>
      </c>
      <c r="D248" s="193" t="s">
        <v>15</v>
      </c>
      <c r="E248" s="181"/>
      <c r="F248" s="181"/>
      <c r="G248" s="128">
        <f>G251+G254+G257+G260+G263+G266+G269+G272+G275+G249</f>
        <v>8656.9</v>
      </c>
      <c r="H248" s="128">
        <f>H251+H254+H257+H260+H263+H266+H269+H272+H275+H249</f>
        <v>0</v>
      </c>
      <c r="I248" s="106">
        <f t="shared" ref="I248:I262" si="20">H248+G248</f>
        <v>8656.9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3"/>
      <c r="Y248" s="13"/>
    </row>
    <row r="249" spans="1:25" ht="12.75" hidden="1" x14ac:dyDescent="0.2">
      <c r="A249" s="69" t="s">
        <v>53</v>
      </c>
      <c r="B249" s="182" t="s">
        <v>14</v>
      </c>
      <c r="C249" s="67" t="s">
        <v>24</v>
      </c>
      <c r="D249" s="68" t="s">
        <v>15</v>
      </c>
      <c r="E249" s="53" t="s">
        <v>322</v>
      </c>
      <c r="F249" s="53" t="s">
        <v>12</v>
      </c>
      <c r="G249" s="62">
        <f>G250</f>
        <v>8619.9</v>
      </c>
      <c r="H249" s="62">
        <f>H250</f>
        <v>0</v>
      </c>
      <c r="I249" s="108">
        <f t="shared" si="20"/>
        <v>8619.9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3"/>
      <c r="Y249" s="13"/>
    </row>
    <row r="250" spans="1:25" ht="12.75" hidden="1" x14ac:dyDescent="0.2">
      <c r="A250" s="70" t="s">
        <v>222</v>
      </c>
      <c r="B250" s="182" t="s">
        <v>14</v>
      </c>
      <c r="C250" s="67" t="s">
        <v>24</v>
      </c>
      <c r="D250" s="68" t="s">
        <v>15</v>
      </c>
      <c r="E250" s="53" t="s">
        <v>322</v>
      </c>
      <c r="F250" s="53" t="s">
        <v>221</v>
      </c>
      <c r="G250" s="62">
        <v>8619.9</v>
      </c>
      <c r="H250" s="62"/>
      <c r="I250" s="108">
        <f t="shared" si="20"/>
        <v>8619.9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3"/>
      <c r="Y250" s="13"/>
    </row>
    <row r="251" spans="1:25" ht="24" hidden="1" x14ac:dyDescent="0.2">
      <c r="A251" s="194" t="s">
        <v>201</v>
      </c>
      <c r="B251" s="182" t="s">
        <v>14</v>
      </c>
      <c r="C251" s="182" t="s">
        <v>24</v>
      </c>
      <c r="D251" s="183" t="s">
        <v>15</v>
      </c>
      <c r="E251" s="153" t="s">
        <v>129</v>
      </c>
      <c r="F251" s="195"/>
      <c r="G251" s="196">
        <f>G252</f>
        <v>2</v>
      </c>
      <c r="H251" s="132">
        <f>H252</f>
        <v>0</v>
      </c>
      <c r="I251" s="108">
        <f t="shared" si="20"/>
        <v>2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3"/>
      <c r="Y251" s="13"/>
    </row>
    <row r="252" spans="1:25" ht="12.75" hidden="1" x14ac:dyDescent="0.2">
      <c r="A252" s="69" t="s">
        <v>53</v>
      </c>
      <c r="B252" s="182" t="s">
        <v>14</v>
      </c>
      <c r="C252" s="182" t="s">
        <v>24</v>
      </c>
      <c r="D252" s="183" t="s">
        <v>15</v>
      </c>
      <c r="E252" s="153" t="s">
        <v>129</v>
      </c>
      <c r="F252" s="183" t="s">
        <v>12</v>
      </c>
      <c r="G252" s="196">
        <f>G253</f>
        <v>2</v>
      </c>
      <c r="H252" s="132">
        <f>H253</f>
        <v>0</v>
      </c>
      <c r="I252" s="108">
        <f t="shared" si="20"/>
        <v>2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3"/>
      <c r="Y252" s="13"/>
    </row>
    <row r="253" spans="1:25" ht="12.75" hidden="1" x14ac:dyDescent="0.2">
      <c r="A253" s="197" t="s">
        <v>202</v>
      </c>
      <c r="B253" s="182" t="s">
        <v>14</v>
      </c>
      <c r="C253" s="182" t="s">
        <v>24</v>
      </c>
      <c r="D253" s="183" t="s">
        <v>15</v>
      </c>
      <c r="E253" s="153" t="s">
        <v>129</v>
      </c>
      <c r="F253" s="183" t="s">
        <v>88</v>
      </c>
      <c r="G253" s="196">
        <v>2</v>
      </c>
      <c r="H253" s="132"/>
      <c r="I253" s="108">
        <f t="shared" si="20"/>
        <v>2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3"/>
      <c r="Y253" s="13"/>
    </row>
    <row r="254" spans="1:25" ht="60" hidden="1" x14ac:dyDescent="0.2">
      <c r="A254" s="198" t="s">
        <v>224</v>
      </c>
      <c r="B254" s="199" t="s">
        <v>14</v>
      </c>
      <c r="C254" s="199" t="s">
        <v>24</v>
      </c>
      <c r="D254" s="200" t="s">
        <v>15</v>
      </c>
      <c r="E254" s="201" t="s">
        <v>223</v>
      </c>
      <c r="F254" s="200"/>
      <c r="G254" s="191">
        <f>G255</f>
        <v>0</v>
      </c>
      <c r="H254" s="133"/>
      <c r="I254" s="108">
        <f t="shared" si="20"/>
        <v>0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3"/>
      <c r="Y254" s="13"/>
    </row>
    <row r="255" spans="1:25" ht="12.75" hidden="1" x14ac:dyDescent="0.2">
      <c r="A255" s="69" t="s">
        <v>53</v>
      </c>
      <c r="B255" s="199" t="s">
        <v>14</v>
      </c>
      <c r="C255" s="199" t="s">
        <v>24</v>
      </c>
      <c r="D255" s="200" t="s">
        <v>15</v>
      </c>
      <c r="E255" s="201" t="s">
        <v>223</v>
      </c>
      <c r="F255" s="200" t="s">
        <v>12</v>
      </c>
      <c r="G255" s="191">
        <f>G256</f>
        <v>0</v>
      </c>
      <c r="H255" s="133"/>
      <c r="I255" s="108">
        <f t="shared" si="20"/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3"/>
      <c r="Y255" s="13"/>
    </row>
    <row r="256" spans="1:25" ht="12.75" hidden="1" x14ac:dyDescent="0.2">
      <c r="A256" s="70" t="s">
        <v>222</v>
      </c>
      <c r="B256" s="199" t="s">
        <v>14</v>
      </c>
      <c r="C256" s="199" t="s">
        <v>24</v>
      </c>
      <c r="D256" s="200" t="s">
        <v>15</v>
      </c>
      <c r="E256" s="201" t="s">
        <v>223</v>
      </c>
      <c r="F256" s="200" t="s">
        <v>221</v>
      </c>
      <c r="G256" s="191"/>
      <c r="H256" s="133"/>
      <c r="I256" s="108">
        <f t="shared" si="20"/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3"/>
      <c r="Y256" s="13"/>
    </row>
    <row r="257" spans="1:25" ht="36" hidden="1" x14ac:dyDescent="0.2">
      <c r="A257" s="198" t="s">
        <v>226</v>
      </c>
      <c r="B257" s="199" t="s">
        <v>14</v>
      </c>
      <c r="C257" s="199" t="s">
        <v>24</v>
      </c>
      <c r="D257" s="200" t="s">
        <v>15</v>
      </c>
      <c r="E257" s="201" t="s">
        <v>225</v>
      </c>
      <c r="F257" s="200"/>
      <c r="G257" s="191">
        <f>G258</f>
        <v>0</v>
      </c>
      <c r="H257" s="134"/>
      <c r="I257" s="108">
        <f t="shared" si="20"/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3"/>
      <c r="Y257" s="13"/>
    </row>
    <row r="258" spans="1:25" ht="12.75" hidden="1" x14ac:dyDescent="0.2">
      <c r="A258" s="69" t="s">
        <v>53</v>
      </c>
      <c r="B258" s="199" t="s">
        <v>14</v>
      </c>
      <c r="C258" s="199" t="s">
        <v>24</v>
      </c>
      <c r="D258" s="200" t="s">
        <v>15</v>
      </c>
      <c r="E258" s="201" t="s">
        <v>225</v>
      </c>
      <c r="F258" s="200" t="s">
        <v>12</v>
      </c>
      <c r="G258" s="191">
        <f>G259</f>
        <v>0</v>
      </c>
      <c r="H258" s="134"/>
      <c r="I258" s="108">
        <f t="shared" si="20"/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3"/>
      <c r="Y258" s="13"/>
    </row>
    <row r="259" spans="1:25" ht="12.75" hidden="1" x14ac:dyDescent="0.2">
      <c r="A259" s="70" t="s">
        <v>222</v>
      </c>
      <c r="B259" s="199" t="s">
        <v>14</v>
      </c>
      <c r="C259" s="199" t="s">
        <v>24</v>
      </c>
      <c r="D259" s="200" t="s">
        <v>15</v>
      </c>
      <c r="E259" s="201" t="s">
        <v>225</v>
      </c>
      <c r="F259" s="200" t="s">
        <v>221</v>
      </c>
      <c r="G259" s="191"/>
      <c r="H259" s="113"/>
      <c r="I259" s="108">
        <f t="shared" si="20"/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3"/>
      <c r="Y259" s="13"/>
    </row>
    <row r="260" spans="1:25" ht="36" hidden="1" x14ac:dyDescent="0.2">
      <c r="A260" s="198" t="s">
        <v>230</v>
      </c>
      <c r="B260" s="199" t="s">
        <v>14</v>
      </c>
      <c r="C260" s="199" t="s">
        <v>24</v>
      </c>
      <c r="D260" s="200" t="s">
        <v>15</v>
      </c>
      <c r="E260" s="201" t="s">
        <v>229</v>
      </c>
      <c r="F260" s="200"/>
      <c r="G260" s="191">
        <f>G261</f>
        <v>35</v>
      </c>
      <c r="H260" s="113">
        <f>H261</f>
        <v>0</v>
      </c>
      <c r="I260" s="108">
        <f t="shared" si="20"/>
        <v>35</v>
      </c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3"/>
      <c r="Y260" s="13"/>
    </row>
    <row r="261" spans="1:25" ht="12.75" hidden="1" x14ac:dyDescent="0.2">
      <c r="A261" s="69" t="s">
        <v>53</v>
      </c>
      <c r="B261" s="199" t="s">
        <v>14</v>
      </c>
      <c r="C261" s="199" t="s">
        <v>24</v>
      </c>
      <c r="D261" s="200" t="s">
        <v>15</v>
      </c>
      <c r="E261" s="201" t="s">
        <v>229</v>
      </c>
      <c r="F261" s="200" t="s">
        <v>12</v>
      </c>
      <c r="G261" s="191">
        <f>G262</f>
        <v>35</v>
      </c>
      <c r="H261" s="113">
        <f>H262</f>
        <v>0</v>
      </c>
      <c r="I261" s="108">
        <f t="shared" si="20"/>
        <v>35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3"/>
      <c r="Y261" s="13"/>
    </row>
    <row r="262" spans="1:25" ht="12.75" hidden="1" x14ac:dyDescent="0.2">
      <c r="A262" s="70" t="s">
        <v>222</v>
      </c>
      <c r="B262" s="199" t="s">
        <v>14</v>
      </c>
      <c r="C262" s="199" t="s">
        <v>24</v>
      </c>
      <c r="D262" s="200" t="s">
        <v>15</v>
      </c>
      <c r="E262" s="201" t="s">
        <v>229</v>
      </c>
      <c r="F262" s="200" t="s">
        <v>221</v>
      </c>
      <c r="G262" s="191">
        <v>35</v>
      </c>
      <c r="H262" s="113"/>
      <c r="I262" s="108">
        <f t="shared" si="20"/>
        <v>35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3"/>
      <c r="Y262" s="13"/>
    </row>
    <row r="263" spans="1:25" ht="12.75" hidden="1" x14ac:dyDescent="0.2">
      <c r="A263" s="198" t="s">
        <v>228</v>
      </c>
      <c r="B263" s="199" t="s">
        <v>14</v>
      </c>
      <c r="C263" s="199" t="s">
        <v>24</v>
      </c>
      <c r="D263" s="200" t="s">
        <v>15</v>
      </c>
      <c r="E263" s="201" t="s">
        <v>227</v>
      </c>
      <c r="F263" s="200"/>
      <c r="G263" s="196">
        <f>G264</f>
        <v>0</v>
      </c>
      <c r="H263" s="113"/>
      <c r="I263" s="1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3"/>
      <c r="Y263" s="13"/>
    </row>
    <row r="264" spans="1:25" ht="12.75" hidden="1" x14ac:dyDescent="0.2">
      <c r="A264" s="69" t="s">
        <v>53</v>
      </c>
      <c r="B264" s="199" t="s">
        <v>14</v>
      </c>
      <c r="C264" s="199" t="s">
        <v>24</v>
      </c>
      <c r="D264" s="200" t="s">
        <v>15</v>
      </c>
      <c r="E264" s="201" t="s">
        <v>227</v>
      </c>
      <c r="F264" s="200" t="s">
        <v>12</v>
      </c>
      <c r="G264" s="196">
        <f>G265</f>
        <v>0</v>
      </c>
      <c r="H264" s="113"/>
      <c r="I264" s="1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3"/>
      <c r="Y264" s="13"/>
    </row>
    <row r="265" spans="1:25" ht="12.75" hidden="1" x14ac:dyDescent="0.2">
      <c r="A265" s="70" t="s">
        <v>222</v>
      </c>
      <c r="B265" s="199" t="s">
        <v>14</v>
      </c>
      <c r="C265" s="199" t="s">
        <v>24</v>
      </c>
      <c r="D265" s="200" t="s">
        <v>15</v>
      </c>
      <c r="E265" s="201" t="s">
        <v>227</v>
      </c>
      <c r="F265" s="200" t="s">
        <v>221</v>
      </c>
      <c r="G265" s="196"/>
      <c r="H265" s="113"/>
      <c r="I265" s="1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3"/>
      <c r="Y265" s="13"/>
    </row>
    <row r="266" spans="1:25" ht="24" hidden="1" x14ac:dyDescent="0.2">
      <c r="A266" s="198" t="s">
        <v>233</v>
      </c>
      <c r="B266" s="199" t="s">
        <v>14</v>
      </c>
      <c r="C266" s="199" t="s">
        <v>24</v>
      </c>
      <c r="D266" s="200" t="s">
        <v>15</v>
      </c>
      <c r="E266" s="201" t="s">
        <v>231</v>
      </c>
      <c r="F266" s="200"/>
      <c r="G266" s="191">
        <f>G267</f>
        <v>0</v>
      </c>
      <c r="H266" s="113"/>
      <c r="I266" s="1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3"/>
      <c r="Y266" s="13"/>
    </row>
    <row r="267" spans="1:25" ht="12.75" hidden="1" x14ac:dyDescent="0.2">
      <c r="A267" s="69" t="s">
        <v>53</v>
      </c>
      <c r="B267" s="199" t="s">
        <v>14</v>
      </c>
      <c r="C267" s="199" t="s">
        <v>24</v>
      </c>
      <c r="D267" s="200" t="s">
        <v>15</v>
      </c>
      <c r="E267" s="201" t="s">
        <v>231</v>
      </c>
      <c r="F267" s="200" t="s">
        <v>12</v>
      </c>
      <c r="G267" s="191">
        <f>G268</f>
        <v>0</v>
      </c>
      <c r="H267" s="113"/>
      <c r="I267" s="1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3"/>
      <c r="Y267" s="13"/>
    </row>
    <row r="268" spans="1:25" ht="12.75" hidden="1" x14ac:dyDescent="0.2">
      <c r="A268" s="70" t="s">
        <v>220</v>
      </c>
      <c r="B268" s="199" t="s">
        <v>14</v>
      </c>
      <c r="C268" s="199" t="s">
        <v>24</v>
      </c>
      <c r="D268" s="200" t="s">
        <v>15</v>
      </c>
      <c r="E268" s="201" t="s">
        <v>231</v>
      </c>
      <c r="F268" s="200" t="s">
        <v>221</v>
      </c>
      <c r="G268" s="129"/>
      <c r="H268" s="113"/>
      <c r="I268" s="1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3"/>
      <c r="Y268" s="13"/>
    </row>
    <row r="269" spans="1:25" ht="96" hidden="1" x14ac:dyDescent="0.2">
      <c r="A269" s="198" t="s">
        <v>236</v>
      </c>
      <c r="B269" s="199" t="s">
        <v>14</v>
      </c>
      <c r="C269" s="199" t="s">
        <v>24</v>
      </c>
      <c r="D269" s="200" t="s">
        <v>15</v>
      </c>
      <c r="E269" s="201" t="s">
        <v>237</v>
      </c>
      <c r="F269" s="200"/>
      <c r="G269" s="129">
        <f>G270</f>
        <v>0</v>
      </c>
      <c r="H269" s="113"/>
      <c r="I269" s="1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3"/>
      <c r="Y269" s="13"/>
    </row>
    <row r="270" spans="1:25" ht="12.75" hidden="1" x14ac:dyDescent="0.2">
      <c r="A270" s="69" t="s">
        <v>53</v>
      </c>
      <c r="B270" s="199" t="s">
        <v>14</v>
      </c>
      <c r="C270" s="199" t="s">
        <v>24</v>
      </c>
      <c r="D270" s="200" t="s">
        <v>15</v>
      </c>
      <c r="E270" s="201" t="s">
        <v>237</v>
      </c>
      <c r="F270" s="200" t="s">
        <v>12</v>
      </c>
      <c r="G270" s="129">
        <f>G271</f>
        <v>0</v>
      </c>
      <c r="H270" s="113"/>
      <c r="I270" s="1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3"/>
      <c r="Y270" s="13"/>
    </row>
    <row r="271" spans="1:25" ht="12.75" hidden="1" x14ac:dyDescent="0.2">
      <c r="A271" s="70" t="s">
        <v>220</v>
      </c>
      <c r="B271" s="199" t="s">
        <v>14</v>
      </c>
      <c r="C271" s="199" t="s">
        <v>24</v>
      </c>
      <c r="D271" s="200" t="s">
        <v>15</v>
      </c>
      <c r="E271" s="201" t="s">
        <v>237</v>
      </c>
      <c r="F271" s="200" t="s">
        <v>12</v>
      </c>
      <c r="G271" s="129"/>
      <c r="H271" s="113"/>
      <c r="I271" s="1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3"/>
      <c r="Y271" s="13"/>
    </row>
    <row r="272" spans="1:25" ht="156" hidden="1" x14ac:dyDescent="0.2">
      <c r="A272" s="202" t="s">
        <v>369</v>
      </c>
      <c r="B272" s="199" t="s">
        <v>14</v>
      </c>
      <c r="C272" s="199" t="s">
        <v>24</v>
      </c>
      <c r="D272" s="200" t="s">
        <v>15</v>
      </c>
      <c r="E272" s="201" t="s">
        <v>232</v>
      </c>
      <c r="F272" s="200" t="s">
        <v>12</v>
      </c>
      <c r="G272" s="129">
        <f>G273</f>
        <v>0</v>
      </c>
      <c r="H272" s="113"/>
      <c r="I272" s="1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3"/>
      <c r="Y272" s="13"/>
    </row>
    <row r="273" spans="1:25" ht="12.75" hidden="1" x14ac:dyDescent="0.2">
      <c r="A273" s="69" t="s">
        <v>53</v>
      </c>
      <c r="B273" s="199" t="s">
        <v>14</v>
      </c>
      <c r="C273" s="199" t="s">
        <v>24</v>
      </c>
      <c r="D273" s="200" t="s">
        <v>15</v>
      </c>
      <c r="E273" s="201" t="s">
        <v>232</v>
      </c>
      <c r="F273" s="200" t="s">
        <v>12</v>
      </c>
      <c r="G273" s="129">
        <f>G274</f>
        <v>0</v>
      </c>
      <c r="H273" s="113"/>
      <c r="I273" s="1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3"/>
      <c r="Y273" s="13"/>
    </row>
    <row r="274" spans="1:25" ht="12.75" hidden="1" x14ac:dyDescent="0.2">
      <c r="A274" s="70" t="s">
        <v>222</v>
      </c>
      <c r="B274" s="199" t="s">
        <v>14</v>
      </c>
      <c r="C274" s="199" t="s">
        <v>24</v>
      </c>
      <c r="D274" s="200" t="s">
        <v>15</v>
      </c>
      <c r="E274" s="201" t="s">
        <v>232</v>
      </c>
      <c r="F274" s="200" t="s">
        <v>221</v>
      </c>
      <c r="G274" s="129"/>
      <c r="H274" s="113"/>
      <c r="I274" s="1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3"/>
      <c r="Y274" s="13"/>
    </row>
    <row r="275" spans="1:25" ht="24" hidden="1" x14ac:dyDescent="0.2">
      <c r="A275" s="202" t="s">
        <v>235</v>
      </c>
      <c r="B275" s="199" t="s">
        <v>14</v>
      </c>
      <c r="C275" s="199" t="s">
        <v>24</v>
      </c>
      <c r="D275" s="200" t="s">
        <v>15</v>
      </c>
      <c r="E275" s="201" t="s">
        <v>234</v>
      </c>
      <c r="F275" s="200"/>
      <c r="G275" s="191">
        <f>G276</f>
        <v>0</v>
      </c>
      <c r="H275" s="113"/>
      <c r="I275" s="1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3"/>
      <c r="Y275" s="13"/>
    </row>
    <row r="276" spans="1:25" ht="12.75" hidden="1" x14ac:dyDescent="0.2">
      <c r="A276" s="69" t="s">
        <v>53</v>
      </c>
      <c r="B276" s="199" t="s">
        <v>14</v>
      </c>
      <c r="C276" s="199" t="s">
        <v>24</v>
      </c>
      <c r="D276" s="200" t="s">
        <v>15</v>
      </c>
      <c r="E276" s="201" t="s">
        <v>234</v>
      </c>
      <c r="F276" s="200" t="s">
        <v>12</v>
      </c>
      <c r="G276" s="191">
        <f>G277</f>
        <v>0</v>
      </c>
      <c r="H276" s="113"/>
      <c r="I276" s="1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3"/>
      <c r="Y276" s="13"/>
    </row>
    <row r="277" spans="1:25" ht="12.75" hidden="1" x14ac:dyDescent="0.2">
      <c r="A277" s="70" t="s">
        <v>222</v>
      </c>
      <c r="B277" s="199" t="s">
        <v>14</v>
      </c>
      <c r="C277" s="199" t="s">
        <v>24</v>
      </c>
      <c r="D277" s="200" t="s">
        <v>15</v>
      </c>
      <c r="E277" s="201" t="s">
        <v>234</v>
      </c>
      <c r="F277" s="200" t="s">
        <v>221</v>
      </c>
      <c r="G277" s="191"/>
      <c r="H277" s="113"/>
      <c r="I277" s="1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3"/>
      <c r="Y277" s="13"/>
    </row>
    <row r="278" spans="1:25" ht="12.75" x14ac:dyDescent="0.2">
      <c r="A278" s="203" t="s">
        <v>58</v>
      </c>
      <c r="B278" s="177">
        <v>902</v>
      </c>
      <c r="C278" s="204"/>
      <c r="D278" s="205"/>
      <c r="E278" s="205"/>
      <c r="F278" s="205"/>
      <c r="G278" s="206">
        <f>G279</f>
        <v>533.6</v>
      </c>
      <c r="H278" s="135">
        <f>H279</f>
        <v>0</v>
      </c>
      <c r="I278" s="104">
        <f>H278+G278</f>
        <v>533.6</v>
      </c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3"/>
      <c r="Y278" s="13"/>
    </row>
    <row r="279" spans="1:25" ht="16.5" hidden="1" customHeight="1" x14ac:dyDescent="0.2">
      <c r="A279" s="150" t="s">
        <v>7</v>
      </c>
      <c r="B279" s="151">
        <v>902</v>
      </c>
      <c r="C279" s="152" t="s">
        <v>8</v>
      </c>
      <c r="D279" s="152"/>
      <c r="E279" s="152"/>
      <c r="F279" s="152"/>
      <c r="G279" s="115">
        <f>G280</f>
        <v>533.6</v>
      </c>
      <c r="H279" s="115">
        <f>H280</f>
        <v>0</v>
      </c>
      <c r="I279" s="106">
        <f>H279+G279</f>
        <v>533.6</v>
      </c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3"/>
      <c r="Y279" s="13"/>
    </row>
    <row r="280" spans="1:25" ht="16.5" hidden="1" customHeight="1" x14ac:dyDescent="0.2">
      <c r="A280" s="150" t="s">
        <v>13</v>
      </c>
      <c r="B280" s="151">
        <v>902</v>
      </c>
      <c r="C280" s="152" t="s">
        <v>8</v>
      </c>
      <c r="D280" s="152" t="s">
        <v>15</v>
      </c>
      <c r="E280" s="152"/>
      <c r="F280" s="152"/>
      <c r="G280" s="115">
        <f>G281+G285</f>
        <v>533.6</v>
      </c>
      <c r="H280" s="115">
        <f>H281+H285</f>
        <v>0</v>
      </c>
      <c r="I280" s="106">
        <f>H280+G280</f>
        <v>533.6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3"/>
      <c r="Y280" s="13"/>
    </row>
    <row r="281" spans="1:25" ht="42" hidden="1" customHeight="1" x14ac:dyDescent="0.2">
      <c r="A281" s="75" t="s">
        <v>112</v>
      </c>
      <c r="B281" s="178">
        <v>902</v>
      </c>
      <c r="C281" s="153" t="s">
        <v>8</v>
      </c>
      <c r="D281" s="153" t="s">
        <v>15</v>
      </c>
      <c r="E281" s="153" t="s">
        <v>126</v>
      </c>
      <c r="F281" s="153" t="s">
        <v>113</v>
      </c>
      <c r="G281" s="107">
        <f>G282+G284</f>
        <v>533.6</v>
      </c>
      <c r="H281" s="107">
        <f>H282+H284</f>
        <v>0</v>
      </c>
      <c r="I281" s="108">
        <f>H281+G281</f>
        <v>533.6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3"/>
      <c r="Y281" s="13"/>
    </row>
    <row r="282" spans="1:25" ht="12.75" hidden="1" x14ac:dyDescent="0.2">
      <c r="A282" s="154" t="s">
        <v>111</v>
      </c>
      <c r="B282" s="178">
        <v>902</v>
      </c>
      <c r="C282" s="153" t="s">
        <v>8</v>
      </c>
      <c r="D282" s="153" t="s">
        <v>15</v>
      </c>
      <c r="E282" s="153" t="s">
        <v>126</v>
      </c>
      <c r="F282" s="153" t="s">
        <v>89</v>
      </c>
      <c r="G282" s="107">
        <v>533.6</v>
      </c>
      <c r="H282" s="107"/>
      <c r="I282" s="108">
        <f>H282+G282</f>
        <v>533.6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3"/>
      <c r="Y282" s="13"/>
    </row>
    <row r="283" spans="1:25" ht="12.75" hidden="1" x14ac:dyDescent="0.2">
      <c r="A283" s="154" t="s">
        <v>122</v>
      </c>
      <c r="B283" s="178">
        <v>902</v>
      </c>
      <c r="C283" s="153" t="s">
        <v>8</v>
      </c>
      <c r="D283" s="153" t="s">
        <v>15</v>
      </c>
      <c r="E283" s="153" t="s">
        <v>126</v>
      </c>
      <c r="F283" s="153" t="s">
        <v>114</v>
      </c>
      <c r="G283" s="207">
        <f>G284</f>
        <v>0</v>
      </c>
      <c r="H283" s="113"/>
      <c r="I283" s="1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3"/>
      <c r="Y283" s="13"/>
    </row>
    <row r="284" spans="1:25" ht="12.75" hidden="1" x14ac:dyDescent="0.2">
      <c r="A284" s="75" t="s">
        <v>78</v>
      </c>
      <c r="B284" s="178">
        <v>902</v>
      </c>
      <c r="C284" s="153" t="s">
        <v>8</v>
      </c>
      <c r="D284" s="153" t="s">
        <v>15</v>
      </c>
      <c r="E284" s="153" t="s">
        <v>126</v>
      </c>
      <c r="F284" s="153" t="s">
        <v>77</v>
      </c>
      <c r="G284" s="107"/>
      <c r="H284" s="113"/>
      <c r="I284" s="1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3"/>
      <c r="Y284" s="13"/>
    </row>
    <row r="285" spans="1:25" ht="36" hidden="1" x14ac:dyDescent="0.2">
      <c r="A285" s="51" t="s">
        <v>304</v>
      </c>
      <c r="B285" s="178">
        <v>902</v>
      </c>
      <c r="C285" s="49" t="s">
        <v>8</v>
      </c>
      <c r="D285" s="49" t="s">
        <v>15</v>
      </c>
      <c r="E285" s="49" t="s">
        <v>303</v>
      </c>
      <c r="F285" s="153" t="s">
        <v>113</v>
      </c>
      <c r="G285" s="107"/>
      <c r="H285" s="113"/>
      <c r="I285" s="1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3"/>
      <c r="Y285" s="13"/>
    </row>
    <row r="286" spans="1:25" ht="24" x14ac:dyDescent="0.2">
      <c r="A286" s="179" t="s">
        <v>151</v>
      </c>
      <c r="B286" s="208">
        <v>902</v>
      </c>
      <c r="C286" s="209"/>
      <c r="D286" s="209"/>
      <c r="E286" s="210"/>
      <c r="F286" s="209"/>
      <c r="G286" s="124">
        <f>G287</f>
        <v>1244.3999999999999</v>
      </c>
      <c r="H286" s="124">
        <f>H287</f>
        <v>0</v>
      </c>
      <c r="I286" s="104">
        <f t="shared" ref="I286:I295" si="21">H286+G286</f>
        <v>1244.3999999999999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3"/>
      <c r="Y286" s="13"/>
    </row>
    <row r="287" spans="1:25" ht="26.25" hidden="1" customHeight="1" x14ac:dyDescent="0.2">
      <c r="A287" s="150" t="s">
        <v>67</v>
      </c>
      <c r="B287" s="151">
        <v>902</v>
      </c>
      <c r="C287" s="152" t="s">
        <v>8</v>
      </c>
      <c r="D287" s="152" t="s">
        <v>19</v>
      </c>
      <c r="E287" s="152"/>
      <c r="F287" s="152"/>
      <c r="G287" s="115">
        <f>G291+G288+G298</f>
        <v>1244.3999999999999</v>
      </c>
      <c r="H287" s="115">
        <f>H291+H288+H298</f>
        <v>0</v>
      </c>
      <c r="I287" s="106">
        <f t="shared" si="21"/>
        <v>1244.3999999999999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3"/>
      <c r="Y287" s="13"/>
    </row>
    <row r="288" spans="1:25" ht="19.5" hidden="1" customHeight="1" x14ac:dyDescent="0.2">
      <c r="A288" s="75" t="s">
        <v>70</v>
      </c>
      <c r="B288" s="178">
        <v>902</v>
      </c>
      <c r="C288" s="153" t="s">
        <v>8</v>
      </c>
      <c r="D288" s="153" t="s">
        <v>19</v>
      </c>
      <c r="E288" s="153" t="s">
        <v>152</v>
      </c>
      <c r="F288" s="153"/>
      <c r="G288" s="107">
        <f>+G289</f>
        <v>793.3</v>
      </c>
      <c r="H288" s="107">
        <f>+H289</f>
        <v>0</v>
      </c>
      <c r="I288" s="108">
        <f t="shared" si="21"/>
        <v>793.3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3"/>
      <c r="Y288" s="13"/>
    </row>
    <row r="289" spans="1:25" ht="42.75" hidden="1" customHeight="1" x14ac:dyDescent="0.2">
      <c r="A289" s="75" t="s">
        <v>112</v>
      </c>
      <c r="B289" s="178">
        <v>902</v>
      </c>
      <c r="C289" s="153" t="s">
        <v>8</v>
      </c>
      <c r="D289" s="153" t="s">
        <v>19</v>
      </c>
      <c r="E289" s="153" t="s">
        <v>152</v>
      </c>
      <c r="F289" s="153" t="s">
        <v>113</v>
      </c>
      <c r="G289" s="107">
        <f>+G290</f>
        <v>793.3</v>
      </c>
      <c r="H289" s="107">
        <f>+H290</f>
        <v>0</v>
      </c>
      <c r="I289" s="108">
        <f t="shared" si="21"/>
        <v>793.3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3"/>
      <c r="Y289" s="13"/>
    </row>
    <row r="290" spans="1:25" ht="18" hidden="1" customHeight="1" x14ac:dyDescent="0.2">
      <c r="A290" s="154" t="s">
        <v>111</v>
      </c>
      <c r="B290" s="178">
        <v>902</v>
      </c>
      <c r="C290" s="153" t="s">
        <v>8</v>
      </c>
      <c r="D290" s="153" t="s">
        <v>19</v>
      </c>
      <c r="E290" s="153" t="s">
        <v>152</v>
      </c>
      <c r="F290" s="153" t="s">
        <v>89</v>
      </c>
      <c r="G290" s="107">
        <v>793.3</v>
      </c>
      <c r="H290" s="107"/>
      <c r="I290" s="108">
        <f t="shared" si="21"/>
        <v>793.3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3"/>
      <c r="Y290" s="13"/>
    </row>
    <row r="291" spans="1:25" ht="28.5" hidden="1" customHeight="1" x14ac:dyDescent="0.2">
      <c r="A291" s="75" t="s">
        <v>115</v>
      </c>
      <c r="B291" s="178">
        <v>902</v>
      </c>
      <c r="C291" s="153" t="s">
        <v>8</v>
      </c>
      <c r="D291" s="153" t="s">
        <v>19</v>
      </c>
      <c r="E291" s="153" t="s">
        <v>126</v>
      </c>
      <c r="F291" s="153"/>
      <c r="G291" s="107">
        <f>+G292+G294+G296</f>
        <v>451.09999999999997</v>
      </c>
      <c r="H291" s="107">
        <f>+H292+H294+H296</f>
        <v>0</v>
      </c>
      <c r="I291" s="108">
        <f t="shared" si="21"/>
        <v>451.09999999999997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3"/>
      <c r="Y291" s="13"/>
    </row>
    <row r="292" spans="1:25" ht="44.25" hidden="1" customHeight="1" x14ac:dyDescent="0.2">
      <c r="A292" s="75" t="s">
        <v>112</v>
      </c>
      <c r="B292" s="178">
        <v>902</v>
      </c>
      <c r="C292" s="153" t="s">
        <v>8</v>
      </c>
      <c r="D292" s="153" t="s">
        <v>19</v>
      </c>
      <c r="E292" s="153" t="s">
        <v>126</v>
      </c>
      <c r="F292" s="153" t="s">
        <v>113</v>
      </c>
      <c r="G292" s="107">
        <f>+G293</f>
        <v>427.7</v>
      </c>
      <c r="H292" s="107">
        <f>+H293</f>
        <v>0</v>
      </c>
      <c r="I292" s="108">
        <f t="shared" si="21"/>
        <v>427.7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3"/>
      <c r="Y292" s="13"/>
    </row>
    <row r="293" spans="1:25" ht="12.75" hidden="1" x14ac:dyDescent="0.2">
      <c r="A293" s="154" t="s">
        <v>111</v>
      </c>
      <c r="B293" s="178">
        <v>902</v>
      </c>
      <c r="C293" s="153" t="s">
        <v>8</v>
      </c>
      <c r="D293" s="153" t="s">
        <v>19</v>
      </c>
      <c r="E293" s="153" t="s">
        <v>126</v>
      </c>
      <c r="F293" s="153" t="s">
        <v>89</v>
      </c>
      <c r="G293" s="107">
        <v>427.7</v>
      </c>
      <c r="H293" s="107"/>
      <c r="I293" s="108">
        <f t="shared" si="21"/>
        <v>427.7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3"/>
      <c r="Y293" s="13"/>
    </row>
    <row r="294" spans="1:25" ht="12.75" hidden="1" x14ac:dyDescent="0.2">
      <c r="A294" s="75" t="s">
        <v>121</v>
      </c>
      <c r="B294" s="178">
        <v>902</v>
      </c>
      <c r="C294" s="153" t="s">
        <v>8</v>
      </c>
      <c r="D294" s="153" t="s">
        <v>19</v>
      </c>
      <c r="E294" s="153" t="s">
        <v>126</v>
      </c>
      <c r="F294" s="153" t="s">
        <v>114</v>
      </c>
      <c r="G294" s="107">
        <f>+G295</f>
        <v>23.4</v>
      </c>
      <c r="H294" s="107">
        <f>+H295</f>
        <v>0</v>
      </c>
      <c r="I294" s="108">
        <f t="shared" si="21"/>
        <v>23.4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3"/>
      <c r="Y294" s="13"/>
    </row>
    <row r="295" spans="1:25" ht="12.75" hidden="1" x14ac:dyDescent="0.2">
      <c r="A295" s="75" t="s">
        <v>78</v>
      </c>
      <c r="B295" s="178">
        <v>902</v>
      </c>
      <c r="C295" s="153" t="s">
        <v>8</v>
      </c>
      <c r="D295" s="153" t="s">
        <v>19</v>
      </c>
      <c r="E295" s="153" t="s">
        <v>126</v>
      </c>
      <c r="F295" s="153" t="s">
        <v>77</v>
      </c>
      <c r="G295" s="107">
        <f>13.4+10</f>
        <v>23.4</v>
      </c>
      <c r="H295" s="107"/>
      <c r="I295" s="108">
        <f t="shared" si="21"/>
        <v>23.4</v>
      </c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3"/>
      <c r="Y295" s="13"/>
    </row>
    <row r="296" spans="1:25" ht="12.75" hidden="1" x14ac:dyDescent="0.2">
      <c r="A296" s="156" t="s">
        <v>79</v>
      </c>
      <c r="B296" s="178">
        <v>902</v>
      </c>
      <c r="C296" s="153" t="s">
        <v>8</v>
      </c>
      <c r="D296" s="153" t="s">
        <v>19</v>
      </c>
      <c r="E296" s="153" t="s">
        <v>126</v>
      </c>
      <c r="F296" s="153" t="s">
        <v>81</v>
      </c>
      <c r="G296" s="107">
        <f>+G297</f>
        <v>0</v>
      </c>
      <c r="H296" s="113"/>
      <c r="I296" s="1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3"/>
      <c r="Y296" s="13"/>
    </row>
    <row r="297" spans="1:25" ht="12.75" hidden="1" x14ac:dyDescent="0.2">
      <c r="A297" s="75" t="s">
        <v>75</v>
      </c>
      <c r="B297" s="178">
        <v>902</v>
      </c>
      <c r="C297" s="153" t="s">
        <v>8</v>
      </c>
      <c r="D297" s="153" t="s">
        <v>19</v>
      </c>
      <c r="E297" s="153" t="s">
        <v>126</v>
      </c>
      <c r="F297" s="153" t="s">
        <v>76</v>
      </c>
      <c r="G297" s="107"/>
      <c r="H297" s="113"/>
      <c r="I297" s="1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3"/>
      <c r="Y297" s="13"/>
    </row>
    <row r="298" spans="1:25" ht="36" hidden="1" x14ac:dyDescent="0.2">
      <c r="A298" s="51" t="s">
        <v>304</v>
      </c>
      <c r="B298" s="178">
        <v>902</v>
      </c>
      <c r="C298" s="49" t="s">
        <v>8</v>
      </c>
      <c r="D298" s="49" t="s">
        <v>19</v>
      </c>
      <c r="E298" s="49" t="s">
        <v>303</v>
      </c>
      <c r="F298" s="153" t="s">
        <v>113</v>
      </c>
      <c r="G298" s="107"/>
      <c r="H298" s="113"/>
      <c r="I298" s="1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3"/>
      <c r="Y298" s="13"/>
    </row>
    <row r="299" spans="1:25" ht="24" x14ac:dyDescent="0.2">
      <c r="A299" s="203" t="s">
        <v>148</v>
      </c>
      <c r="B299" s="177">
        <v>907</v>
      </c>
      <c r="C299" s="177"/>
      <c r="D299" s="177"/>
      <c r="E299" s="177"/>
      <c r="F299" s="177"/>
      <c r="G299" s="124">
        <f>G300+G320</f>
        <v>5563.2999999999993</v>
      </c>
      <c r="H299" s="124">
        <f>H300+H319</f>
        <v>0</v>
      </c>
      <c r="I299" s="104">
        <f>H299+G299</f>
        <v>5563.2999999999993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3"/>
      <c r="Y299" s="13"/>
    </row>
    <row r="300" spans="1:25" ht="16.5" hidden="1" customHeight="1" x14ac:dyDescent="0.2">
      <c r="A300" s="150" t="s">
        <v>57</v>
      </c>
      <c r="B300" s="211">
        <v>907</v>
      </c>
      <c r="C300" s="152" t="s">
        <v>17</v>
      </c>
      <c r="D300" s="152"/>
      <c r="E300" s="152"/>
      <c r="F300" s="152"/>
      <c r="G300" s="136">
        <f>G301+G316</f>
        <v>3567.7</v>
      </c>
      <c r="H300" s="136">
        <f>H301+H316</f>
        <v>0</v>
      </c>
      <c r="I300" s="106">
        <f t="shared" ref="I300:I306" si="22">H300+G300</f>
        <v>3567.7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3"/>
      <c r="Y300" s="13"/>
    </row>
    <row r="301" spans="1:25" ht="16.5" hidden="1" customHeight="1" x14ac:dyDescent="0.2">
      <c r="A301" s="150" t="s">
        <v>31</v>
      </c>
      <c r="B301" s="211">
        <v>907</v>
      </c>
      <c r="C301" s="152" t="s">
        <v>17</v>
      </c>
      <c r="D301" s="152" t="s">
        <v>32</v>
      </c>
      <c r="E301" s="152"/>
      <c r="F301" s="152"/>
      <c r="G301" s="136">
        <f>+G302+G313+G318+G309+G311</f>
        <v>3567.7</v>
      </c>
      <c r="H301" s="136">
        <f>+H302+H313+H318+H309+H311</f>
        <v>0</v>
      </c>
      <c r="I301" s="106">
        <f t="shared" si="22"/>
        <v>3567.7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3"/>
      <c r="Y301" s="13"/>
    </row>
    <row r="302" spans="1:25" ht="16.5" hidden="1" customHeight="1" x14ac:dyDescent="0.2">
      <c r="A302" s="75" t="s">
        <v>50</v>
      </c>
      <c r="B302" s="163">
        <v>907</v>
      </c>
      <c r="C302" s="153" t="s">
        <v>17</v>
      </c>
      <c r="D302" s="153" t="s">
        <v>32</v>
      </c>
      <c r="E302" s="153" t="s">
        <v>126</v>
      </c>
      <c r="F302" s="153"/>
      <c r="G302" s="137">
        <f>+G303+G306+G308</f>
        <v>2475</v>
      </c>
      <c r="H302" s="137">
        <f>+H303+H306+H308</f>
        <v>0</v>
      </c>
      <c r="I302" s="108">
        <f t="shared" si="22"/>
        <v>2475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3"/>
      <c r="Y302" s="13"/>
    </row>
    <row r="303" spans="1:25" ht="42.75" hidden="1" customHeight="1" x14ac:dyDescent="0.2">
      <c r="A303" s="75" t="s">
        <v>112</v>
      </c>
      <c r="B303" s="163">
        <v>907</v>
      </c>
      <c r="C303" s="153" t="s">
        <v>17</v>
      </c>
      <c r="D303" s="153" t="s">
        <v>32</v>
      </c>
      <c r="E303" s="153" t="s">
        <v>126</v>
      </c>
      <c r="F303" s="153" t="s">
        <v>113</v>
      </c>
      <c r="G303" s="137">
        <f>+G304</f>
        <v>2304.4</v>
      </c>
      <c r="H303" s="137">
        <f>+H304</f>
        <v>0</v>
      </c>
      <c r="I303" s="108">
        <f t="shared" si="22"/>
        <v>2304.4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3"/>
      <c r="Y303" s="13"/>
    </row>
    <row r="304" spans="1:25" ht="19.5" hidden="1" customHeight="1" x14ac:dyDescent="0.2">
      <c r="A304" s="154" t="s">
        <v>111</v>
      </c>
      <c r="B304" s="163">
        <v>907</v>
      </c>
      <c r="C304" s="153" t="s">
        <v>17</v>
      </c>
      <c r="D304" s="153" t="s">
        <v>32</v>
      </c>
      <c r="E304" s="153" t="s">
        <v>126</v>
      </c>
      <c r="F304" s="153" t="s">
        <v>89</v>
      </c>
      <c r="G304" s="137">
        <v>2304.4</v>
      </c>
      <c r="H304" s="137"/>
      <c r="I304" s="108">
        <f t="shared" si="22"/>
        <v>2304.4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3"/>
      <c r="Y304" s="13"/>
    </row>
    <row r="305" spans="1:25" ht="27" hidden="1" customHeight="1" x14ac:dyDescent="0.2">
      <c r="A305" s="75" t="s">
        <v>121</v>
      </c>
      <c r="B305" s="163">
        <v>907</v>
      </c>
      <c r="C305" s="153" t="s">
        <v>17</v>
      </c>
      <c r="D305" s="153" t="s">
        <v>32</v>
      </c>
      <c r="E305" s="153" t="s">
        <v>126</v>
      </c>
      <c r="F305" s="153" t="s">
        <v>114</v>
      </c>
      <c r="G305" s="137">
        <f>G306</f>
        <v>170.6</v>
      </c>
      <c r="H305" s="137">
        <f>H306</f>
        <v>0</v>
      </c>
      <c r="I305" s="108">
        <f t="shared" si="22"/>
        <v>170.6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3"/>
      <c r="Y305" s="13"/>
    </row>
    <row r="306" spans="1:25" ht="12.75" hidden="1" x14ac:dyDescent="0.2">
      <c r="A306" s="75" t="s">
        <v>78</v>
      </c>
      <c r="B306" s="163">
        <v>907</v>
      </c>
      <c r="C306" s="153" t="s">
        <v>17</v>
      </c>
      <c r="D306" s="153" t="s">
        <v>32</v>
      </c>
      <c r="E306" s="153" t="s">
        <v>126</v>
      </c>
      <c r="F306" s="153" t="s">
        <v>77</v>
      </c>
      <c r="G306" s="137">
        <v>170.6</v>
      </c>
      <c r="H306" s="137"/>
      <c r="I306" s="108">
        <f t="shared" si="22"/>
        <v>170.6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3"/>
      <c r="Y306" s="13"/>
    </row>
    <row r="307" spans="1:25" ht="12.75" hidden="1" x14ac:dyDescent="0.2">
      <c r="A307" s="156" t="s">
        <v>79</v>
      </c>
      <c r="B307" s="163">
        <v>907</v>
      </c>
      <c r="C307" s="153" t="s">
        <v>17</v>
      </c>
      <c r="D307" s="153" t="s">
        <v>32</v>
      </c>
      <c r="E307" s="153" t="s">
        <v>126</v>
      </c>
      <c r="F307" s="153" t="s">
        <v>81</v>
      </c>
      <c r="G307" s="129">
        <f>G308</f>
        <v>0</v>
      </c>
      <c r="H307" s="113"/>
      <c r="I307" s="1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3"/>
      <c r="Y307" s="13"/>
    </row>
    <row r="308" spans="1:25" ht="12.75" hidden="1" x14ac:dyDescent="0.2">
      <c r="A308" s="75" t="s">
        <v>75</v>
      </c>
      <c r="B308" s="163">
        <v>907</v>
      </c>
      <c r="C308" s="153" t="s">
        <v>17</v>
      </c>
      <c r="D308" s="153" t="s">
        <v>32</v>
      </c>
      <c r="E308" s="153" t="s">
        <v>126</v>
      </c>
      <c r="F308" s="153" t="s">
        <v>76</v>
      </c>
      <c r="G308" s="137"/>
      <c r="H308" s="113"/>
      <c r="I308" s="1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3"/>
      <c r="Y308" s="13"/>
    </row>
    <row r="309" spans="1:25" ht="12.75" hidden="1" x14ac:dyDescent="0.2">
      <c r="A309" s="50" t="s">
        <v>122</v>
      </c>
      <c r="B309" s="163">
        <v>907</v>
      </c>
      <c r="C309" s="153" t="s">
        <v>17</v>
      </c>
      <c r="D309" s="153" t="s">
        <v>32</v>
      </c>
      <c r="E309" s="49" t="s">
        <v>308</v>
      </c>
      <c r="F309" s="49" t="s">
        <v>114</v>
      </c>
      <c r="G309" s="137">
        <f>G310</f>
        <v>981.7</v>
      </c>
      <c r="H309" s="137">
        <f>H310</f>
        <v>0</v>
      </c>
      <c r="I309" s="108">
        <f>H309+G309</f>
        <v>981.7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3"/>
      <c r="Y309" s="13"/>
    </row>
    <row r="310" spans="1:25" ht="12.75" hidden="1" x14ac:dyDescent="0.2">
      <c r="A310" s="51" t="s">
        <v>78</v>
      </c>
      <c r="B310" s="163">
        <v>907</v>
      </c>
      <c r="C310" s="153" t="s">
        <v>17</v>
      </c>
      <c r="D310" s="153" t="s">
        <v>32</v>
      </c>
      <c r="E310" s="49" t="s">
        <v>308</v>
      </c>
      <c r="F310" s="49" t="s">
        <v>77</v>
      </c>
      <c r="G310" s="137">
        <v>981.7</v>
      </c>
      <c r="H310" s="137"/>
      <c r="I310" s="108">
        <f>H310+G310</f>
        <v>981.7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3"/>
      <c r="Y310" s="13"/>
    </row>
    <row r="311" spans="1:25" ht="12.75" hidden="1" x14ac:dyDescent="0.2">
      <c r="A311" s="50" t="s">
        <v>122</v>
      </c>
      <c r="B311" s="163">
        <v>907</v>
      </c>
      <c r="C311" s="153" t="s">
        <v>17</v>
      </c>
      <c r="D311" s="153" t="s">
        <v>32</v>
      </c>
      <c r="E311" s="49" t="s">
        <v>309</v>
      </c>
      <c r="F311" s="49" t="s">
        <v>113</v>
      </c>
      <c r="G311" s="137">
        <f>G312</f>
        <v>111</v>
      </c>
      <c r="H311" s="137">
        <f>H312</f>
        <v>0</v>
      </c>
      <c r="I311" s="108">
        <f>H311+G311</f>
        <v>111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3"/>
      <c r="Y311" s="13"/>
    </row>
    <row r="312" spans="1:25" ht="12.75" hidden="1" x14ac:dyDescent="0.2">
      <c r="A312" s="51" t="s">
        <v>78</v>
      </c>
      <c r="B312" s="163">
        <v>907</v>
      </c>
      <c r="C312" s="153" t="s">
        <v>17</v>
      </c>
      <c r="D312" s="153" t="s">
        <v>32</v>
      </c>
      <c r="E312" s="49" t="s">
        <v>309</v>
      </c>
      <c r="F312" s="49" t="s">
        <v>89</v>
      </c>
      <c r="G312" s="137">
        <v>111</v>
      </c>
      <c r="H312" s="137"/>
      <c r="I312" s="108">
        <f>H312+G312</f>
        <v>111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3"/>
      <c r="Y312" s="13"/>
    </row>
    <row r="313" spans="1:25" ht="12.75" hidden="1" x14ac:dyDescent="0.2">
      <c r="A313" s="75" t="s">
        <v>214</v>
      </c>
      <c r="B313" s="163">
        <v>907</v>
      </c>
      <c r="C313" s="153" t="s">
        <v>17</v>
      </c>
      <c r="D313" s="153" t="s">
        <v>32</v>
      </c>
      <c r="E313" s="153" t="s">
        <v>213</v>
      </c>
      <c r="F313" s="153"/>
      <c r="G313" s="137">
        <f>G314</f>
        <v>0</v>
      </c>
      <c r="H313" s="113"/>
      <c r="I313" s="1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3"/>
      <c r="Y313" s="13"/>
    </row>
    <row r="314" spans="1:25" ht="12.75" hidden="1" x14ac:dyDescent="0.2">
      <c r="A314" s="154" t="s">
        <v>122</v>
      </c>
      <c r="B314" s="163">
        <v>907</v>
      </c>
      <c r="C314" s="153" t="s">
        <v>17</v>
      </c>
      <c r="D314" s="153" t="s">
        <v>32</v>
      </c>
      <c r="E314" s="153" t="s">
        <v>213</v>
      </c>
      <c r="F314" s="153" t="s">
        <v>114</v>
      </c>
      <c r="G314" s="137">
        <f>G315</f>
        <v>0</v>
      </c>
      <c r="H314" s="113"/>
      <c r="I314" s="1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3"/>
      <c r="Y314" s="13"/>
    </row>
    <row r="315" spans="1:25" ht="12.75" hidden="1" x14ac:dyDescent="0.2">
      <c r="A315" s="75" t="s">
        <v>78</v>
      </c>
      <c r="B315" s="163">
        <v>907</v>
      </c>
      <c r="C315" s="153" t="s">
        <v>17</v>
      </c>
      <c r="D315" s="153" t="s">
        <v>32</v>
      </c>
      <c r="E315" s="153" t="s">
        <v>213</v>
      </c>
      <c r="F315" s="153" t="s">
        <v>77</v>
      </c>
      <c r="G315" s="137"/>
      <c r="H315" s="113"/>
      <c r="I315" s="1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3"/>
      <c r="Y315" s="13"/>
    </row>
    <row r="316" spans="1:25" ht="24" hidden="1" x14ac:dyDescent="0.2">
      <c r="A316" s="51" t="s">
        <v>331</v>
      </c>
      <c r="B316" s="163">
        <v>907</v>
      </c>
      <c r="C316" s="49" t="s">
        <v>17</v>
      </c>
      <c r="D316" s="49" t="s">
        <v>32</v>
      </c>
      <c r="E316" s="49" t="s">
        <v>329</v>
      </c>
      <c r="F316" s="49"/>
      <c r="G316" s="72">
        <f>G317</f>
        <v>0</v>
      </c>
      <c r="H316" s="72">
        <f>H317</f>
        <v>0</v>
      </c>
      <c r="I316" s="108">
        <f>H316+G316</f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3"/>
      <c r="Y316" s="13"/>
    </row>
    <row r="317" spans="1:25" ht="12.75" hidden="1" x14ac:dyDescent="0.2">
      <c r="A317" s="51" t="s">
        <v>73</v>
      </c>
      <c r="B317" s="163">
        <v>907</v>
      </c>
      <c r="C317" s="49" t="s">
        <v>17</v>
      </c>
      <c r="D317" s="49" t="s">
        <v>32</v>
      </c>
      <c r="E317" s="49" t="s">
        <v>329</v>
      </c>
      <c r="F317" s="49" t="s">
        <v>330</v>
      </c>
      <c r="G317" s="72"/>
      <c r="H317" s="72"/>
      <c r="I317" s="108">
        <f>H317+G317</f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3"/>
      <c r="Y317" s="13"/>
    </row>
    <row r="318" spans="1:25" ht="36" hidden="1" x14ac:dyDescent="0.2">
      <c r="A318" s="51" t="s">
        <v>304</v>
      </c>
      <c r="B318" s="163">
        <v>907</v>
      </c>
      <c r="C318" s="49" t="s">
        <v>17</v>
      </c>
      <c r="D318" s="49" t="s">
        <v>32</v>
      </c>
      <c r="E318" s="49" t="s">
        <v>303</v>
      </c>
      <c r="F318" s="49" t="s">
        <v>113</v>
      </c>
      <c r="G318" s="66"/>
      <c r="H318" s="113"/>
      <c r="I318" s="1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3"/>
      <c r="Y318" s="13"/>
    </row>
    <row r="319" spans="1:25" ht="12.75" hidden="1" x14ac:dyDescent="0.2">
      <c r="A319" s="166" t="s">
        <v>51</v>
      </c>
      <c r="B319" s="211">
        <v>907</v>
      </c>
      <c r="C319" s="152" t="s">
        <v>34</v>
      </c>
      <c r="D319" s="153"/>
      <c r="E319" s="153"/>
      <c r="F319" s="153"/>
      <c r="G319" s="136">
        <f t="shared" ref="G319:I320" si="23">G320</f>
        <v>1995.6</v>
      </c>
      <c r="H319" s="136">
        <f t="shared" si="23"/>
        <v>0</v>
      </c>
      <c r="I319" s="136">
        <f t="shared" si="23"/>
        <v>1995.6</v>
      </c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3"/>
      <c r="Y319" s="13"/>
    </row>
    <row r="320" spans="1:25" ht="18" hidden="1" customHeight="1" x14ac:dyDescent="0.2">
      <c r="A320" s="150" t="s">
        <v>98</v>
      </c>
      <c r="B320" s="152" t="s">
        <v>72</v>
      </c>
      <c r="C320" s="152" t="s">
        <v>34</v>
      </c>
      <c r="D320" s="152" t="s">
        <v>15</v>
      </c>
      <c r="E320" s="152"/>
      <c r="F320" s="152"/>
      <c r="G320" s="136">
        <f t="shared" si="23"/>
        <v>1995.6</v>
      </c>
      <c r="H320" s="136">
        <f t="shared" si="23"/>
        <v>0</v>
      </c>
      <c r="I320" s="136">
        <f t="shared" si="23"/>
        <v>1995.6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3"/>
      <c r="Y320" s="13"/>
    </row>
    <row r="321" spans="1:25" ht="17.25" hidden="1" customHeight="1" x14ac:dyDescent="0.2">
      <c r="A321" s="154" t="s">
        <v>118</v>
      </c>
      <c r="B321" s="153" t="s">
        <v>72</v>
      </c>
      <c r="C321" s="153" t="s">
        <v>34</v>
      </c>
      <c r="D321" s="153" t="s">
        <v>15</v>
      </c>
      <c r="E321" s="49" t="s">
        <v>329</v>
      </c>
      <c r="F321" s="49"/>
      <c r="G321" s="72">
        <f>G322</f>
        <v>1995.6</v>
      </c>
      <c r="H321" s="72">
        <f>H322</f>
        <v>0</v>
      </c>
      <c r="I321" s="108">
        <f>H321+G321</f>
        <v>1995.6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3"/>
      <c r="Y321" s="13"/>
    </row>
    <row r="322" spans="1:25" ht="25.5" hidden="1" customHeight="1" x14ac:dyDescent="0.2">
      <c r="A322" s="75" t="s">
        <v>73</v>
      </c>
      <c r="B322" s="153" t="s">
        <v>72</v>
      </c>
      <c r="C322" s="153" t="s">
        <v>34</v>
      </c>
      <c r="D322" s="153" t="s">
        <v>15</v>
      </c>
      <c r="E322" s="49" t="s">
        <v>329</v>
      </c>
      <c r="F322" s="49" t="s">
        <v>330</v>
      </c>
      <c r="G322" s="72">
        <v>1995.6</v>
      </c>
      <c r="H322" s="72"/>
      <c r="I322" s="108">
        <f>H322+G322</f>
        <v>1995.6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3"/>
      <c r="Y322" s="13"/>
    </row>
    <row r="323" spans="1:25" ht="29.25" customHeight="1" x14ac:dyDescent="0.2">
      <c r="A323" s="179" t="s">
        <v>208</v>
      </c>
      <c r="B323" s="208">
        <v>917</v>
      </c>
      <c r="C323" s="177"/>
      <c r="D323" s="177"/>
      <c r="E323" s="177"/>
      <c r="F323" s="177"/>
      <c r="G323" s="124">
        <f>G324</f>
        <v>47.4</v>
      </c>
      <c r="H323" s="124">
        <f>H324</f>
        <v>0</v>
      </c>
      <c r="I323" s="124">
        <f>I324</f>
        <v>47.4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3"/>
      <c r="Y323" s="13"/>
    </row>
    <row r="324" spans="1:25" ht="18.75" hidden="1" customHeight="1" x14ac:dyDescent="0.2">
      <c r="A324" s="166" t="s">
        <v>30</v>
      </c>
      <c r="B324" s="152" t="s">
        <v>65</v>
      </c>
      <c r="C324" s="152" t="s">
        <v>17</v>
      </c>
      <c r="D324" s="152"/>
      <c r="E324" s="152"/>
      <c r="F324" s="152"/>
      <c r="G324" s="115">
        <f t="shared" ref="G324:H326" si="24">G325</f>
        <v>47.4</v>
      </c>
      <c r="H324" s="114">
        <f t="shared" si="24"/>
        <v>0</v>
      </c>
      <c r="I324" s="114">
        <f>G324+H324</f>
        <v>47.4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3"/>
      <c r="Y324" s="13"/>
    </row>
    <row r="325" spans="1:25" ht="20.25" hidden="1" customHeight="1" x14ac:dyDescent="0.2">
      <c r="A325" s="166" t="s">
        <v>35</v>
      </c>
      <c r="B325" s="152" t="s">
        <v>65</v>
      </c>
      <c r="C325" s="152" t="s">
        <v>17</v>
      </c>
      <c r="D325" s="152" t="s">
        <v>22</v>
      </c>
      <c r="E325" s="152"/>
      <c r="F325" s="152"/>
      <c r="G325" s="138">
        <f t="shared" si="24"/>
        <v>47.4</v>
      </c>
      <c r="H325" s="138">
        <f t="shared" si="24"/>
        <v>0</v>
      </c>
      <c r="I325" s="114">
        <f t="shared" ref="I325:I338" si="25">G325+H325</f>
        <v>47.4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20.25" hidden="1" customHeight="1" x14ac:dyDescent="0.2">
      <c r="A326" s="156" t="s">
        <v>109</v>
      </c>
      <c r="B326" s="153" t="s">
        <v>65</v>
      </c>
      <c r="C326" s="153" t="s">
        <v>17</v>
      </c>
      <c r="D326" s="153" t="s">
        <v>22</v>
      </c>
      <c r="E326" s="153" t="s">
        <v>139</v>
      </c>
      <c r="F326" s="153"/>
      <c r="G326" s="109">
        <f t="shared" si="24"/>
        <v>47.4</v>
      </c>
      <c r="H326" s="109">
        <f t="shared" si="24"/>
        <v>0</v>
      </c>
      <c r="I326" s="113">
        <f t="shared" si="25"/>
        <v>47.4</v>
      </c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20.25" hidden="1" customHeight="1" x14ac:dyDescent="0.2">
      <c r="A327" s="75" t="s">
        <v>243</v>
      </c>
      <c r="B327" s="153" t="s">
        <v>65</v>
      </c>
      <c r="C327" s="153" t="s">
        <v>17</v>
      </c>
      <c r="D327" s="153" t="s">
        <v>8</v>
      </c>
      <c r="E327" s="153" t="s">
        <v>244</v>
      </c>
      <c r="F327" s="153"/>
      <c r="G327" s="107">
        <f>G329</f>
        <v>47.4</v>
      </c>
      <c r="H327" s="109">
        <f>H328</f>
        <v>0</v>
      </c>
      <c r="I327" s="113">
        <f t="shared" si="25"/>
        <v>47.4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20.25" hidden="1" customHeight="1" x14ac:dyDescent="0.2">
      <c r="A328" s="75" t="s">
        <v>121</v>
      </c>
      <c r="B328" s="153" t="s">
        <v>65</v>
      </c>
      <c r="C328" s="153" t="s">
        <v>17</v>
      </c>
      <c r="D328" s="153" t="s">
        <v>8</v>
      </c>
      <c r="E328" s="153" t="s">
        <v>244</v>
      </c>
      <c r="F328" s="153" t="s">
        <v>114</v>
      </c>
      <c r="G328" s="107">
        <f>G329</f>
        <v>47.4</v>
      </c>
      <c r="H328" s="109">
        <f>H329</f>
        <v>0</v>
      </c>
      <c r="I328" s="113">
        <f t="shared" si="25"/>
        <v>47.4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20.25" hidden="1" customHeight="1" x14ac:dyDescent="0.2">
      <c r="A329" s="75" t="s">
        <v>78</v>
      </c>
      <c r="B329" s="153" t="s">
        <v>65</v>
      </c>
      <c r="C329" s="153" t="s">
        <v>17</v>
      </c>
      <c r="D329" s="153" t="s">
        <v>8</v>
      </c>
      <c r="E329" s="153" t="s">
        <v>244</v>
      </c>
      <c r="F329" s="153" t="s">
        <v>77</v>
      </c>
      <c r="G329" s="107">
        <v>47.4</v>
      </c>
      <c r="H329" s="109"/>
      <c r="I329" s="113">
        <f t="shared" si="25"/>
        <v>47.4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29.25" hidden="1" customHeight="1" x14ac:dyDescent="0.2">
      <c r="A330" s="162" t="s">
        <v>245</v>
      </c>
      <c r="B330" s="153" t="s">
        <v>65</v>
      </c>
      <c r="C330" s="153" t="s">
        <v>17</v>
      </c>
      <c r="D330" s="153" t="s">
        <v>22</v>
      </c>
      <c r="E330" s="153" t="s">
        <v>210</v>
      </c>
      <c r="F330" s="153"/>
      <c r="G330" s="107">
        <f>+G331</f>
        <v>0</v>
      </c>
      <c r="H330" s="109"/>
      <c r="I330" s="113">
        <f t="shared" si="25"/>
        <v>0</v>
      </c>
      <c r="J330" s="13"/>
      <c r="K330" s="13"/>
      <c r="L330" s="229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30" hidden="1" customHeight="1" x14ac:dyDescent="0.2">
      <c r="A331" s="156" t="s">
        <v>121</v>
      </c>
      <c r="B331" s="153" t="s">
        <v>65</v>
      </c>
      <c r="C331" s="153" t="s">
        <v>17</v>
      </c>
      <c r="D331" s="153" t="s">
        <v>22</v>
      </c>
      <c r="E331" s="153" t="s">
        <v>210</v>
      </c>
      <c r="F331" s="153" t="s">
        <v>114</v>
      </c>
      <c r="G331" s="107">
        <f>+G332</f>
        <v>0</v>
      </c>
      <c r="H331" s="109"/>
      <c r="I331" s="113">
        <f t="shared" si="25"/>
        <v>0</v>
      </c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21" hidden="1" customHeight="1" x14ac:dyDescent="0.2">
      <c r="A332" s="156" t="s">
        <v>78</v>
      </c>
      <c r="B332" s="153" t="s">
        <v>65</v>
      </c>
      <c r="C332" s="153" t="s">
        <v>17</v>
      </c>
      <c r="D332" s="153" t="s">
        <v>22</v>
      </c>
      <c r="E332" s="153" t="s">
        <v>210</v>
      </c>
      <c r="F332" s="153" t="s">
        <v>77</v>
      </c>
      <c r="G332" s="107"/>
      <c r="H332" s="109"/>
      <c r="I332" s="113">
        <f t="shared" si="25"/>
        <v>0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31.5" hidden="1" customHeight="1" x14ac:dyDescent="0.2">
      <c r="A333" s="162" t="s">
        <v>246</v>
      </c>
      <c r="B333" s="153" t="s">
        <v>65</v>
      </c>
      <c r="C333" s="182" t="s">
        <v>17</v>
      </c>
      <c r="D333" s="182" t="s">
        <v>22</v>
      </c>
      <c r="E333" s="212" t="s">
        <v>211</v>
      </c>
      <c r="F333" s="183"/>
      <c r="G333" s="107">
        <f>+G334</f>
        <v>0</v>
      </c>
      <c r="H333" s="109"/>
      <c r="I333" s="113">
        <f t="shared" si="25"/>
        <v>0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27.75" hidden="1" customHeight="1" x14ac:dyDescent="0.2">
      <c r="A334" s="156" t="s">
        <v>121</v>
      </c>
      <c r="B334" s="153" t="s">
        <v>65</v>
      </c>
      <c r="C334" s="182" t="s">
        <v>17</v>
      </c>
      <c r="D334" s="182" t="s">
        <v>22</v>
      </c>
      <c r="E334" s="212" t="s">
        <v>211</v>
      </c>
      <c r="F334" s="183" t="s">
        <v>114</v>
      </c>
      <c r="G334" s="107">
        <f>+G335</f>
        <v>0</v>
      </c>
      <c r="H334" s="109"/>
      <c r="I334" s="113">
        <f t="shared" si="25"/>
        <v>0</v>
      </c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21.75" hidden="1" customHeight="1" x14ac:dyDescent="0.2">
      <c r="A335" s="156" t="s">
        <v>78</v>
      </c>
      <c r="B335" s="153" t="s">
        <v>65</v>
      </c>
      <c r="C335" s="182" t="s">
        <v>17</v>
      </c>
      <c r="D335" s="182" t="s">
        <v>22</v>
      </c>
      <c r="E335" s="212" t="s">
        <v>211</v>
      </c>
      <c r="F335" s="183" t="s">
        <v>77</v>
      </c>
      <c r="G335" s="107"/>
      <c r="H335" s="109"/>
      <c r="I335" s="113">
        <f t="shared" si="25"/>
        <v>0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30.75" hidden="1" customHeight="1" x14ac:dyDescent="0.2">
      <c r="A336" s="156" t="s">
        <v>247</v>
      </c>
      <c r="B336" s="153" t="s">
        <v>65</v>
      </c>
      <c r="C336" s="213" t="s">
        <v>17</v>
      </c>
      <c r="D336" s="213" t="s">
        <v>22</v>
      </c>
      <c r="E336" s="212" t="s">
        <v>209</v>
      </c>
      <c r="F336" s="212"/>
      <c r="G336" s="107">
        <f>G337</f>
        <v>0</v>
      </c>
      <c r="H336" s="109"/>
      <c r="I336" s="113">
        <f t="shared" si="25"/>
        <v>0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27" hidden="1" customHeight="1" x14ac:dyDescent="0.2">
      <c r="A337" s="156" t="s">
        <v>121</v>
      </c>
      <c r="B337" s="153" t="s">
        <v>65</v>
      </c>
      <c r="C337" s="213" t="s">
        <v>17</v>
      </c>
      <c r="D337" s="213" t="s">
        <v>22</v>
      </c>
      <c r="E337" s="212" t="s">
        <v>209</v>
      </c>
      <c r="F337" s="212" t="s">
        <v>114</v>
      </c>
      <c r="G337" s="107">
        <f>G338</f>
        <v>0</v>
      </c>
      <c r="H337" s="109"/>
      <c r="I337" s="113">
        <f t="shared" si="25"/>
        <v>0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8.75" hidden="1" customHeight="1" x14ac:dyDescent="0.2">
      <c r="A338" s="156" t="s">
        <v>78</v>
      </c>
      <c r="B338" s="153" t="s">
        <v>65</v>
      </c>
      <c r="C338" s="213" t="s">
        <v>17</v>
      </c>
      <c r="D338" s="213" t="s">
        <v>22</v>
      </c>
      <c r="E338" s="212" t="s">
        <v>209</v>
      </c>
      <c r="F338" s="212" t="s">
        <v>77</v>
      </c>
      <c r="G338" s="107"/>
      <c r="H338" s="109"/>
      <c r="I338" s="113">
        <f t="shared" si="25"/>
        <v>0</v>
      </c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24" x14ac:dyDescent="0.2">
      <c r="A339" s="203" t="s">
        <v>107</v>
      </c>
      <c r="B339" s="177" t="s">
        <v>39</v>
      </c>
      <c r="C339" s="177"/>
      <c r="D339" s="177"/>
      <c r="E339" s="177"/>
      <c r="F339" s="177"/>
      <c r="G339" s="124">
        <f>G340+G345+G443+G488+G471</f>
        <v>736253.5</v>
      </c>
      <c r="H339" s="124">
        <f>H340+H345+H443+H488+H471</f>
        <v>0</v>
      </c>
      <c r="I339" s="104">
        <f>H339+G339</f>
        <v>736253.5</v>
      </c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2.75" hidden="1" x14ac:dyDescent="0.2">
      <c r="A340" s="155" t="s">
        <v>7</v>
      </c>
      <c r="B340" s="152" t="s">
        <v>39</v>
      </c>
      <c r="C340" s="152" t="s">
        <v>8</v>
      </c>
      <c r="D340" s="153"/>
      <c r="E340" s="153"/>
      <c r="F340" s="153"/>
      <c r="G340" s="105">
        <f>G341</f>
        <v>0</v>
      </c>
      <c r="H340" s="139"/>
      <c r="I340" s="109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2.75" hidden="1" x14ac:dyDescent="0.2">
      <c r="A341" s="155" t="s">
        <v>23</v>
      </c>
      <c r="B341" s="152" t="s">
        <v>39</v>
      </c>
      <c r="C341" s="152" t="s">
        <v>8</v>
      </c>
      <c r="D341" s="152" t="s">
        <v>60</v>
      </c>
      <c r="E341" s="152"/>
      <c r="F341" s="153"/>
      <c r="G341" s="115">
        <f>G342</f>
        <v>0</v>
      </c>
      <c r="H341" s="109"/>
      <c r="I341" s="109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2.75" hidden="1" x14ac:dyDescent="0.2">
      <c r="A342" s="154" t="s">
        <v>25</v>
      </c>
      <c r="B342" s="153" t="s">
        <v>39</v>
      </c>
      <c r="C342" s="153" t="s">
        <v>8</v>
      </c>
      <c r="D342" s="153" t="s">
        <v>60</v>
      </c>
      <c r="E342" s="153" t="s">
        <v>132</v>
      </c>
      <c r="F342" s="153"/>
      <c r="G342" s="107">
        <f>G343</f>
        <v>0</v>
      </c>
      <c r="H342" s="109"/>
      <c r="I342" s="109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36" hidden="1" x14ac:dyDescent="0.2">
      <c r="A343" s="75" t="s">
        <v>112</v>
      </c>
      <c r="B343" s="153" t="s">
        <v>39</v>
      </c>
      <c r="C343" s="153" t="s">
        <v>8</v>
      </c>
      <c r="D343" s="153" t="s">
        <v>60</v>
      </c>
      <c r="E343" s="153" t="s">
        <v>132</v>
      </c>
      <c r="F343" s="153" t="s">
        <v>113</v>
      </c>
      <c r="G343" s="107">
        <f>G344</f>
        <v>0</v>
      </c>
      <c r="H343" s="109"/>
      <c r="I343" s="109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2.75" hidden="1" x14ac:dyDescent="0.2">
      <c r="A344" s="160" t="s">
        <v>133</v>
      </c>
      <c r="B344" s="153" t="s">
        <v>39</v>
      </c>
      <c r="C344" s="153" t="s">
        <v>8</v>
      </c>
      <c r="D344" s="153" t="s">
        <v>60</v>
      </c>
      <c r="E344" s="153" t="s">
        <v>132</v>
      </c>
      <c r="F344" s="153" t="s">
        <v>134</v>
      </c>
      <c r="G344" s="107"/>
      <c r="H344" s="109"/>
      <c r="I344" s="109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2.75" hidden="1" x14ac:dyDescent="0.2">
      <c r="A345" s="214" t="s">
        <v>38</v>
      </c>
      <c r="B345" s="152" t="s">
        <v>39</v>
      </c>
      <c r="C345" s="152" t="s">
        <v>20</v>
      </c>
      <c r="D345" s="153"/>
      <c r="E345" s="153"/>
      <c r="F345" s="153"/>
      <c r="G345" s="105">
        <f>G346+G364+G395+G399+G413</f>
        <v>655527</v>
      </c>
      <c r="H345" s="105">
        <f>H346+H364+H395+H399+H413</f>
        <v>0</v>
      </c>
      <c r="I345" s="106">
        <f t="shared" ref="I345:I351" si="26">H345+G345</f>
        <v>655527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22.5" hidden="1" customHeight="1" x14ac:dyDescent="0.2">
      <c r="A346" s="166" t="s">
        <v>193</v>
      </c>
      <c r="B346" s="181" t="s">
        <v>39</v>
      </c>
      <c r="C346" s="181" t="s">
        <v>20</v>
      </c>
      <c r="D346" s="181" t="s">
        <v>8</v>
      </c>
      <c r="E346" s="181"/>
      <c r="F346" s="181"/>
      <c r="G346" s="140">
        <f>+G347+G349+G353+G356+G352+G358+G360+G362</f>
        <v>224251.4</v>
      </c>
      <c r="H346" s="140">
        <f>+H347+H349+H353+H356+H352+H358+H360+H362</f>
        <v>0</v>
      </c>
      <c r="I346" s="106">
        <f t="shared" si="26"/>
        <v>224251.4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27" hidden="1" customHeight="1" x14ac:dyDescent="0.2">
      <c r="A347" s="156" t="s">
        <v>116</v>
      </c>
      <c r="B347" s="183" t="s">
        <v>39</v>
      </c>
      <c r="C347" s="183" t="s">
        <v>20</v>
      </c>
      <c r="D347" s="183" t="s">
        <v>8</v>
      </c>
      <c r="E347" s="183" t="s">
        <v>156</v>
      </c>
      <c r="F347" s="183" t="s">
        <v>117</v>
      </c>
      <c r="G347" s="141">
        <f>G348</f>
        <v>67551.8</v>
      </c>
      <c r="H347" s="141">
        <f>H348</f>
        <v>0</v>
      </c>
      <c r="I347" s="108">
        <f t="shared" si="26"/>
        <v>67551.8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2.75" hidden="1" x14ac:dyDescent="0.2">
      <c r="A348" s="156" t="s">
        <v>84</v>
      </c>
      <c r="B348" s="183" t="s">
        <v>39</v>
      </c>
      <c r="C348" s="183" t="s">
        <v>20</v>
      </c>
      <c r="D348" s="183" t="s">
        <v>8</v>
      </c>
      <c r="E348" s="183" t="s">
        <v>156</v>
      </c>
      <c r="F348" s="183" t="s">
        <v>85</v>
      </c>
      <c r="G348" s="63">
        <v>67551.8</v>
      </c>
      <c r="H348" s="63"/>
      <c r="I348" s="108">
        <f t="shared" si="26"/>
        <v>67551.8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24" hidden="1" x14ac:dyDescent="0.2">
      <c r="A349" s="156" t="s">
        <v>95</v>
      </c>
      <c r="B349" s="183" t="s">
        <v>39</v>
      </c>
      <c r="C349" s="183" t="s">
        <v>20</v>
      </c>
      <c r="D349" s="183" t="s">
        <v>8</v>
      </c>
      <c r="E349" s="183" t="s">
        <v>176</v>
      </c>
      <c r="F349" s="183"/>
      <c r="G349" s="141">
        <f>G350</f>
        <v>56709</v>
      </c>
      <c r="H349" s="141">
        <f>H350</f>
        <v>0</v>
      </c>
      <c r="I349" s="108">
        <f t="shared" si="26"/>
        <v>56709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24" hidden="1" x14ac:dyDescent="0.2">
      <c r="A350" s="156" t="s">
        <v>116</v>
      </c>
      <c r="B350" s="183" t="s">
        <v>39</v>
      </c>
      <c r="C350" s="183" t="s">
        <v>20</v>
      </c>
      <c r="D350" s="183" t="s">
        <v>8</v>
      </c>
      <c r="E350" s="183" t="s">
        <v>176</v>
      </c>
      <c r="F350" s="183" t="s">
        <v>117</v>
      </c>
      <c r="G350" s="141">
        <f>G351</f>
        <v>56709</v>
      </c>
      <c r="H350" s="141">
        <f>H351</f>
        <v>0</v>
      </c>
      <c r="I350" s="108">
        <f t="shared" si="26"/>
        <v>56709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2.75" hidden="1" x14ac:dyDescent="0.2">
      <c r="A351" s="156" t="s">
        <v>84</v>
      </c>
      <c r="B351" s="183" t="s">
        <v>39</v>
      </c>
      <c r="C351" s="183" t="s">
        <v>20</v>
      </c>
      <c r="D351" s="183" t="s">
        <v>8</v>
      </c>
      <c r="E351" s="183" t="s">
        <v>176</v>
      </c>
      <c r="F351" s="183" t="s">
        <v>85</v>
      </c>
      <c r="G351" s="142">
        <v>56709</v>
      </c>
      <c r="H351" s="142"/>
      <c r="I351" s="108">
        <f t="shared" si="26"/>
        <v>56709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36" hidden="1" x14ac:dyDescent="0.2">
      <c r="A352" s="51" t="s">
        <v>304</v>
      </c>
      <c r="B352" s="183" t="s">
        <v>39</v>
      </c>
      <c r="C352" s="53" t="s">
        <v>20</v>
      </c>
      <c r="D352" s="53" t="s">
        <v>8</v>
      </c>
      <c r="E352" s="49" t="s">
        <v>303</v>
      </c>
      <c r="F352" s="53" t="s">
        <v>85</v>
      </c>
      <c r="G352" s="63"/>
      <c r="H352" s="109"/>
      <c r="I352" s="109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s="1" customFormat="1" ht="24" hidden="1" x14ac:dyDescent="0.25">
      <c r="A353" s="159" t="s">
        <v>249</v>
      </c>
      <c r="B353" s="183" t="s">
        <v>39</v>
      </c>
      <c r="C353" s="183" t="s">
        <v>20</v>
      </c>
      <c r="D353" s="183" t="s">
        <v>8</v>
      </c>
      <c r="E353" s="183" t="s">
        <v>153</v>
      </c>
      <c r="F353" s="183"/>
      <c r="G353" s="141">
        <f>G354</f>
        <v>0</v>
      </c>
      <c r="H353" s="143"/>
      <c r="I353" s="143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s="1" customFormat="1" ht="24" hidden="1" x14ac:dyDescent="0.25">
      <c r="A354" s="156" t="s">
        <v>116</v>
      </c>
      <c r="B354" s="183" t="s">
        <v>39</v>
      </c>
      <c r="C354" s="183" t="s">
        <v>20</v>
      </c>
      <c r="D354" s="183" t="s">
        <v>8</v>
      </c>
      <c r="E354" s="183" t="s">
        <v>153</v>
      </c>
      <c r="F354" s="183" t="s">
        <v>117</v>
      </c>
      <c r="G354" s="141">
        <f>+G355</f>
        <v>0</v>
      </c>
      <c r="H354" s="143"/>
      <c r="I354" s="143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s="1" customFormat="1" ht="15.75" hidden="1" x14ac:dyDescent="0.25">
      <c r="A355" s="75" t="s">
        <v>84</v>
      </c>
      <c r="B355" s="183" t="s">
        <v>39</v>
      </c>
      <c r="C355" s="183" t="s">
        <v>20</v>
      </c>
      <c r="D355" s="183" t="s">
        <v>8</v>
      </c>
      <c r="E355" s="183" t="s">
        <v>153</v>
      </c>
      <c r="F355" s="183" t="s">
        <v>85</v>
      </c>
      <c r="G355" s="141"/>
      <c r="H355" s="143"/>
      <c r="I355" s="143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s="1" customFormat="1" ht="36" hidden="1" x14ac:dyDescent="0.25">
      <c r="A356" s="75" t="s">
        <v>291</v>
      </c>
      <c r="B356" s="183" t="s">
        <v>39</v>
      </c>
      <c r="C356" s="212" t="s">
        <v>20</v>
      </c>
      <c r="D356" s="212" t="s">
        <v>8</v>
      </c>
      <c r="E356" s="212" t="s">
        <v>288</v>
      </c>
      <c r="F356" s="212"/>
      <c r="G356" s="142">
        <f>G357</f>
        <v>0</v>
      </c>
      <c r="H356" s="143"/>
      <c r="I356" s="143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s="1" customFormat="1" ht="15.75" hidden="1" x14ac:dyDescent="0.25">
      <c r="A357" s="75" t="s">
        <v>290</v>
      </c>
      <c r="B357" s="183" t="s">
        <v>39</v>
      </c>
      <c r="C357" s="212" t="s">
        <v>20</v>
      </c>
      <c r="D357" s="212" t="s">
        <v>8</v>
      </c>
      <c r="E357" s="212" t="s">
        <v>288</v>
      </c>
      <c r="F357" s="212" t="s">
        <v>289</v>
      </c>
      <c r="G357" s="142"/>
      <c r="H357" s="143"/>
      <c r="I357" s="143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s="1" customFormat="1" ht="48" hidden="1" x14ac:dyDescent="0.25">
      <c r="A358" s="75" t="s">
        <v>334</v>
      </c>
      <c r="B358" s="183" t="s">
        <v>39</v>
      </c>
      <c r="C358" s="53" t="s">
        <v>20</v>
      </c>
      <c r="D358" s="53" t="s">
        <v>8</v>
      </c>
      <c r="E358" s="53" t="s">
        <v>333</v>
      </c>
      <c r="F358" s="53" t="s">
        <v>117</v>
      </c>
      <c r="G358" s="65">
        <f>G359</f>
        <v>466.4</v>
      </c>
      <c r="H358" s="65">
        <f>H359</f>
        <v>0</v>
      </c>
      <c r="I358" s="108">
        <f t="shared" ref="I358:I373" si="27">H358+G358</f>
        <v>466.4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s="1" customFormat="1" ht="15.75" hidden="1" x14ac:dyDescent="0.25">
      <c r="A359" s="75" t="s">
        <v>84</v>
      </c>
      <c r="B359" s="183" t="s">
        <v>39</v>
      </c>
      <c r="C359" s="53" t="s">
        <v>20</v>
      </c>
      <c r="D359" s="53" t="s">
        <v>8</v>
      </c>
      <c r="E359" s="53" t="s">
        <v>333</v>
      </c>
      <c r="F359" s="53" t="s">
        <v>85</v>
      </c>
      <c r="G359" s="65">
        <v>466.4</v>
      </c>
      <c r="H359" s="65"/>
      <c r="I359" s="108">
        <f t="shared" si="27"/>
        <v>466.4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s="1" customFormat="1" ht="24" hidden="1" x14ac:dyDescent="0.25">
      <c r="A360" s="51" t="s">
        <v>354</v>
      </c>
      <c r="B360" s="183" t="s">
        <v>39</v>
      </c>
      <c r="C360" s="53" t="s">
        <v>20</v>
      </c>
      <c r="D360" s="53" t="s">
        <v>8</v>
      </c>
      <c r="E360" s="53" t="s">
        <v>351</v>
      </c>
      <c r="F360" s="53"/>
      <c r="G360" s="65">
        <f>G361</f>
        <v>995.2</v>
      </c>
      <c r="H360" s="86">
        <f>H361</f>
        <v>0</v>
      </c>
      <c r="I360" s="63">
        <f>H360+G360</f>
        <v>995.2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s="1" customFormat="1" ht="24.95" hidden="1" customHeight="1" x14ac:dyDescent="0.25">
      <c r="A361" s="50" t="s">
        <v>78</v>
      </c>
      <c r="B361" s="183" t="s">
        <v>39</v>
      </c>
      <c r="C361" s="53" t="s">
        <v>20</v>
      </c>
      <c r="D361" s="53" t="s">
        <v>8</v>
      </c>
      <c r="E361" s="53" t="s">
        <v>351</v>
      </c>
      <c r="F361" s="53" t="s">
        <v>77</v>
      </c>
      <c r="G361" s="65">
        <v>995.2</v>
      </c>
      <c r="H361" s="86"/>
      <c r="I361" s="63">
        <f>H361+G361</f>
        <v>995.2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s="1" customFormat="1" ht="24.95" hidden="1" customHeight="1" x14ac:dyDescent="0.25">
      <c r="A362" s="51" t="s">
        <v>355</v>
      </c>
      <c r="B362" s="183" t="s">
        <v>39</v>
      </c>
      <c r="C362" s="53" t="s">
        <v>20</v>
      </c>
      <c r="D362" s="53" t="s">
        <v>8</v>
      </c>
      <c r="E362" s="53" t="s">
        <v>352</v>
      </c>
      <c r="F362" s="53"/>
      <c r="G362" s="65">
        <f>G363</f>
        <v>98529</v>
      </c>
      <c r="H362" s="86">
        <f>H363</f>
        <v>0</v>
      </c>
      <c r="I362" s="63">
        <f>H362+G362</f>
        <v>98529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s="1" customFormat="1" ht="24.95" hidden="1" customHeight="1" x14ac:dyDescent="0.25">
      <c r="A363" s="50" t="s">
        <v>78</v>
      </c>
      <c r="B363" s="183" t="s">
        <v>39</v>
      </c>
      <c r="C363" s="53" t="s">
        <v>20</v>
      </c>
      <c r="D363" s="53" t="s">
        <v>8</v>
      </c>
      <c r="E363" s="53" t="s">
        <v>352</v>
      </c>
      <c r="F363" s="53" t="s">
        <v>77</v>
      </c>
      <c r="G363" s="65">
        <v>98529</v>
      </c>
      <c r="H363" s="86"/>
      <c r="I363" s="63">
        <f>H363+G363</f>
        <v>98529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s="1" customFormat="1" ht="15.75" hidden="1" x14ac:dyDescent="0.25">
      <c r="A364" s="157" t="s">
        <v>40</v>
      </c>
      <c r="B364" s="215" t="s">
        <v>39</v>
      </c>
      <c r="C364" s="215" t="s">
        <v>20</v>
      </c>
      <c r="D364" s="215" t="s">
        <v>10</v>
      </c>
      <c r="E364" s="215"/>
      <c r="F364" s="215"/>
      <c r="G364" s="140">
        <f>G365+G368+G371+G375+G378+G380+G382+G384+G374+G386+G389+G387+G391+G393</f>
        <v>374347.7</v>
      </c>
      <c r="H364" s="140">
        <f>H365+H368+H371+H375+H378+H380+H382+H384+H374+H386+H389+H387+H391+H393</f>
        <v>0</v>
      </c>
      <c r="I364" s="106">
        <f t="shared" si="27"/>
        <v>374347.7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s="1" customFormat="1" ht="24" hidden="1" x14ac:dyDescent="0.25">
      <c r="A365" s="156" t="s">
        <v>95</v>
      </c>
      <c r="B365" s="182" t="s">
        <v>39</v>
      </c>
      <c r="C365" s="182" t="s">
        <v>20</v>
      </c>
      <c r="D365" s="183" t="s">
        <v>10</v>
      </c>
      <c r="E365" s="183" t="s">
        <v>176</v>
      </c>
      <c r="F365" s="183"/>
      <c r="G365" s="129">
        <f>+G366</f>
        <v>211996.1</v>
      </c>
      <c r="H365" s="129">
        <f>+H366</f>
        <v>0</v>
      </c>
      <c r="I365" s="108">
        <f t="shared" si="27"/>
        <v>211996.1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s="1" customFormat="1" ht="24" hidden="1" x14ac:dyDescent="0.25">
      <c r="A366" s="156" t="s">
        <v>116</v>
      </c>
      <c r="B366" s="182" t="s">
        <v>39</v>
      </c>
      <c r="C366" s="182" t="s">
        <v>20</v>
      </c>
      <c r="D366" s="183" t="s">
        <v>10</v>
      </c>
      <c r="E366" s="183" t="s">
        <v>176</v>
      </c>
      <c r="F366" s="183" t="s">
        <v>117</v>
      </c>
      <c r="G366" s="129">
        <f>+G367</f>
        <v>211996.1</v>
      </c>
      <c r="H366" s="129">
        <f>+H367</f>
        <v>0</v>
      </c>
      <c r="I366" s="108">
        <f t="shared" si="27"/>
        <v>211996.1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s="1" customFormat="1" ht="15.75" hidden="1" x14ac:dyDescent="0.25">
      <c r="A367" s="156" t="s">
        <v>84</v>
      </c>
      <c r="B367" s="182" t="s">
        <v>39</v>
      </c>
      <c r="C367" s="182" t="s">
        <v>20</v>
      </c>
      <c r="D367" s="183" t="s">
        <v>10</v>
      </c>
      <c r="E367" s="183" t="s">
        <v>176</v>
      </c>
      <c r="F367" s="183" t="s">
        <v>85</v>
      </c>
      <c r="G367" s="132">
        <v>211996.1</v>
      </c>
      <c r="H367" s="132"/>
      <c r="I367" s="108">
        <f t="shared" si="27"/>
        <v>211996.1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s="1" customFormat="1" ht="15.75" hidden="1" x14ac:dyDescent="0.25">
      <c r="A368" s="156" t="s">
        <v>41</v>
      </c>
      <c r="B368" s="182" t="s">
        <v>39</v>
      </c>
      <c r="C368" s="182" t="s">
        <v>20</v>
      </c>
      <c r="D368" s="183" t="s">
        <v>10</v>
      </c>
      <c r="E368" s="183" t="s">
        <v>157</v>
      </c>
      <c r="F368" s="183"/>
      <c r="G368" s="129">
        <f>+G369</f>
        <v>100406.6</v>
      </c>
      <c r="H368" s="129">
        <f>+H369</f>
        <v>0</v>
      </c>
      <c r="I368" s="108">
        <f t="shared" si="27"/>
        <v>100406.6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s="1" customFormat="1" ht="29.25" hidden="1" customHeight="1" x14ac:dyDescent="0.25">
      <c r="A369" s="156" t="s">
        <v>116</v>
      </c>
      <c r="B369" s="182" t="s">
        <v>39</v>
      </c>
      <c r="C369" s="182" t="s">
        <v>20</v>
      </c>
      <c r="D369" s="183" t="s">
        <v>10</v>
      </c>
      <c r="E369" s="183" t="s">
        <v>157</v>
      </c>
      <c r="F369" s="183" t="s">
        <v>117</v>
      </c>
      <c r="G369" s="129">
        <f>+G370</f>
        <v>100406.6</v>
      </c>
      <c r="H369" s="129">
        <f>+H370</f>
        <v>0</v>
      </c>
      <c r="I369" s="108">
        <f t="shared" si="27"/>
        <v>100406.6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s="1" customFormat="1" ht="17.25" hidden="1" customHeight="1" x14ac:dyDescent="0.25">
      <c r="A370" s="156" t="s">
        <v>84</v>
      </c>
      <c r="B370" s="182" t="s">
        <v>39</v>
      </c>
      <c r="C370" s="182" t="s">
        <v>20</v>
      </c>
      <c r="D370" s="183" t="s">
        <v>10</v>
      </c>
      <c r="E370" s="183" t="s">
        <v>157</v>
      </c>
      <c r="F370" s="183" t="s">
        <v>85</v>
      </c>
      <c r="G370" s="64">
        <v>100406.6</v>
      </c>
      <c r="H370" s="64"/>
      <c r="I370" s="108">
        <f t="shared" si="27"/>
        <v>100406.6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s="1" customFormat="1" ht="18.75" hidden="1" customHeight="1" x14ac:dyDescent="0.25">
      <c r="A371" s="156" t="s">
        <v>42</v>
      </c>
      <c r="B371" s="182" t="s">
        <v>39</v>
      </c>
      <c r="C371" s="182" t="s">
        <v>20</v>
      </c>
      <c r="D371" s="183" t="s">
        <v>10</v>
      </c>
      <c r="E371" s="183" t="s">
        <v>158</v>
      </c>
      <c r="F371" s="183"/>
      <c r="G371" s="129">
        <f>+G372</f>
        <v>2874.6</v>
      </c>
      <c r="H371" s="129">
        <f>+H372</f>
        <v>0</v>
      </c>
      <c r="I371" s="108">
        <f t="shared" si="27"/>
        <v>2874.6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s="1" customFormat="1" ht="24.95" hidden="1" customHeight="1" x14ac:dyDescent="0.25">
      <c r="A372" s="156" t="s">
        <v>116</v>
      </c>
      <c r="B372" s="182" t="s">
        <v>39</v>
      </c>
      <c r="C372" s="182" t="s">
        <v>20</v>
      </c>
      <c r="D372" s="183" t="s">
        <v>10</v>
      </c>
      <c r="E372" s="183" t="s">
        <v>158</v>
      </c>
      <c r="F372" s="183" t="s">
        <v>117</v>
      </c>
      <c r="G372" s="129">
        <f>+G373</f>
        <v>2874.6</v>
      </c>
      <c r="H372" s="129">
        <f>+H373</f>
        <v>0</v>
      </c>
      <c r="I372" s="108">
        <f t="shared" si="27"/>
        <v>2874.6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s="1" customFormat="1" ht="24.95" hidden="1" customHeight="1" x14ac:dyDescent="0.25">
      <c r="A373" s="156" t="s">
        <v>84</v>
      </c>
      <c r="B373" s="182" t="s">
        <v>39</v>
      </c>
      <c r="C373" s="182" t="s">
        <v>20</v>
      </c>
      <c r="D373" s="183" t="s">
        <v>10</v>
      </c>
      <c r="E373" s="183" t="s">
        <v>158</v>
      </c>
      <c r="F373" s="183" t="s">
        <v>85</v>
      </c>
      <c r="G373" s="129">
        <v>2874.6</v>
      </c>
      <c r="H373" s="129"/>
      <c r="I373" s="108">
        <f t="shared" si="27"/>
        <v>2874.6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s="1" customFormat="1" ht="24.95" hidden="1" customHeight="1" x14ac:dyDescent="0.25">
      <c r="A374" s="51" t="s">
        <v>304</v>
      </c>
      <c r="B374" s="182" t="s">
        <v>39</v>
      </c>
      <c r="C374" s="53" t="s">
        <v>20</v>
      </c>
      <c r="D374" s="53" t="s">
        <v>10</v>
      </c>
      <c r="E374" s="49" t="s">
        <v>303</v>
      </c>
      <c r="F374" s="53" t="s">
        <v>85</v>
      </c>
      <c r="G374" s="64"/>
      <c r="H374" s="143"/>
      <c r="I374" s="143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s="1" customFormat="1" ht="29.25" hidden="1" customHeight="1" x14ac:dyDescent="0.25">
      <c r="A375" s="75" t="s">
        <v>43</v>
      </c>
      <c r="B375" s="182" t="s">
        <v>39</v>
      </c>
      <c r="C375" s="182" t="s">
        <v>20</v>
      </c>
      <c r="D375" s="183" t="s">
        <v>10</v>
      </c>
      <c r="E375" s="183" t="s">
        <v>155</v>
      </c>
      <c r="F375" s="183"/>
      <c r="G375" s="129">
        <f>+G376</f>
        <v>4562.3</v>
      </c>
      <c r="H375" s="129">
        <f>+H376</f>
        <v>0</v>
      </c>
      <c r="I375" s="108">
        <f>H375+G375</f>
        <v>4562.3</v>
      </c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s="1" customFormat="1" ht="27" hidden="1" customHeight="1" x14ac:dyDescent="0.25">
      <c r="A376" s="75" t="s">
        <v>116</v>
      </c>
      <c r="B376" s="182" t="s">
        <v>39</v>
      </c>
      <c r="C376" s="182" t="s">
        <v>20</v>
      </c>
      <c r="D376" s="183" t="s">
        <v>10</v>
      </c>
      <c r="E376" s="183" t="s">
        <v>155</v>
      </c>
      <c r="F376" s="183" t="s">
        <v>117</v>
      </c>
      <c r="G376" s="129">
        <f>+G377</f>
        <v>4562.3</v>
      </c>
      <c r="H376" s="129">
        <f>+H377</f>
        <v>0</v>
      </c>
      <c r="I376" s="108">
        <f>H376+G376</f>
        <v>4562.3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s="1" customFormat="1" ht="18.75" hidden="1" customHeight="1" x14ac:dyDescent="0.25">
      <c r="A377" s="75" t="s">
        <v>84</v>
      </c>
      <c r="B377" s="182" t="s">
        <v>39</v>
      </c>
      <c r="C377" s="182" t="s">
        <v>20</v>
      </c>
      <c r="D377" s="183" t="s">
        <v>10</v>
      </c>
      <c r="E377" s="183" t="s">
        <v>155</v>
      </c>
      <c r="F377" s="183" t="s">
        <v>85</v>
      </c>
      <c r="G377" s="132">
        <v>4562.3</v>
      </c>
      <c r="H377" s="132"/>
      <c r="I377" s="108">
        <f>H377+G377</f>
        <v>4562.3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27.75" hidden="1" customHeight="1" x14ac:dyDescent="0.2">
      <c r="A378" s="156" t="s">
        <v>248</v>
      </c>
      <c r="B378" s="182" t="s">
        <v>39</v>
      </c>
      <c r="C378" s="182" t="s">
        <v>20</v>
      </c>
      <c r="D378" s="183" t="s">
        <v>10</v>
      </c>
      <c r="E378" s="183" t="s">
        <v>168</v>
      </c>
      <c r="F378" s="183"/>
      <c r="G378" s="129">
        <f>G379</f>
        <v>0</v>
      </c>
      <c r="H378" s="109"/>
      <c r="I378" s="10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24.95" hidden="1" customHeight="1" x14ac:dyDescent="0.2">
      <c r="A379" s="156" t="s">
        <v>84</v>
      </c>
      <c r="B379" s="182" t="s">
        <v>39</v>
      </c>
      <c r="C379" s="182" t="s">
        <v>20</v>
      </c>
      <c r="D379" s="183" t="s">
        <v>10</v>
      </c>
      <c r="E379" s="183" t="s">
        <v>168</v>
      </c>
      <c r="F379" s="183" t="s">
        <v>85</v>
      </c>
      <c r="G379" s="129"/>
      <c r="H379" s="109"/>
      <c r="I379" s="109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24.95" hidden="1" customHeight="1" x14ac:dyDescent="0.2">
      <c r="A380" s="156" t="s">
        <v>274</v>
      </c>
      <c r="B380" s="182" t="s">
        <v>39</v>
      </c>
      <c r="C380" s="213" t="s">
        <v>20</v>
      </c>
      <c r="D380" s="212" t="s">
        <v>10</v>
      </c>
      <c r="E380" s="212" t="s">
        <v>273</v>
      </c>
      <c r="F380" s="212"/>
      <c r="G380" s="132">
        <f>G381</f>
        <v>19085</v>
      </c>
      <c r="H380" s="132">
        <f>H381</f>
        <v>0</v>
      </c>
      <c r="I380" s="108">
        <f t="shared" ref="I380:I397" si="28">H380+G380</f>
        <v>19085</v>
      </c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24.95" hidden="1" customHeight="1" x14ac:dyDescent="0.2">
      <c r="A381" s="75" t="s">
        <v>84</v>
      </c>
      <c r="B381" s="182" t="s">
        <v>39</v>
      </c>
      <c r="C381" s="213" t="s">
        <v>20</v>
      </c>
      <c r="D381" s="212" t="s">
        <v>10</v>
      </c>
      <c r="E381" s="212" t="s">
        <v>273</v>
      </c>
      <c r="F381" s="212" t="s">
        <v>85</v>
      </c>
      <c r="G381" s="132">
        <v>19085</v>
      </c>
      <c r="H381" s="132"/>
      <c r="I381" s="108">
        <f t="shared" si="28"/>
        <v>19085</v>
      </c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55.5" hidden="1" customHeight="1" x14ac:dyDescent="0.2">
      <c r="A382" s="75" t="s">
        <v>276</v>
      </c>
      <c r="B382" s="182" t="s">
        <v>39</v>
      </c>
      <c r="C382" s="213" t="s">
        <v>20</v>
      </c>
      <c r="D382" s="212" t="s">
        <v>10</v>
      </c>
      <c r="E382" s="212" t="s">
        <v>275</v>
      </c>
      <c r="F382" s="212"/>
      <c r="G382" s="132">
        <f>G383</f>
        <v>2546.6999999999998</v>
      </c>
      <c r="H382" s="132">
        <f>H383</f>
        <v>0</v>
      </c>
      <c r="I382" s="108">
        <f t="shared" si="28"/>
        <v>2546.6999999999998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24.95" hidden="1" customHeight="1" x14ac:dyDescent="0.2">
      <c r="A383" s="75" t="s">
        <v>84</v>
      </c>
      <c r="B383" s="182" t="s">
        <v>39</v>
      </c>
      <c r="C383" s="213" t="s">
        <v>20</v>
      </c>
      <c r="D383" s="212" t="s">
        <v>10</v>
      </c>
      <c r="E383" s="212" t="s">
        <v>275</v>
      </c>
      <c r="F383" s="212" t="s">
        <v>85</v>
      </c>
      <c r="G383" s="132">
        <v>2546.6999999999998</v>
      </c>
      <c r="H383" s="132"/>
      <c r="I383" s="108">
        <f t="shared" si="28"/>
        <v>2546.6999999999998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24.95" hidden="1" customHeight="1" x14ac:dyDescent="0.2">
      <c r="A384" s="75" t="s">
        <v>287</v>
      </c>
      <c r="B384" s="182" t="s">
        <v>39</v>
      </c>
      <c r="C384" s="213" t="s">
        <v>20</v>
      </c>
      <c r="D384" s="212" t="s">
        <v>10</v>
      </c>
      <c r="E384" s="212" t="s">
        <v>286</v>
      </c>
      <c r="F384" s="212"/>
      <c r="G384" s="132">
        <f>G385</f>
        <v>15344.3</v>
      </c>
      <c r="H384" s="132">
        <f>H385</f>
        <v>0</v>
      </c>
      <c r="I384" s="108">
        <f t="shared" si="28"/>
        <v>15344.3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24.95" hidden="1" customHeight="1" x14ac:dyDescent="0.2">
      <c r="A385" s="75" t="s">
        <v>84</v>
      </c>
      <c r="B385" s="182" t="s">
        <v>39</v>
      </c>
      <c r="C385" s="213" t="s">
        <v>20</v>
      </c>
      <c r="D385" s="212" t="s">
        <v>10</v>
      </c>
      <c r="E385" s="212" t="s">
        <v>286</v>
      </c>
      <c r="F385" s="212" t="s">
        <v>85</v>
      </c>
      <c r="G385" s="132">
        <v>15344.3</v>
      </c>
      <c r="H385" s="132"/>
      <c r="I385" s="108">
        <f t="shared" si="28"/>
        <v>15344.3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37.5" hidden="1" customHeight="1" x14ac:dyDescent="0.2">
      <c r="A386" s="51" t="s">
        <v>311</v>
      </c>
      <c r="B386" s="182" t="s">
        <v>39</v>
      </c>
      <c r="C386" s="52" t="s">
        <v>20</v>
      </c>
      <c r="D386" s="53" t="s">
        <v>10</v>
      </c>
      <c r="E386" s="53" t="s">
        <v>310</v>
      </c>
      <c r="F386" s="53" t="s">
        <v>85</v>
      </c>
      <c r="G386" s="64">
        <v>1347.4</v>
      </c>
      <c r="H386" s="64"/>
      <c r="I386" s="108">
        <f t="shared" si="28"/>
        <v>1347.4</v>
      </c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37.5" hidden="1" customHeight="1" x14ac:dyDescent="0.2">
      <c r="A387" s="51" t="s">
        <v>320</v>
      </c>
      <c r="B387" s="182" t="s">
        <v>39</v>
      </c>
      <c r="C387" s="52" t="s">
        <v>20</v>
      </c>
      <c r="D387" s="53" t="s">
        <v>10</v>
      </c>
      <c r="E387" s="53" t="s">
        <v>319</v>
      </c>
      <c r="F387" s="53"/>
      <c r="G387" s="62">
        <f>G388</f>
        <v>867.3</v>
      </c>
      <c r="H387" s="62">
        <f>H388</f>
        <v>0</v>
      </c>
      <c r="I387" s="108">
        <f t="shared" si="28"/>
        <v>867.3</v>
      </c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20.25" hidden="1" customHeight="1" x14ac:dyDescent="0.2">
      <c r="A388" s="51" t="s">
        <v>84</v>
      </c>
      <c r="B388" s="182" t="s">
        <v>39</v>
      </c>
      <c r="C388" s="52" t="s">
        <v>20</v>
      </c>
      <c r="D388" s="53" t="s">
        <v>10</v>
      </c>
      <c r="E388" s="53" t="s">
        <v>319</v>
      </c>
      <c r="F388" s="53" t="s">
        <v>85</v>
      </c>
      <c r="G388" s="62">
        <v>867.3</v>
      </c>
      <c r="H388" s="62"/>
      <c r="I388" s="108">
        <f t="shared" si="28"/>
        <v>867.3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27" hidden="1" customHeight="1" x14ac:dyDescent="0.2">
      <c r="A389" s="51" t="s">
        <v>316</v>
      </c>
      <c r="B389" s="182" t="s">
        <v>39</v>
      </c>
      <c r="C389" s="52" t="s">
        <v>20</v>
      </c>
      <c r="D389" s="53" t="s">
        <v>10</v>
      </c>
      <c r="E389" s="53" t="s">
        <v>315</v>
      </c>
      <c r="F389" s="53"/>
      <c r="G389" s="64">
        <f>G390</f>
        <v>259.89999999999998</v>
      </c>
      <c r="H389" s="64">
        <f>H390</f>
        <v>0</v>
      </c>
      <c r="I389" s="108">
        <f t="shared" si="28"/>
        <v>259.89999999999998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21" hidden="1" customHeight="1" x14ac:dyDescent="0.2">
      <c r="A390" s="51" t="s">
        <v>84</v>
      </c>
      <c r="B390" s="182" t="s">
        <v>39</v>
      </c>
      <c r="C390" s="52" t="s">
        <v>20</v>
      </c>
      <c r="D390" s="53" t="s">
        <v>10</v>
      </c>
      <c r="E390" s="53" t="s">
        <v>315</v>
      </c>
      <c r="F390" s="53" t="s">
        <v>85</v>
      </c>
      <c r="G390" s="64">
        <v>259.89999999999998</v>
      </c>
      <c r="H390" s="64"/>
      <c r="I390" s="108">
        <f t="shared" si="28"/>
        <v>259.89999999999998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21" hidden="1" customHeight="1" x14ac:dyDescent="0.2">
      <c r="A391" s="51" t="s">
        <v>84</v>
      </c>
      <c r="B391" s="182" t="s">
        <v>39</v>
      </c>
      <c r="C391" s="52" t="s">
        <v>20</v>
      </c>
      <c r="D391" s="53" t="s">
        <v>10</v>
      </c>
      <c r="E391" s="53" t="s">
        <v>332</v>
      </c>
      <c r="F391" s="53"/>
      <c r="G391" s="62">
        <f>G392</f>
        <v>14737.8</v>
      </c>
      <c r="H391" s="62">
        <f>H392</f>
        <v>0</v>
      </c>
      <c r="I391" s="108">
        <f t="shared" si="28"/>
        <v>14737.8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21" hidden="1" customHeight="1" x14ac:dyDescent="0.2">
      <c r="A392" s="51" t="s">
        <v>84</v>
      </c>
      <c r="B392" s="182" t="s">
        <v>39</v>
      </c>
      <c r="C392" s="52" t="s">
        <v>20</v>
      </c>
      <c r="D392" s="53" t="s">
        <v>10</v>
      </c>
      <c r="E392" s="53" t="s">
        <v>332</v>
      </c>
      <c r="F392" s="53" t="s">
        <v>85</v>
      </c>
      <c r="G392" s="62">
        <v>14737.8</v>
      </c>
      <c r="H392" s="62"/>
      <c r="I392" s="108">
        <f t="shared" si="28"/>
        <v>14737.8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38.25" hidden="1" customHeight="1" x14ac:dyDescent="0.2">
      <c r="A393" s="51" t="s">
        <v>336</v>
      </c>
      <c r="B393" s="182" t="s">
        <v>39</v>
      </c>
      <c r="C393" s="52" t="s">
        <v>20</v>
      </c>
      <c r="D393" s="53" t="s">
        <v>10</v>
      </c>
      <c r="E393" s="53" t="s">
        <v>335</v>
      </c>
      <c r="F393" s="53"/>
      <c r="G393" s="62">
        <f>G394</f>
        <v>319.7</v>
      </c>
      <c r="H393" s="62">
        <f>H394</f>
        <v>0</v>
      </c>
      <c r="I393" s="108">
        <f t="shared" si="28"/>
        <v>319.7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21" hidden="1" customHeight="1" x14ac:dyDescent="0.2">
      <c r="A394" s="51" t="s">
        <v>84</v>
      </c>
      <c r="B394" s="182" t="s">
        <v>39</v>
      </c>
      <c r="C394" s="52" t="s">
        <v>20</v>
      </c>
      <c r="D394" s="53" t="s">
        <v>10</v>
      </c>
      <c r="E394" s="53" t="s">
        <v>335</v>
      </c>
      <c r="F394" s="53" t="s">
        <v>85</v>
      </c>
      <c r="G394" s="62">
        <v>319.7</v>
      </c>
      <c r="H394" s="62"/>
      <c r="I394" s="108">
        <f t="shared" si="28"/>
        <v>319.7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24.95" hidden="1" customHeight="1" x14ac:dyDescent="0.2">
      <c r="A395" s="216" t="s">
        <v>154</v>
      </c>
      <c r="B395" s="215" t="s">
        <v>39</v>
      </c>
      <c r="C395" s="215" t="s">
        <v>20</v>
      </c>
      <c r="D395" s="215" t="s">
        <v>15</v>
      </c>
      <c r="E395" s="215"/>
      <c r="F395" s="215"/>
      <c r="G395" s="140">
        <f>+G396+G398</f>
        <v>39992.400000000001</v>
      </c>
      <c r="H395" s="140">
        <f>+H396+H398</f>
        <v>0</v>
      </c>
      <c r="I395" s="106">
        <f t="shared" si="28"/>
        <v>39992.400000000001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30" hidden="1" customHeight="1" x14ac:dyDescent="0.2">
      <c r="A396" s="156" t="s">
        <v>116</v>
      </c>
      <c r="B396" s="183" t="s">
        <v>39</v>
      </c>
      <c r="C396" s="183" t="s">
        <v>20</v>
      </c>
      <c r="D396" s="183" t="s">
        <v>15</v>
      </c>
      <c r="E396" s="183" t="s">
        <v>167</v>
      </c>
      <c r="F396" s="183" t="s">
        <v>117</v>
      </c>
      <c r="G396" s="141">
        <f>+G397</f>
        <v>39992.400000000001</v>
      </c>
      <c r="H396" s="141">
        <f>+H397</f>
        <v>0</v>
      </c>
      <c r="I396" s="108">
        <f t="shared" si="28"/>
        <v>39992.400000000001</v>
      </c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24.95" hidden="1" customHeight="1" x14ac:dyDescent="0.2">
      <c r="A397" s="156" t="s">
        <v>84</v>
      </c>
      <c r="B397" s="183" t="s">
        <v>39</v>
      </c>
      <c r="C397" s="183" t="s">
        <v>20</v>
      </c>
      <c r="D397" s="183" t="s">
        <v>15</v>
      </c>
      <c r="E397" s="183" t="s">
        <v>167</v>
      </c>
      <c r="F397" s="183" t="s">
        <v>85</v>
      </c>
      <c r="G397" s="65">
        <v>39992.400000000001</v>
      </c>
      <c r="H397" s="65"/>
      <c r="I397" s="108">
        <f t="shared" si="28"/>
        <v>39992.400000000001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37.5" hidden="1" customHeight="1" x14ac:dyDescent="0.2">
      <c r="A398" s="51" t="s">
        <v>304</v>
      </c>
      <c r="B398" s="183" t="s">
        <v>39</v>
      </c>
      <c r="C398" s="53" t="s">
        <v>20</v>
      </c>
      <c r="D398" s="53" t="s">
        <v>15</v>
      </c>
      <c r="E398" s="49" t="s">
        <v>303</v>
      </c>
      <c r="F398" s="53" t="s">
        <v>85</v>
      </c>
      <c r="G398" s="63"/>
      <c r="H398" s="109"/>
      <c r="I398" s="109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9.5" hidden="1" customHeight="1" x14ac:dyDescent="0.2">
      <c r="A399" s="157" t="s">
        <v>159</v>
      </c>
      <c r="B399" s="186" t="s">
        <v>39</v>
      </c>
      <c r="C399" s="186" t="s">
        <v>20</v>
      </c>
      <c r="D399" s="215" t="s">
        <v>20</v>
      </c>
      <c r="E399" s="215"/>
      <c r="F399" s="215"/>
      <c r="G399" s="131">
        <f>+G406+G403+G400</f>
        <v>4674.6000000000004</v>
      </c>
      <c r="H399" s="131">
        <f>+H406+H403+H400</f>
        <v>0</v>
      </c>
      <c r="I399" s="106">
        <f>H399+G399</f>
        <v>4674.6000000000004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9.5" hidden="1" customHeight="1" x14ac:dyDescent="0.2">
      <c r="A400" s="217" t="s">
        <v>218</v>
      </c>
      <c r="B400" s="199" t="s">
        <v>39</v>
      </c>
      <c r="C400" s="213" t="s">
        <v>20</v>
      </c>
      <c r="D400" s="212" t="s">
        <v>20</v>
      </c>
      <c r="E400" s="212" t="s">
        <v>219</v>
      </c>
      <c r="F400" s="212"/>
      <c r="G400" s="132">
        <f>G401</f>
        <v>0</v>
      </c>
      <c r="H400" s="109"/>
      <c r="I400" s="109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33" hidden="1" customHeight="1" x14ac:dyDescent="0.2">
      <c r="A401" s="156" t="s">
        <v>116</v>
      </c>
      <c r="B401" s="199" t="s">
        <v>39</v>
      </c>
      <c r="C401" s="213" t="s">
        <v>20</v>
      </c>
      <c r="D401" s="212" t="s">
        <v>20</v>
      </c>
      <c r="E401" s="212" t="s">
        <v>219</v>
      </c>
      <c r="F401" s="212" t="s">
        <v>117</v>
      </c>
      <c r="G401" s="132">
        <f>G402</f>
        <v>0</v>
      </c>
      <c r="H401" s="109"/>
      <c r="I401" s="10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23.25" hidden="1" customHeight="1" x14ac:dyDescent="0.2">
      <c r="A402" s="156" t="s">
        <v>84</v>
      </c>
      <c r="B402" s="199" t="s">
        <v>39</v>
      </c>
      <c r="C402" s="213" t="s">
        <v>20</v>
      </c>
      <c r="D402" s="212" t="s">
        <v>20</v>
      </c>
      <c r="E402" s="212" t="s">
        <v>219</v>
      </c>
      <c r="F402" s="212" t="s">
        <v>85</v>
      </c>
      <c r="G402" s="132"/>
      <c r="H402" s="109"/>
      <c r="I402" s="109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28.5" hidden="1" customHeight="1" x14ac:dyDescent="0.2">
      <c r="A403" s="75" t="s">
        <v>250</v>
      </c>
      <c r="B403" s="153" t="s">
        <v>39</v>
      </c>
      <c r="C403" s="153" t="s">
        <v>20</v>
      </c>
      <c r="D403" s="153" t="s">
        <v>20</v>
      </c>
      <c r="E403" s="153" t="s">
        <v>321</v>
      </c>
      <c r="F403" s="153"/>
      <c r="G403" s="60">
        <f>+G404</f>
        <v>4674.6000000000004</v>
      </c>
      <c r="H403" s="60">
        <f>+H404</f>
        <v>0</v>
      </c>
      <c r="I403" s="108">
        <f>H403+G403</f>
        <v>4674.6000000000004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29.25" hidden="1" customHeight="1" x14ac:dyDescent="0.2">
      <c r="A404" s="75" t="s">
        <v>116</v>
      </c>
      <c r="B404" s="153" t="s">
        <v>39</v>
      </c>
      <c r="C404" s="153" t="s">
        <v>20</v>
      </c>
      <c r="D404" s="153" t="s">
        <v>20</v>
      </c>
      <c r="E404" s="153" t="s">
        <v>321</v>
      </c>
      <c r="F404" s="153" t="s">
        <v>117</v>
      </c>
      <c r="G404" s="107">
        <f>+G405</f>
        <v>4674.6000000000004</v>
      </c>
      <c r="H404" s="107">
        <f>+H405</f>
        <v>0</v>
      </c>
      <c r="I404" s="108">
        <f>H404+G404</f>
        <v>4674.6000000000004</v>
      </c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7.25" hidden="1" customHeight="1" x14ac:dyDescent="0.2">
      <c r="A405" s="75" t="s">
        <v>84</v>
      </c>
      <c r="B405" s="153" t="s">
        <v>39</v>
      </c>
      <c r="C405" s="153" t="s">
        <v>20</v>
      </c>
      <c r="D405" s="153" t="s">
        <v>20</v>
      </c>
      <c r="E405" s="153" t="s">
        <v>321</v>
      </c>
      <c r="F405" s="153" t="s">
        <v>85</v>
      </c>
      <c r="G405" s="107">
        <v>4674.6000000000004</v>
      </c>
      <c r="H405" s="107"/>
      <c r="I405" s="108">
        <f>H405+G405</f>
        <v>4674.6000000000004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7.25" hidden="1" customHeight="1" x14ac:dyDescent="0.2">
      <c r="A406" s="156" t="s">
        <v>109</v>
      </c>
      <c r="B406" s="153" t="s">
        <v>39</v>
      </c>
      <c r="C406" s="153" t="s">
        <v>20</v>
      </c>
      <c r="D406" s="153" t="s">
        <v>20</v>
      </c>
      <c r="E406" s="153" t="s">
        <v>139</v>
      </c>
      <c r="F406" s="153"/>
      <c r="G406" s="107">
        <f>+G407+G410</f>
        <v>0</v>
      </c>
      <c r="H406" s="109"/>
      <c r="I406" s="109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s="10" customFormat="1" ht="26.25" hidden="1" customHeight="1" x14ac:dyDescent="0.2">
      <c r="A407" s="156" t="s">
        <v>253</v>
      </c>
      <c r="B407" s="153" t="s">
        <v>39</v>
      </c>
      <c r="C407" s="153" t="s">
        <v>20</v>
      </c>
      <c r="D407" s="153" t="s">
        <v>20</v>
      </c>
      <c r="E407" s="153" t="s">
        <v>166</v>
      </c>
      <c r="F407" s="153"/>
      <c r="G407" s="60">
        <f>+G408</f>
        <v>0</v>
      </c>
      <c r="H407" s="138"/>
      <c r="I407" s="13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28.5" hidden="1" customHeight="1" x14ac:dyDescent="0.2">
      <c r="A408" s="156" t="s">
        <v>116</v>
      </c>
      <c r="B408" s="153" t="s">
        <v>39</v>
      </c>
      <c r="C408" s="153" t="s">
        <v>20</v>
      </c>
      <c r="D408" s="153" t="s">
        <v>20</v>
      </c>
      <c r="E408" s="153" t="s">
        <v>166</v>
      </c>
      <c r="F408" s="153" t="s">
        <v>117</v>
      </c>
      <c r="G408" s="107">
        <f>+G409</f>
        <v>0</v>
      </c>
      <c r="H408" s="109"/>
      <c r="I408" s="109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22.5" hidden="1" customHeight="1" x14ac:dyDescent="0.2">
      <c r="A409" s="156" t="s">
        <v>84</v>
      </c>
      <c r="B409" s="153" t="s">
        <v>39</v>
      </c>
      <c r="C409" s="153" t="s">
        <v>20</v>
      </c>
      <c r="D409" s="153" t="s">
        <v>20</v>
      </c>
      <c r="E409" s="153" t="s">
        <v>166</v>
      </c>
      <c r="F409" s="153" t="s">
        <v>85</v>
      </c>
      <c r="G409" s="107"/>
      <c r="H409" s="109"/>
      <c r="I409" s="109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22.5" hidden="1" customHeight="1" x14ac:dyDescent="0.2">
      <c r="A410" s="75" t="s">
        <v>250</v>
      </c>
      <c r="B410" s="153" t="s">
        <v>39</v>
      </c>
      <c r="C410" s="153" t="s">
        <v>20</v>
      </c>
      <c r="D410" s="153" t="s">
        <v>20</v>
      </c>
      <c r="E410" s="153" t="s">
        <v>292</v>
      </c>
      <c r="F410" s="153"/>
      <c r="G410" s="111">
        <f>+G411</f>
        <v>0</v>
      </c>
      <c r="H410" s="109"/>
      <c r="I410" s="109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22.5" hidden="1" customHeight="1" x14ac:dyDescent="0.2">
      <c r="A411" s="75" t="s">
        <v>116</v>
      </c>
      <c r="B411" s="153" t="s">
        <v>39</v>
      </c>
      <c r="C411" s="153" t="s">
        <v>20</v>
      </c>
      <c r="D411" s="153" t="s">
        <v>20</v>
      </c>
      <c r="E411" s="153" t="s">
        <v>292</v>
      </c>
      <c r="F411" s="153" t="s">
        <v>117</v>
      </c>
      <c r="G411" s="111">
        <f>+G412</f>
        <v>0</v>
      </c>
      <c r="H411" s="109"/>
      <c r="I411" s="109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22.5" hidden="1" customHeight="1" x14ac:dyDescent="0.2">
      <c r="A412" s="75" t="s">
        <v>84</v>
      </c>
      <c r="B412" s="153" t="s">
        <v>39</v>
      </c>
      <c r="C412" s="153" t="s">
        <v>20</v>
      </c>
      <c r="D412" s="153" t="s">
        <v>20</v>
      </c>
      <c r="E412" s="153" t="s">
        <v>292</v>
      </c>
      <c r="F412" s="153" t="s">
        <v>85</v>
      </c>
      <c r="G412" s="111"/>
      <c r="H412" s="109"/>
      <c r="I412" s="109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22.5" hidden="1" customHeight="1" x14ac:dyDescent="0.2">
      <c r="A413" s="155" t="s">
        <v>44</v>
      </c>
      <c r="B413" s="180" t="s">
        <v>39</v>
      </c>
      <c r="C413" s="180" t="s">
        <v>20</v>
      </c>
      <c r="D413" s="181" t="s">
        <v>28</v>
      </c>
      <c r="E413" s="181"/>
      <c r="F413" s="181"/>
      <c r="G413" s="131">
        <f>G414+G419+G426+G434+G438+G433+G441</f>
        <v>12260.9</v>
      </c>
      <c r="H413" s="131">
        <f>H414+H419+H426+H434+H438+H433+H441</f>
        <v>0</v>
      </c>
      <c r="I413" s="106">
        <f t="shared" ref="I413:I423" si="29">H413+G413</f>
        <v>12260.9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22.5" hidden="1" customHeight="1" x14ac:dyDescent="0.2">
      <c r="A414" s="154" t="s">
        <v>45</v>
      </c>
      <c r="B414" s="182" t="s">
        <v>39</v>
      </c>
      <c r="C414" s="182" t="s">
        <v>20</v>
      </c>
      <c r="D414" s="183" t="s">
        <v>28</v>
      </c>
      <c r="E414" s="183" t="s">
        <v>126</v>
      </c>
      <c r="F414" s="183"/>
      <c r="G414" s="129">
        <f>G416+G418</f>
        <v>3377.7</v>
      </c>
      <c r="H414" s="129">
        <f>H416+H418</f>
        <v>0</v>
      </c>
      <c r="I414" s="108">
        <f t="shared" si="29"/>
        <v>3377.7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42.75" hidden="1" customHeight="1" x14ac:dyDescent="0.2">
      <c r="A415" s="75" t="s">
        <v>112</v>
      </c>
      <c r="B415" s="182" t="s">
        <v>39</v>
      </c>
      <c r="C415" s="182" t="s">
        <v>20</v>
      </c>
      <c r="D415" s="183" t="s">
        <v>28</v>
      </c>
      <c r="E415" s="183" t="s">
        <v>126</v>
      </c>
      <c r="F415" s="183" t="s">
        <v>113</v>
      </c>
      <c r="G415" s="129">
        <f>G416</f>
        <v>3327.7</v>
      </c>
      <c r="H415" s="129">
        <f>H416</f>
        <v>0</v>
      </c>
      <c r="I415" s="108">
        <f t="shared" si="29"/>
        <v>3327.7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8" hidden="1" customHeight="1" x14ac:dyDescent="0.2">
      <c r="A416" s="154" t="s">
        <v>111</v>
      </c>
      <c r="B416" s="182" t="s">
        <v>39</v>
      </c>
      <c r="C416" s="182" t="s">
        <v>20</v>
      </c>
      <c r="D416" s="183" t="s">
        <v>28</v>
      </c>
      <c r="E416" s="183" t="s">
        <v>126</v>
      </c>
      <c r="F416" s="183" t="s">
        <v>89</v>
      </c>
      <c r="G416" s="129">
        <v>3327.7</v>
      </c>
      <c r="H416" s="129"/>
      <c r="I416" s="108">
        <f t="shared" si="29"/>
        <v>3327.7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27.75" hidden="1" customHeight="1" x14ac:dyDescent="0.2">
      <c r="A417" s="156" t="s">
        <v>121</v>
      </c>
      <c r="B417" s="182" t="s">
        <v>39</v>
      </c>
      <c r="C417" s="182" t="s">
        <v>20</v>
      </c>
      <c r="D417" s="183" t="s">
        <v>28</v>
      </c>
      <c r="E417" s="183" t="s">
        <v>126</v>
      </c>
      <c r="F417" s="183" t="s">
        <v>114</v>
      </c>
      <c r="G417" s="129">
        <f>G418</f>
        <v>50</v>
      </c>
      <c r="H417" s="129">
        <f>H418</f>
        <v>0</v>
      </c>
      <c r="I417" s="108">
        <f t="shared" si="29"/>
        <v>50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7.25" hidden="1" customHeight="1" x14ac:dyDescent="0.2">
      <c r="A418" s="75" t="s">
        <v>78</v>
      </c>
      <c r="B418" s="182" t="s">
        <v>39</v>
      </c>
      <c r="C418" s="182" t="s">
        <v>20</v>
      </c>
      <c r="D418" s="183" t="s">
        <v>28</v>
      </c>
      <c r="E418" s="183" t="s">
        <v>126</v>
      </c>
      <c r="F418" s="183" t="s">
        <v>77</v>
      </c>
      <c r="G418" s="129">
        <v>50</v>
      </c>
      <c r="H418" s="129"/>
      <c r="I418" s="108">
        <f t="shared" si="29"/>
        <v>50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8.75" hidden="1" customHeight="1" x14ac:dyDescent="0.2">
      <c r="A419" s="154" t="s">
        <v>90</v>
      </c>
      <c r="B419" s="182" t="s">
        <v>39</v>
      </c>
      <c r="C419" s="182" t="s">
        <v>20</v>
      </c>
      <c r="D419" s="183" t="s">
        <v>28</v>
      </c>
      <c r="E419" s="183" t="s">
        <v>160</v>
      </c>
      <c r="F419" s="183"/>
      <c r="G419" s="129">
        <f>G420+G423+G424</f>
        <v>2375.6</v>
      </c>
      <c r="H419" s="129">
        <f>H420+H423+H424</f>
        <v>0</v>
      </c>
      <c r="I419" s="108">
        <f t="shared" si="29"/>
        <v>2375.6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40.5" hidden="1" customHeight="1" x14ac:dyDescent="0.2">
      <c r="A420" s="75" t="s">
        <v>112</v>
      </c>
      <c r="B420" s="182" t="s">
        <v>39</v>
      </c>
      <c r="C420" s="182" t="s">
        <v>20</v>
      </c>
      <c r="D420" s="183" t="s">
        <v>28</v>
      </c>
      <c r="E420" s="183" t="s">
        <v>160</v>
      </c>
      <c r="F420" s="183" t="s">
        <v>113</v>
      </c>
      <c r="G420" s="129">
        <f>G421</f>
        <v>2275.6</v>
      </c>
      <c r="H420" s="129">
        <f>H421</f>
        <v>0</v>
      </c>
      <c r="I420" s="108">
        <f t="shared" si="29"/>
        <v>2275.6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7.25" hidden="1" customHeight="1" x14ac:dyDescent="0.2">
      <c r="A421" s="160" t="s">
        <v>133</v>
      </c>
      <c r="B421" s="182" t="s">
        <v>39</v>
      </c>
      <c r="C421" s="182" t="s">
        <v>20</v>
      </c>
      <c r="D421" s="183" t="s">
        <v>28</v>
      </c>
      <c r="E421" s="183" t="s">
        <v>160</v>
      </c>
      <c r="F421" s="183" t="s">
        <v>134</v>
      </c>
      <c r="G421" s="129">
        <v>2275.6</v>
      </c>
      <c r="H421" s="129"/>
      <c r="I421" s="108">
        <f t="shared" si="29"/>
        <v>2275.6</v>
      </c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26.25" hidden="1" customHeight="1" x14ac:dyDescent="0.2">
      <c r="A422" s="156" t="s">
        <v>121</v>
      </c>
      <c r="B422" s="182" t="s">
        <v>39</v>
      </c>
      <c r="C422" s="182" t="s">
        <v>20</v>
      </c>
      <c r="D422" s="183" t="s">
        <v>28</v>
      </c>
      <c r="E422" s="183" t="s">
        <v>160</v>
      </c>
      <c r="F422" s="183" t="s">
        <v>114</v>
      </c>
      <c r="G422" s="129">
        <f>G423</f>
        <v>100</v>
      </c>
      <c r="H422" s="129">
        <f>H423</f>
        <v>0</v>
      </c>
      <c r="I422" s="108">
        <f t="shared" si="29"/>
        <v>100</v>
      </c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8" hidden="1" customHeight="1" x14ac:dyDescent="0.2">
      <c r="A423" s="75" t="s">
        <v>78</v>
      </c>
      <c r="B423" s="182" t="s">
        <v>39</v>
      </c>
      <c r="C423" s="182" t="s">
        <v>20</v>
      </c>
      <c r="D423" s="183" t="s">
        <v>28</v>
      </c>
      <c r="E423" s="183" t="s">
        <v>160</v>
      </c>
      <c r="F423" s="183" t="s">
        <v>77</v>
      </c>
      <c r="G423" s="129">
        <v>100</v>
      </c>
      <c r="H423" s="129"/>
      <c r="I423" s="108">
        <f t="shared" si="29"/>
        <v>100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8" hidden="1" customHeight="1" x14ac:dyDescent="0.2">
      <c r="A424" s="156" t="s">
        <v>79</v>
      </c>
      <c r="B424" s="182" t="s">
        <v>39</v>
      </c>
      <c r="C424" s="213" t="s">
        <v>20</v>
      </c>
      <c r="D424" s="212" t="s">
        <v>28</v>
      </c>
      <c r="E424" s="212" t="s">
        <v>160</v>
      </c>
      <c r="F424" s="212" t="s">
        <v>81</v>
      </c>
      <c r="G424" s="132">
        <f>G425</f>
        <v>0</v>
      </c>
      <c r="H424" s="109"/>
      <c r="I424" s="109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8" hidden="1" customHeight="1" x14ac:dyDescent="0.2">
      <c r="A425" s="75" t="s">
        <v>75</v>
      </c>
      <c r="B425" s="182" t="s">
        <v>39</v>
      </c>
      <c r="C425" s="213" t="s">
        <v>20</v>
      </c>
      <c r="D425" s="212" t="s">
        <v>28</v>
      </c>
      <c r="E425" s="212" t="s">
        <v>160</v>
      </c>
      <c r="F425" s="212" t="s">
        <v>76</v>
      </c>
      <c r="G425" s="132"/>
      <c r="H425" s="109"/>
      <c r="I425" s="109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7.25" hidden="1" customHeight="1" x14ac:dyDescent="0.2">
      <c r="A426" s="154" t="s">
        <v>212</v>
      </c>
      <c r="B426" s="182" t="s">
        <v>39</v>
      </c>
      <c r="C426" s="182" t="s">
        <v>20</v>
      </c>
      <c r="D426" s="183" t="s">
        <v>28</v>
      </c>
      <c r="E426" s="183" t="s">
        <v>161</v>
      </c>
      <c r="F426" s="183"/>
      <c r="G426" s="129">
        <f>G427+G430+G431</f>
        <v>1449.4</v>
      </c>
      <c r="H426" s="129">
        <f>H427+H430+H431</f>
        <v>0</v>
      </c>
      <c r="I426" s="108">
        <f>H426+G426</f>
        <v>1449.4</v>
      </c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41.25" hidden="1" customHeight="1" x14ac:dyDescent="0.2">
      <c r="A427" s="75" t="s">
        <v>112</v>
      </c>
      <c r="B427" s="182" t="s">
        <v>39</v>
      </c>
      <c r="C427" s="182" t="s">
        <v>20</v>
      </c>
      <c r="D427" s="183" t="s">
        <v>28</v>
      </c>
      <c r="E427" s="183" t="s">
        <v>161</v>
      </c>
      <c r="F427" s="183" t="s">
        <v>113</v>
      </c>
      <c r="G427" s="129">
        <f>G428</f>
        <v>1449.4</v>
      </c>
      <c r="H427" s="129">
        <f>H428</f>
        <v>0</v>
      </c>
      <c r="I427" s="108">
        <f>H427+G427</f>
        <v>1449.4</v>
      </c>
      <c r="J427" s="26"/>
      <c r="K427" s="26"/>
      <c r="L427" s="26"/>
      <c r="M427" s="27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hidden="1" x14ac:dyDescent="0.2">
      <c r="A428" s="160" t="s">
        <v>133</v>
      </c>
      <c r="B428" s="182" t="s">
        <v>39</v>
      </c>
      <c r="C428" s="182" t="s">
        <v>20</v>
      </c>
      <c r="D428" s="183" t="s">
        <v>28</v>
      </c>
      <c r="E428" s="183" t="s">
        <v>161</v>
      </c>
      <c r="F428" s="183" t="s">
        <v>134</v>
      </c>
      <c r="G428" s="129">
        <v>1449.4</v>
      </c>
      <c r="H428" s="129"/>
      <c r="I428" s="108">
        <f>H428+G428</f>
        <v>1449.4</v>
      </c>
      <c r="J428" s="26"/>
      <c r="K428" s="26"/>
      <c r="L428" s="26"/>
      <c r="M428" s="27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hidden="1" x14ac:dyDescent="0.2">
      <c r="A429" s="156" t="s">
        <v>121</v>
      </c>
      <c r="B429" s="182" t="s">
        <v>39</v>
      </c>
      <c r="C429" s="182" t="s">
        <v>20</v>
      </c>
      <c r="D429" s="183" t="s">
        <v>28</v>
      </c>
      <c r="E429" s="183" t="s">
        <v>161</v>
      </c>
      <c r="F429" s="183" t="s">
        <v>114</v>
      </c>
      <c r="G429" s="129">
        <f>G430</f>
        <v>0</v>
      </c>
      <c r="H429" s="144"/>
      <c r="I429" s="145"/>
      <c r="J429" s="26"/>
      <c r="K429" s="26"/>
      <c r="L429" s="26"/>
      <c r="M429" s="27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hidden="1" x14ac:dyDescent="0.2">
      <c r="A430" s="75" t="s">
        <v>78</v>
      </c>
      <c r="B430" s="182" t="s">
        <v>39</v>
      </c>
      <c r="C430" s="182" t="s">
        <v>20</v>
      </c>
      <c r="D430" s="183" t="s">
        <v>28</v>
      </c>
      <c r="E430" s="183" t="s">
        <v>161</v>
      </c>
      <c r="F430" s="183" t="s">
        <v>77</v>
      </c>
      <c r="G430" s="129"/>
      <c r="H430" s="144"/>
      <c r="I430" s="145"/>
      <c r="J430" s="26"/>
      <c r="K430" s="26"/>
      <c r="L430" s="26"/>
      <c r="M430" s="27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hidden="1" x14ac:dyDescent="0.2">
      <c r="A431" s="156" t="s">
        <v>79</v>
      </c>
      <c r="B431" s="182" t="s">
        <v>39</v>
      </c>
      <c r="C431" s="213" t="s">
        <v>20</v>
      </c>
      <c r="D431" s="212" t="s">
        <v>28</v>
      </c>
      <c r="E431" s="212" t="s">
        <v>161</v>
      </c>
      <c r="F431" s="212" t="s">
        <v>81</v>
      </c>
      <c r="G431" s="132">
        <f>G432</f>
        <v>0</v>
      </c>
      <c r="H431" s="144"/>
      <c r="I431" s="145"/>
      <c r="J431" s="26"/>
      <c r="K431" s="26"/>
      <c r="L431" s="26"/>
      <c r="M431" s="27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hidden="1" x14ac:dyDescent="0.2">
      <c r="A432" s="75" t="s">
        <v>75</v>
      </c>
      <c r="B432" s="182" t="s">
        <v>39</v>
      </c>
      <c r="C432" s="213" t="s">
        <v>20</v>
      </c>
      <c r="D432" s="212" t="s">
        <v>28</v>
      </c>
      <c r="E432" s="212" t="s">
        <v>161</v>
      </c>
      <c r="F432" s="212" t="s">
        <v>76</v>
      </c>
      <c r="G432" s="132"/>
      <c r="H432" s="144"/>
      <c r="I432" s="145"/>
      <c r="J432" s="26"/>
      <c r="K432" s="26"/>
      <c r="L432" s="26"/>
      <c r="M432" s="27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36" hidden="1" x14ac:dyDescent="0.2">
      <c r="A433" s="51" t="s">
        <v>304</v>
      </c>
      <c r="B433" s="182" t="s">
        <v>39</v>
      </c>
      <c r="C433" s="53" t="s">
        <v>20</v>
      </c>
      <c r="D433" s="53" t="s">
        <v>28</v>
      </c>
      <c r="E433" s="49" t="s">
        <v>303</v>
      </c>
      <c r="F433" s="53" t="s">
        <v>85</v>
      </c>
      <c r="G433" s="132"/>
      <c r="H433" s="144"/>
      <c r="I433" s="145"/>
      <c r="J433" s="26"/>
      <c r="K433" s="26"/>
      <c r="L433" s="26"/>
      <c r="M433" s="27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24" hidden="1" x14ac:dyDescent="0.2">
      <c r="A434" s="75" t="s">
        <v>61</v>
      </c>
      <c r="B434" s="182" t="s">
        <v>39</v>
      </c>
      <c r="C434" s="182" t="s">
        <v>20</v>
      </c>
      <c r="D434" s="183" t="s">
        <v>28</v>
      </c>
      <c r="E434" s="183" t="s">
        <v>204</v>
      </c>
      <c r="F434" s="183"/>
      <c r="G434" s="129">
        <f>+G435</f>
        <v>2465.6</v>
      </c>
      <c r="H434" s="129">
        <f>+H435</f>
        <v>0</v>
      </c>
      <c r="I434" s="108">
        <f>H434+G434</f>
        <v>2465.6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36" hidden="1" x14ac:dyDescent="0.2">
      <c r="A435" s="75" t="s">
        <v>112</v>
      </c>
      <c r="B435" s="182" t="s">
        <v>39</v>
      </c>
      <c r="C435" s="182" t="s">
        <v>20</v>
      </c>
      <c r="D435" s="183" t="s">
        <v>28</v>
      </c>
      <c r="E435" s="183" t="s">
        <v>204</v>
      </c>
      <c r="F435" s="183" t="s">
        <v>113</v>
      </c>
      <c r="G435" s="129">
        <f>+G436</f>
        <v>2465.6</v>
      </c>
      <c r="H435" s="129">
        <f>+H436</f>
        <v>0</v>
      </c>
      <c r="I435" s="108">
        <f>H435+G435</f>
        <v>2465.6</v>
      </c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2.75" hidden="1" x14ac:dyDescent="0.2">
      <c r="A436" s="75" t="s">
        <v>111</v>
      </c>
      <c r="B436" s="182" t="s">
        <v>39</v>
      </c>
      <c r="C436" s="182" t="s">
        <v>20</v>
      </c>
      <c r="D436" s="183" t="s">
        <v>28</v>
      </c>
      <c r="E436" s="183" t="s">
        <v>204</v>
      </c>
      <c r="F436" s="183" t="s">
        <v>89</v>
      </c>
      <c r="G436" s="132">
        <v>2465.6</v>
      </c>
      <c r="H436" s="132"/>
      <c r="I436" s="108">
        <f>H436+G436</f>
        <v>2465.6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36" hidden="1" x14ac:dyDescent="0.2">
      <c r="A437" s="154" t="s">
        <v>62</v>
      </c>
      <c r="B437" s="182" t="s">
        <v>39</v>
      </c>
      <c r="C437" s="182" t="s">
        <v>20</v>
      </c>
      <c r="D437" s="183" t="s">
        <v>28</v>
      </c>
      <c r="E437" s="183" t="s">
        <v>162</v>
      </c>
      <c r="F437" s="183"/>
      <c r="G437" s="129"/>
      <c r="H437" s="109"/>
      <c r="I437" s="109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2.75" hidden="1" x14ac:dyDescent="0.2">
      <c r="A438" s="75" t="s">
        <v>217</v>
      </c>
      <c r="B438" s="182" t="s">
        <v>39</v>
      </c>
      <c r="C438" s="182" t="s">
        <v>20</v>
      </c>
      <c r="D438" s="183" t="s">
        <v>28</v>
      </c>
      <c r="E438" s="183" t="s">
        <v>187</v>
      </c>
      <c r="F438" s="183"/>
      <c r="G438" s="130">
        <f>+G439</f>
        <v>140.5</v>
      </c>
      <c r="H438" s="130">
        <f>+H439</f>
        <v>0</v>
      </c>
      <c r="I438" s="108">
        <f t="shared" ref="I438:I453" si="30">H438+G438</f>
        <v>140.5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36" hidden="1" x14ac:dyDescent="0.2">
      <c r="A439" s="75" t="s">
        <v>112</v>
      </c>
      <c r="B439" s="182" t="s">
        <v>39</v>
      </c>
      <c r="C439" s="182" t="s">
        <v>20</v>
      </c>
      <c r="D439" s="183" t="s">
        <v>28</v>
      </c>
      <c r="E439" s="183" t="s">
        <v>187</v>
      </c>
      <c r="F439" s="183" t="s">
        <v>113</v>
      </c>
      <c r="G439" s="130">
        <f>+G440</f>
        <v>140.5</v>
      </c>
      <c r="H439" s="130">
        <f>+H440</f>
        <v>0</v>
      </c>
      <c r="I439" s="108">
        <f t="shared" si="30"/>
        <v>140.5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2.75" hidden="1" x14ac:dyDescent="0.2">
      <c r="A440" s="75" t="s">
        <v>111</v>
      </c>
      <c r="B440" s="182" t="s">
        <v>39</v>
      </c>
      <c r="C440" s="182" t="s">
        <v>20</v>
      </c>
      <c r="D440" s="183" t="s">
        <v>28</v>
      </c>
      <c r="E440" s="183" t="s">
        <v>187</v>
      </c>
      <c r="F440" s="183" t="s">
        <v>89</v>
      </c>
      <c r="G440" s="132">
        <v>140.5</v>
      </c>
      <c r="H440" s="132"/>
      <c r="I440" s="108">
        <f t="shared" si="30"/>
        <v>140.5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48" hidden="1" x14ac:dyDescent="0.2">
      <c r="A441" s="51" t="s">
        <v>325</v>
      </c>
      <c r="B441" s="182" t="s">
        <v>39</v>
      </c>
      <c r="C441" s="52" t="s">
        <v>20</v>
      </c>
      <c r="D441" s="53" t="s">
        <v>28</v>
      </c>
      <c r="E441" s="53" t="s">
        <v>350</v>
      </c>
      <c r="F441" s="53"/>
      <c r="G441" s="64">
        <f>G442</f>
        <v>2452.1</v>
      </c>
      <c r="H441" s="64">
        <f>H442</f>
        <v>0</v>
      </c>
      <c r="I441" s="108">
        <f t="shared" si="30"/>
        <v>2452.1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21" hidden="1" customHeight="1" x14ac:dyDescent="0.2">
      <c r="A442" s="51" t="s">
        <v>84</v>
      </c>
      <c r="B442" s="182" t="s">
        <v>39</v>
      </c>
      <c r="C442" s="52" t="s">
        <v>20</v>
      </c>
      <c r="D442" s="53" t="s">
        <v>28</v>
      </c>
      <c r="E442" s="53" t="s">
        <v>350</v>
      </c>
      <c r="F442" s="53" t="s">
        <v>85</v>
      </c>
      <c r="G442" s="64">
        <v>2452.1</v>
      </c>
      <c r="H442" s="64"/>
      <c r="I442" s="108">
        <f t="shared" si="30"/>
        <v>2452.1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8.75" hidden="1" customHeight="1" x14ac:dyDescent="0.2">
      <c r="A443" s="166" t="s">
        <v>59</v>
      </c>
      <c r="B443" s="151">
        <v>926</v>
      </c>
      <c r="C443" s="152" t="s">
        <v>33</v>
      </c>
      <c r="D443" s="152"/>
      <c r="E443" s="152"/>
      <c r="F443" s="152"/>
      <c r="G443" s="105">
        <f>G444+G466</f>
        <v>58491.5</v>
      </c>
      <c r="H443" s="105">
        <f>H444+H466</f>
        <v>0</v>
      </c>
      <c r="I443" s="106">
        <f t="shared" si="30"/>
        <v>58491.5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21.75" hidden="1" customHeight="1" x14ac:dyDescent="0.2">
      <c r="A444" s="166" t="s">
        <v>46</v>
      </c>
      <c r="B444" s="151">
        <v>926</v>
      </c>
      <c r="C444" s="181" t="s">
        <v>33</v>
      </c>
      <c r="D444" s="181" t="s">
        <v>8</v>
      </c>
      <c r="E444" s="181"/>
      <c r="F444" s="181"/>
      <c r="G444" s="115">
        <f>G445+G448+G451+G455+G459+G454+G464</f>
        <v>28491.5</v>
      </c>
      <c r="H444" s="115">
        <f>H445+H448+H451+H455+H459+H454+H464</f>
        <v>0</v>
      </c>
      <c r="I444" s="106">
        <f t="shared" si="30"/>
        <v>28491.5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22.5" hidden="1" customHeight="1" x14ac:dyDescent="0.2">
      <c r="A445" s="156" t="s">
        <v>47</v>
      </c>
      <c r="B445" s="178">
        <v>926</v>
      </c>
      <c r="C445" s="183" t="s">
        <v>33</v>
      </c>
      <c r="D445" s="183" t="s">
        <v>8</v>
      </c>
      <c r="E445" s="183" t="s">
        <v>163</v>
      </c>
      <c r="F445" s="183"/>
      <c r="G445" s="107">
        <f>+G446</f>
        <v>16310.6</v>
      </c>
      <c r="H445" s="107">
        <f>+H446</f>
        <v>0</v>
      </c>
      <c r="I445" s="108">
        <f t="shared" si="30"/>
        <v>16310.6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24.95" hidden="1" customHeight="1" x14ac:dyDescent="0.2">
      <c r="A446" s="156" t="s">
        <v>116</v>
      </c>
      <c r="B446" s="178">
        <v>926</v>
      </c>
      <c r="C446" s="183" t="s">
        <v>33</v>
      </c>
      <c r="D446" s="183" t="s">
        <v>8</v>
      </c>
      <c r="E446" s="183" t="s">
        <v>163</v>
      </c>
      <c r="F446" s="183" t="s">
        <v>117</v>
      </c>
      <c r="G446" s="107">
        <f>+G447</f>
        <v>16310.6</v>
      </c>
      <c r="H446" s="107">
        <f>+H447</f>
        <v>0</v>
      </c>
      <c r="I446" s="108">
        <f t="shared" si="30"/>
        <v>16310.6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21" hidden="1" customHeight="1" x14ac:dyDescent="0.2">
      <c r="A447" s="156" t="s">
        <v>84</v>
      </c>
      <c r="B447" s="178">
        <v>926</v>
      </c>
      <c r="C447" s="183" t="s">
        <v>33</v>
      </c>
      <c r="D447" s="183" t="s">
        <v>8</v>
      </c>
      <c r="E447" s="183" t="s">
        <v>163</v>
      </c>
      <c r="F447" s="183" t="s">
        <v>85</v>
      </c>
      <c r="G447" s="66">
        <v>16310.6</v>
      </c>
      <c r="H447" s="66"/>
      <c r="I447" s="108">
        <f t="shared" si="30"/>
        <v>16310.6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20.25" hidden="1" customHeight="1" x14ac:dyDescent="0.2">
      <c r="A448" s="156" t="s">
        <v>48</v>
      </c>
      <c r="B448" s="178">
        <v>926</v>
      </c>
      <c r="C448" s="183" t="s">
        <v>33</v>
      </c>
      <c r="D448" s="183" t="s">
        <v>8</v>
      </c>
      <c r="E448" s="183" t="s">
        <v>164</v>
      </c>
      <c r="F448" s="183"/>
      <c r="G448" s="107">
        <f>+G449</f>
        <v>1317.1</v>
      </c>
      <c r="H448" s="107">
        <f>+H449</f>
        <v>0</v>
      </c>
      <c r="I448" s="108">
        <f t="shared" si="30"/>
        <v>1317.1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24.95" hidden="1" customHeight="1" x14ac:dyDescent="0.2">
      <c r="A449" s="156" t="s">
        <v>116</v>
      </c>
      <c r="B449" s="178">
        <v>926</v>
      </c>
      <c r="C449" s="183" t="s">
        <v>33</v>
      </c>
      <c r="D449" s="183" t="s">
        <v>8</v>
      </c>
      <c r="E449" s="183" t="s">
        <v>164</v>
      </c>
      <c r="F449" s="183" t="s">
        <v>117</v>
      </c>
      <c r="G449" s="107">
        <f>+G450</f>
        <v>1317.1</v>
      </c>
      <c r="H449" s="107">
        <f>+H450</f>
        <v>0</v>
      </c>
      <c r="I449" s="108">
        <f t="shared" si="30"/>
        <v>1317.1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8.75" hidden="1" customHeight="1" x14ac:dyDescent="0.2">
      <c r="A450" s="156" t="s">
        <v>84</v>
      </c>
      <c r="B450" s="178">
        <v>926</v>
      </c>
      <c r="C450" s="183" t="s">
        <v>33</v>
      </c>
      <c r="D450" s="183" t="s">
        <v>8</v>
      </c>
      <c r="E450" s="183" t="s">
        <v>164</v>
      </c>
      <c r="F450" s="183" t="s">
        <v>85</v>
      </c>
      <c r="G450" s="66">
        <v>1317.1</v>
      </c>
      <c r="H450" s="66"/>
      <c r="I450" s="108">
        <f t="shared" si="30"/>
        <v>1317.1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24.95" hidden="1" customHeight="1" x14ac:dyDescent="0.2">
      <c r="A451" s="156" t="s">
        <v>49</v>
      </c>
      <c r="B451" s="178">
        <v>926</v>
      </c>
      <c r="C451" s="182" t="s">
        <v>33</v>
      </c>
      <c r="D451" s="183" t="s">
        <v>8</v>
      </c>
      <c r="E451" s="183" t="s">
        <v>165</v>
      </c>
      <c r="F451" s="183"/>
      <c r="G451" s="107">
        <f>+G452</f>
        <v>9927.9</v>
      </c>
      <c r="H451" s="107">
        <f>+H452</f>
        <v>0</v>
      </c>
      <c r="I451" s="108">
        <f t="shared" si="30"/>
        <v>9927.9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24.95" hidden="1" customHeight="1" x14ac:dyDescent="0.2">
      <c r="A452" s="156" t="s">
        <v>116</v>
      </c>
      <c r="B452" s="178">
        <v>926</v>
      </c>
      <c r="C452" s="182" t="s">
        <v>33</v>
      </c>
      <c r="D452" s="183" t="s">
        <v>8</v>
      </c>
      <c r="E452" s="183" t="s">
        <v>165</v>
      </c>
      <c r="F452" s="183" t="s">
        <v>117</v>
      </c>
      <c r="G452" s="107">
        <f>+G453</f>
        <v>9927.9</v>
      </c>
      <c r="H452" s="107">
        <f>+H453</f>
        <v>0</v>
      </c>
      <c r="I452" s="108">
        <f t="shared" si="30"/>
        <v>9927.9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24.95" hidden="1" customHeight="1" x14ac:dyDescent="0.2">
      <c r="A453" s="156" t="s">
        <v>84</v>
      </c>
      <c r="B453" s="178">
        <v>926</v>
      </c>
      <c r="C453" s="182" t="s">
        <v>33</v>
      </c>
      <c r="D453" s="183" t="s">
        <v>8</v>
      </c>
      <c r="E453" s="183" t="s">
        <v>165</v>
      </c>
      <c r="F453" s="183" t="s">
        <v>85</v>
      </c>
      <c r="G453" s="66">
        <v>9927.9</v>
      </c>
      <c r="H453" s="66"/>
      <c r="I453" s="108">
        <f t="shared" si="30"/>
        <v>9927.9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24.95" hidden="1" customHeight="1" x14ac:dyDescent="0.2">
      <c r="A454" s="51" t="s">
        <v>304</v>
      </c>
      <c r="B454" s="178">
        <v>926</v>
      </c>
      <c r="C454" s="52" t="s">
        <v>33</v>
      </c>
      <c r="D454" s="53" t="s">
        <v>8</v>
      </c>
      <c r="E454" s="49" t="s">
        <v>303</v>
      </c>
      <c r="F454" s="53" t="s">
        <v>85</v>
      </c>
      <c r="G454" s="66"/>
      <c r="H454" s="109"/>
      <c r="I454" s="109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8.75" hidden="1" customHeight="1" x14ac:dyDescent="0.2">
      <c r="A455" s="156" t="s">
        <v>108</v>
      </c>
      <c r="B455" s="178">
        <v>926</v>
      </c>
      <c r="C455" s="183" t="s">
        <v>33</v>
      </c>
      <c r="D455" s="183" t="s">
        <v>8</v>
      </c>
      <c r="E455" s="183" t="s">
        <v>139</v>
      </c>
      <c r="F455" s="183"/>
      <c r="G455" s="107">
        <f>+G456+G461</f>
        <v>0</v>
      </c>
      <c r="H455" s="109"/>
      <c r="I455" s="109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30" hidden="1" customHeight="1" x14ac:dyDescent="0.2">
      <c r="A456" s="156" t="s">
        <v>251</v>
      </c>
      <c r="B456" s="178">
        <v>926</v>
      </c>
      <c r="C456" s="183" t="s">
        <v>33</v>
      </c>
      <c r="D456" s="183" t="s">
        <v>8</v>
      </c>
      <c r="E456" s="183" t="s">
        <v>171</v>
      </c>
      <c r="F456" s="183"/>
      <c r="G456" s="107">
        <f>+G457</f>
        <v>0</v>
      </c>
      <c r="H456" s="109"/>
      <c r="I456" s="109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24.95" hidden="1" customHeight="1" x14ac:dyDescent="0.2">
      <c r="A457" s="156" t="s">
        <v>116</v>
      </c>
      <c r="B457" s="178">
        <v>926</v>
      </c>
      <c r="C457" s="183" t="s">
        <v>33</v>
      </c>
      <c r="D457" s="183" t="s">
        <v>8</v>
      </c>
      <c r="E457" s="183" t="s">
        <v>171</v>
      </c>
      <c r="F457" s="183" t="s">
        <v>117</v>
      </c>
      <c r="G457" s="107">
        <f>G458</f>
        <v>0</v>
      </c>
      <c r="H457" s="109"/>
      <c r="I457" s="109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8.75" hidden="1" customHeight="1" x14ac:dyDescent="0.2">
      <c r="A458" s="156" t="s">
        <v>84</v>
      </c>
      <c r="B458" s="178">
        <v>926</v>
      </c>
      <c r="C458" s="183" t="s">
        <v>33</v>
      </c>
      <c r="D458" s="183" t="s">
        <v>8</v>
      </c>
      <c r="E458" s="183" t="s">
        <v>171</v>
      </c>
      <c r="F458" s="183" t="s">
        <v>85</v>
      </c>
      <c r="G458" s="107"/>
      <c r="H458" s="109"/>
      <c r="I458" s="109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8.75" hidden="1" customHeight="1" x14ac:dyDescent="0.2">
      <c r="A459" s="156" t="s">
        <v>272</v>
      </c>
      <c r="B459" s="178">
        <v>926</v>
      </c>
      <c r="C459" s="212" t="s">
        <v>33</v>
      </c>
      <c r="D459" s="212" t="s">
        <v>8</v>
      </c>
      <c r="E459" s="212" t="s">
        <v>271</v>
      </c>
      <c r="F459" s="183"/>
      <c r="G459" s="62">
        <f>G460</f>
        <v>833.9</v>
      </c>
      <c r="H459" s="109">
        <f>H460</f>
        <v>0</v>
      </c>
      <c r="I459" s="113">
        <f>G459+H459</f>
        <v>833.9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2.75" hidden="1" x14ac:dyDescent="0.2">
      <c r="A460" s="75" t="s">
        <v>78</v>
      </c>
      <c r="B460" s="178">
        <v>926</v>
      </c>
      <c r="C460" s="212" t="s">
        <v>33</v>
      </c>
      <c r="D460" s="212" t="s">
        <v>8</v>
      </c>
      <c r="E460" s="212" t="s">
        <v>271</v>
      </c>
      <c r="F460" s="183" t="s">
        <v>85</v>
      </c>
      <c r="G460" s="62">
        <v>833.9</v>
      </c>
      <c r="H460" s="109"/>
      <c r="I460" s="113">
        <f>G460+H460</f>
        <v>833.9</v>
      </c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24" hidden="1" x14ac:dyDescent="0.2">
      <c r="A461" s="75" t="s">
        <v>302</v>
      </c>
      <c r="B461" s="178">
        <v>926</v>
      </c>
      <c r="C461" s="212" t="s">
        <v>33</v>
      </c>
      <c r="D461" s="212" t="s">
        <v>8</v>
      </c>
      <c r="E461" s="212" t="s">
        <v>301</v>
      </c>
      <c r="F461" s="212"/>
      <c r="G461" s="111">
        <f>G462</f>
        <v>0</v>
      </c>
      <c r="H461" s="109"/>
      <c r="I461" s="113">
        <f t="shared" ref="I461:I465" si="31">G461+H461</f>
        <v>0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24" hidden="1" x14ac:dyDescent="0.2">
      <c r="A462" s="75" t="s">
        <v>116</v>
      </c>
      <c r="B462" s="178">
        <v>926</v>
      </c>
      <c r="C462" s="212" t="s">
        <v>33</v>
      </c>
      <c r="D462" s="212" t="s">
        <v>8</v>
      </c>
      <c r="E462" s="212" t="s">
        <v>301</v>
      </c>
      <c r="F462" s="212" t="s">
        <v>117</v>
      </c>
      <c r="G462" s="111">
        <f>G463</f>
        <v>0</v>
      </c>
      <c r="H462" s="109"/>
      <c r="I462" s="113">
        <f t="shared" si="31"/>
        <v>0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2.75" hidden="1" x14ac:dyDescent="0.2">
      <c r="A463" s="75" t="s">
        <v>84</v>
      </c>
      <c r="B463" s="178">
        <v>926</v>
      </c>
      <c r="C463" s="212" t="s">
        <v>33</v>
      </c>
      <c r="D463" s="212" t="s">
        <v>8</v>
      </c>
      <c r="E463" s="212" t="s">
        <v>301</v>
      </c>
      <c r="F463" s="212" t="s">
        <v>85</v>
      </c>
      <c r="G463" s="111"/>
      <c r="H463" s="109"/>
      <c r="I463" s="113">
        <f t="shared" si="31"/>
        <v>0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24" hidden="1" x14ac:dyDescent="0.2">
      <c r="A464" s="51" t="s">
        <v>364</v>
      </c>
      <c r="B464" s="178">
        <v>926</v>
      </c>
      <c r="C464" s="52" t="s">
        <v>33</v>
      </c>
      <c r="D464" s="53" t="s">
        <v>8</v>
      </c>
      <c r="E464" s="53" t="s">
        <v>363</v>
      </c>
      <c r="F464" s="68"/>
      <c r="G464" s="111">
        <f>G465</f>
        <v>102</v>
      </c>
      <c r="H464" s="228">
        <f>H465</f>
        <v>0</v>
      </c>
      <c r="I464" s="127">
        <f t="shared" si="31"/>
        <v>102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2.75" hidden="1" x14ac:dyDescent="0.2">
      <c r="A465" s="98" t="s">
        <v>84</v>
      </c>
      <c r="B465" s="178">
        <v>926</v>
      </c>
      <c r="C465" s="52" t="s">
        <v>33</v>
      </c>
      <c r="D465" s="53" t="s">
        <v>8</v>
      </c>
      <c r="E465" s="53" t="s">
        <v>363</v>
      </c>
      <c r="F465" s="68" t="s">
        <v>85</v>
      </c>
      <c r="G465" s="111">
        <v>102</v>
      </c>
      <c r="H465" s="109"/>
      <c r="I465" s="113">
        <f t="shared" si="31"/>
        <v>102</v>
      </c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2.75" hidden="1" x14ac:dyDescent="0.2">
      <c r="A466" s="57" t="s">
        <v>353</v>
      </c>
      <c r="B466" s="151">
        <v>926</v>
      </c>
      <c r="C466" s="56" t="s">
        <v>33</v>
      </c>
      <c r="D466" s="56" t="s">
        <v>17</v>
      </c>
      <c r="E466" s="56"/>
      <c r="F466" s="88"/>
      <c r="G466" s="89">
        <f>G467+G469</f>
        <v>30000</v>
      </c>
      <c r="H466" s="90">
        <f>H467+H469</f>
        <v>0</v>
      </c>
      <c r="I466" s="91">
        <f>G466+H466</f>
        <v>30000</v>
      </c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22.5" hidden="1" customHeight="1" x14ac:dyDescent="0.2">
      <c r="A467" s="51" t="s">
        <v>354</v>
      </c>
      <c r="B467" s="178">
        <v>926</v>
      </c>
      <c r="C467" s="53" t="s">
        <v>33</v>
      </c>
      <c r="D467" s="53" t="s">
        <v>17</v>
      </c>
      <c r="E467" s="53" t="s">
        <v>351</v>
      </c>
      <c r="F467" s="68"/>
      <c r="G467" s="62">
        <f>G468</f>
        <v>300</v>
      </c>
      <c r="H467" s="80">
        <f>H468</f>
        <v>0</v>
      </c>
      <c r="I467" s="81">
        <f>G467+H467</f>
        <v>300</v>
      </c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8.75" hidden="1" customHeight="1" x14ac:dyDescent="0.2">
      <c r="A468" s="51" t="s">
        <v>84</v>
      </c>
      <c r="B468" s="178">
        <v>926</v>
      </c>
      <c r="C468" s="53" t="s">
        <v>33</v>
      </c>
      <c r="D468" s="53" t="s">
        <v>17</v>
      </c>
      <c r="E468" s="53" t="s">
        <v>351</v>
      </c>
      <c r="F468" s="68" t="s">
        <v>85</v>
      </c>
      <c r="G468" s="62">
        <v>300</v>
      </c>
      <c r="H468" s="80"/>
      <c r="I468" s="81">
        <f>G468+H468</f>
        <v>300</v>
      </c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8.75" hidden="1" customHeight="1" x14ac:dyDescent="0.2">
      <c r="A469" s="51" t="s">
        <v>355</v>
      </c>
      <c r="B469" s="178">
        <v>926</v>
      </c>
      <c r="C469" s="53" t="s">
        <v>33</v>
      </c>
      <c r="D469" s="53" t="s">
        <v>17</v>
      </c>
      <c r="E469" s="53" t="s">
        <v>352</v>
      </c>
      <c r="F469" s="68"/>
      <c r="G469" s="62">
        <f>G470</f>
        <v>29700</v>
      </c>
      <c r="H469" s="80">
        <f>H470</f>
        <v>0</v>
      </c>
      <c r="I469" s="81">
        <f>G469+H469</f>
        <v>29700</v>
      </c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2.75" hidden="1" x14ac:dyDescent="0.2">
      <c r="A470" s="51" t="s">
        <v>84</v>
      </c>
      <c r="B470" s="178">
        <v>926</v>
      </c>
      <c r="C470" s="53" t="s">
        <v>33</v>
      </c>
      <c r="D470" s="53" t="s">
        <v>17</v>
      </c>
      <c r="E470" s="53" t="s">
        <v>352</v>
      </c>
      <c r="F470" s="68" t="s">
        <v>85</v>
      </c>
      <c r="G470" s="62">
        <v>29700</v>
      </c>
      <c r="H470" s="80"/>
      <c r="I470" s="81">
        <f>G470+H470</f>
        <v>29700</v>
      </c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2.75" hidden="1" x14ac:dyDescent="0.2">
      <c r="A471" s="166" t="s">
        <v>51</v>
      </c>
      <c r="B471" s="180" t="s">
        <v>39</v>
      </c>
      <c r="C471" s="180" t="s">
        <v>34</v>
      </c>
      <c r="D471" s="183"/>
      <c r="E471" s="183"/>
      <c r="F471" s="183"/>
      <c r="G471" s="105">
        <f>G472</f>
        <v>17135</v>
      </c>
      <c r="H471" s="105">
        <f>H472</f>
        <v>0</v>
      </c>
      <c r="I471" s="106">
        <f t="shared" ref="I471:I478" si="32">H471+G471</f>
        <v>17135</v>
      </c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2.75" hidden="1" x14ac:dyDescent="0.2">
      <c r="A472" s="155" t="s">
        <v>52</v>
      </c>
      <c r="B472" s="180" t="s">
        <v>39</v>
      </c>
      <c r="C472" s="180" t="s">
        <v>34</v>
      </c>
      <c r="D472" s="181" t="s">
        <v>17</v>
      </c>
      <c r="E472" s="181"/>
      <c r="F472" s="181"/>
      <c r="G472" s="131">
        <f>G473+G476+G479+G482+G485</f>
        <v>17135</v>
      </c>
      <c r="H472" s="131">
        <f>H473+H476+H479+H482+H485</f>
        <v>0</v>
      </c>
      <c r="I472" s="106">
        <f t="shared" si="32"/>
        <v>17135</v>
      </c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36" hidden="1" x14ac:dyDescent="0.2">
      <c r="A473" s="154" t="s">
        <v>63</v>
      </c>
      <c r="B473" s="182" t="s">
        <v>39</v>
      </c>
      <c r="C473" s="182" t="s">
        <v>34</v>
      </c>
      <c r="D473" s="183" t="s">
        <v>17</v>
      </c>
      <c r="E473" s="183" t="s">
        <v>174</v>
      </c>
      <c r="F473" s="183"/>
      <c r="G473" s="129">
        <f>G475</f>
        <v>2218.9</v>
      </c>
      <c r="H473" s="129">
        <f>H475</f>
        <v>0</v>
      </c>
      <c r="I473" s="108">
        <f t="shared" si="32"/>
        <v>2218.9</v>
      </c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</row>
    <row r="474" spans="1:25" ht="12.75" hidden="1" x14ac:dyDescent="0.2">
      <c r="A474" s="154" t="s">
        <v>118</v>
      </c>
      <c r="B474" s="182" t="s">
        <v>39</v>
      </c>
      <c r="C474" s="182" t="s">
        <v>34</v>
      </c>
      <c r="D474" s="183" t="s">
        <v>17</v>
      </c>
      <c r="E474" s="183" t="s">
        <v>174</v>
      </c>
      <c r="F474" s="183" t="s">
        <v>119</v>
      </c>
      <c r="G474" s="129">
        <f>G475</f>
        <v>2218.9</v>
      </c>
      <c r="H474" s="129">
        <f>H475</f>
        <v>0</v>
      </c>
      <c r="I474" s="108">
        <f t="shared" si="32"/>
        <v>2218.9</v>
      </c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</row>
    <row r="475" spans="1:25" ht="12.75" hidden="1" x14ac:dyDescent="0.2">
      <c r="A475" s="156" t="s">
        <v>73</v>
      </c>
      <c r="B475" s="182" t="s">
        <v>39</v>
      </c>
      <c r="C475" s="182" t="s">
        <v>34</v>
      </c>
      <c r="D475" s="183" t="s">
        <v>17</v>
      </c>
      <c r="E475" s="183" t="s">
        <v>174</v>
      </c>
      <c r="F475" s="183" t="s">
        <v>74</v>
      </c>
      <c r="G475" s="132">
        <v>2218.9</v>
      </c>
      <c r="H475" s="132"/>
      <c r="I475" s="108">
        <f t="shared" si="32"/>
        <v>2218.9</v>
      </c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</row>
    <row r="476" spans="1:25" ht="24" hidden="1" x14ac:dyDescent="0.2">
      <c r="A476" s="218" t="s">
        <v>207</v>
      </c>
      <c r="B476" s="182" t="s">
        <v>39</v>
      </c>
      <c r="C476" s="182" t="s">
        <v>34</v>
      </c>
      <c r="D476" s="183" t="s">
        <v>17</v>
      </c>
      <c r="E476" s="183" t="s">
        <v>205</v>
      </c>
      <c r="F476" s="183"/>
      <c r="G476" s="129">
        <f>G478</f>
        <v>14734.8</v>
      </c>
      <c r="H476" s="129">
        <f>H478</f>
        <v>0</v>
      </c>
      <c r="I476" s="108">
        <f t="shared" si="32"/>
        <v>14734.8</v>
      </c>
      <c r="J476" s="13"/>
      <c r="K476" s="13"/>
      <c r="L476" s="13"/>
      <c r="M476" s="13"/>
      <c r="N476" s="13"/>
      <c r="O476" s="13"/>
    </row>
    <row r="477" spans="1:25" ht="12.75" hidden="1" x14ac:dyDescent="0.2">
      <c r="A477" s="154" t="s">
        <v>194</v>
      </c>
      <c r="B477" s="182" t="s">
        <v>39</v>
      </c>
      <c r="C477" s="182" t="s">
        <v>34</v>
      </c>
      <c r="D477" s="183" t="s">
        <v>17</v>
      </c>
      <c r="E477" s="183" t="s">
        <v>205</v>
      </c>
      <c r="F477" s="183" t="s">
        <v>119</v>
      </c>
      <c r="G477" s="129">
        <f>G478</f>
        <v>14734.8</v>
      </c>
      <c r="H477" s="129">
        <f>H478</f>
        <v>0</v>
      </c>
      <c r="I477" s="108">
        <f t="shared" si="32"/>
        <v>14734.8</v>
      </c>
      <c r="J477" s="13"/>
      <c r="K477" s="13"/>
      <c r="L477" s="13"/>
      <c r="M477" s="13"/>
      <c r="N477" s="13"/>
      <c r="O477" s="13"/>
    </row>
    <row r="478" spans="1:25" ht="12.75" hidden="1" x14ac:dyDescent="0.2">
      <c r="A478" s="156" t="s">
        <v>73</v>
      </c>
      <c r="B478" s="182" t="s">
        <v>39</v>
      </c>
      <c r="C478" s="182" t="s">
        <v>34</v>
      </c>
      <c r="D478" s="183" t="s">
        <v>17</v>
      </c>
      <c r="E478" s="183" t="s">
        <v>205</v>
      </c>
      <c r="F478" s="183" t="s">
        <v>74</v>
      </c>
      <c r="G478" s="132">
        <v>14734.8</v>
      </c>
      <c r="H478" s="132"/>
      <c r="I478" s="108">
        <f t="shared" si="32"/>
        <v>14734.8</v>
      </c>
      <c r="J478" s="13"/>
      <c r="K478" s="13"/>
      <c r="L478" s="13"/>
      <c r="M478" s="13"/>
      <c r="N478" s="13"/>
      <c r="O478" s="13"/>
    </row>
    <row r="479" spans="1:25" ht="24" hidden="1" x14ac:dyDescent="0.2">
      <c r="A479" s="75" t="s">
        <v>197</v>
      </c>
      <c r="B479" s="182" t="s">
        <v>39</v>
      </c>
      <c r="C479" s="182" t="s">
        <v>34</v>
      </c>
      <c r="D479" s="183" t="s">
        <v>17</v>
      </c>
      <c r="E479" s="183" t="s">
        <v>188</v>
      </c>
      <c r="F479" s="183"/>
      <c r="G479" s="130">
        <f>+G480</f>
        <v>0</v>
      </c>
      <c r="H479" s="147"/>
      <c r="I479" s="147"/>
      <c r="J479" s="13"/>
      <c r="K479" s="13"/>
      <c r="L479" s="13"/>
      <c r="M479" s="13"/>
      <c r="N479" s="13"/>
      <c r="O479" s="13"/>
    </row>
    <row r="480" spans="1:25" ht="36" hidden="1" x14ac:dyDescent="0.2">
      <c r="A480" s="75" t="s">
        <v>112</v>
      </c>
      <c r="B480" s="182" t="s">
        <v>39</v>
      </c>
      <c r="C480" s="182" t="s">
        <v>34</v>
      </c>
      <c r="D480" s="183" t="s">
        <v>17</v>
      </c>
      <c r="E480" s="183" t="s">
        <v>188</v>
      </c>
      <c r="F480" s="183" t="s">
        <v>113</v>
      </c>
      <c r="G480" s="130">
        <f>+G481</f>
        <v>0</v>
      </c>
      <c r="H480" s="147"/>
      <c r="I480" s="147"/>
      <c r="J480" s="13"/>
      <c r="K480" s="13"/>
      <c r="L480" s="13"/>
      <c r="M480" s="13"/>
      <c r="N480" s="13"/>
      <c r="O480" s="13"/>
    </row>
    <row r="481" spans="1:15" ht="12.75" hidden="1" x14ac:dyDescent="0.2">
      <c r="A481" s="75" t="s">
        <v>111</v>
      </c>
      <c r="B481" s="182" t="s">
        <v>39</v>
      </c>
      <c r="C481" s="182" t="s">
        <v>34</v>
      </c>
      <c r="D481" s="183" t="s">
        <v>17</v>
      </c>
      <c r="E481" s="183" t="s">
        <v>188</v>
      </c>
      <c r="F481" s="183" t="s">
        <v>89</v>
      </c>
      <c r="G481" s="130"/>
      <c r="H481" s="147"/>
      <c r="I481" s="147"/>
      <c r="J481" s="13"/>
      <c r="K481" s="13"/>
      <c r="L481" s="13"/>
      <c r="M481" s="13"/>
      <c r="N481" s="13"/>
      <c r="O481" s="13"/>
    </row>
    <row r="482" spans="1:15" ht="48" hidden="1" x14ac:dyDescent="0.2">
      <c r="A482" s="184" t="s">
        <v>206</v>
      </c>
      <c r="B482" s="219" t="s">
        <v>39</v>
      </c>
      <c r="C482" s="219" t="s">
        <v>34</v>
      </c>
      <c r="D482" s="220" t="s">
        <v>17</v>
      </c>
      <c r="E482" s="220" t="s">
        <v>189</v>
      </c>
      <c r="F482" s="183"/>
      <c r="G482" s="130">
        <f>G483</f>
        <v>0</v>
      </c>
      <c r="H482" s="147"/>
      <c r="I482" s="147"/>
      <c r="J482" s="13"/>
      <c r="K482" s="13"/>
      <c r="L482" s="13"/>
      <c r="M482" s="13"/>
      <c r="N482" s="13"/>
      <c r="O482" s="13"/>
    </row>
    <row r="483" spans="1:15" ht="12.75" hidden="1" x14ac:dyDescent="0.2">
      <c r="A483" s="69" t="s">
        <v>190</v>
      </c>
      <c r="B483" s="182" t="s">
        <v>39</v>
      </c>
      <c r="C483" s="182" t="s">
        <v>34</v>
      </c>
      <c r="D483" s="183" t="s">
        <v>17</v>
      </c>
      <c r="E483" s="183" t="s">
        <v>189</v>
      </c>
      <c r="F483" s="183" t="s">
        <v>114</v>
      </c>
      <c r="G483" s="130">
        <f>G484</f>
        <v>0</v>
      </c>
      <c r="H483" s="147"/>
      <c r="I483" s="147"/>
      <c r="J483" s="13"/>
      <c r="K483" s="13"/>
      <c r="L483" s="13"/>
      <c r="M483" s="13"/>
      <c r="N483" s="13"/>
      <c r="O483" s="13"/>
    </row>
    <row r="484" spans="1:15" ht="24" hidden="1" x14ac:dyDescent="0.2">
      <c r="A484" s="69" t="s">
        <v>191</v>
      </c>
      <c r="B484" s="182" t="s">
        <v>39</v>
      </c>
      <c r="C484" s="182" t="s">
        <v>34</v>
      </c>
      <c r="D484" s="183" t="s">
        <v>17</v>
      </c>
      <c r="E484" s="183" t="s">
        <v>189</v>
      </c>
      <c r="F484" s="183" t="s">
        <v>77</v>
      </c>
      <c r="G484" s="132"/>
      <c r="H484" s="147"/>
      <c r="I484" s="147"/>
      <c r="J484" s="13"/>
      <c r="K484" s="13"/>
      <c r="L484" s="13"/>
      <c r="M484" s="13"/>
      <c r="N484" s="13"/>
      <c r="O484" s="13"/>
    </row>
    <row r="485" spans="1:15" ht="24" hidden="1" x14ac:dyDescent="0.2">
      <c r="A485" s="154" t="s">
        <v>198</v>
      </c>
      <c r="B485" s="182" t="s">
        <v>39</v>
      </c>
      <c r="C485" s="213" t="s">
        <v>34</v>
      </c>
      <c r="D485" s="212" t="s">
        <v>17</v>
      </c>
      <c r="E485" s="212" t="s">
        <v>199</v>
      </c>
      <c r="F485" s="212"/>
      <c r="G485" s="132">
        <f>G487</f>
        <v>181.3</v>
      </c>
      <c r="H485" s="132">
        <f>H487</f>
        <v>0</v>
      </c>
      <c r="I485" s="108">
        <f>H485+G485</f>
        <v>181.3</v>
      </c>
      <c r="J485" s="13"/>
      <c r="K485" s="13"/>
      <c r="L485" s="13"/>
      <c r="M485" s="13"/>
      <c r="N485" s="13"/>
      <c r="O485" s="13"/>
    </row>
    <row r="486" spans="1:15" ht="12.75" hidden="1" x14ac:dyDescent="0.2">
      <c r="A486" s="154" t="s">
        <v>194</v>
      </c>
      <c r="B486" s="182" t="s">
        <v>39</v>
      </c>
      <c r="C486" s="213" t="s">
        <v>34</v>
      </c>
      <c r="D486" s="212" t="s">
        <v>17</v>
      </c>
      <c r="E486" s="212" t="s">
        <v>199</v>
      </c>
      <c r="F486" s="212" t="s">
        <v>119</v>
      </c>
      <c r="G486" s="132">
        <f>G487</f>
        <v>181.3</v>
      </c>
      <c r="H486" s="132">
        <f>H487</f>
        <v>0</v>
      </c>
      <c r="I486" s="108">
        <f>H486+G486</f>
        <v>181.3</v>
      </c>
      <c r="J486" s="13"/>
      <c r="K486" s="13"/>
      <c r="L486" s="13"/>
      <c r="M486" s="13"/>
      <c r="N486" s="13"/>
      <c r="O486" s="13"/>
    </row>
    <row r="487" spans="1:15" ht="12.75" hidden="1" x14ac:dyDescent="0.2">
      <c r="A487" s="75" t="s">
        <v>73</v>
      </c>
      <c r="B487" s="182" t="s">
        <v>39</v>
      </c>
      <c r="C487" s="213" t="s">
        <v>34</v>
      </c>
      <c r="D487" s="212" t="s">
        <v>17</v>
      </c>
      <c r="E487" s="212" t="s">
        <v>199</v>
      </c>
      <c r="F487" s="212" t="s">
        <v>74</v>
      </c>
      <c r="G487" s="132">
        <v>181.3</v>
      </c>
      <c r="H487" s="132"/>
      <c r="I487" s="108">
        <f>H487+G487</f>
        <v>181.3</v>
      </c>
      <c r="J487" s="13"/>
      <c r="K487" s="13"/>
      <c r="L487" s="13"/>
      <c r="M487" s="13"/>
      <c r="N487" s="13"/>
      <c r="O487" s="13"/>
    </row>
    <row r="488" spans="1:15" ht="12.75" hidden="1" x14ac:dyDescent="0.2">
      <c r="A488" s="166" t="s">
        <v>71</v>
      </c>
      <c r="B488" s="151">
        <v>926</v>
      </c>
      <c r="C488" s="181" t="s">
        <v>54</v>
      </c>
      <c r="D488" s="183"/>
      <c r="E488" s="183"/>
      <c r="F488" s="183"/>
      <c r="G488" s="105">
        <f>G489</f>
        <v>5100</v>
      </c>
      <c r="H488" s="146">
        <f>H489</f>
        <v>0</v>
      </c>
      <c r="I488" s="131">
        <f t="shared" ref="I488:I497" si="33">G488+H488</f>
        <v>5100</v>
      </c>
      <c r="J488" s="13"/>
      <c r="K488" s="13"/>
      <c r="L488" s="13"/>
      <c r="M488" s="13"/>
      <c r="N488" s="13"/>
      <c r="O488" s="13"/>
    </row>
    <row r="489" spans="1:15" ht="12.75" hidden="1" x14ac:dyDescent="0.2">
      <c r="A489" s="166" t="s">
        <v>106</v>
      </c>
      <c r="B489" s="151">
        <v>926</v>
      </c>
      <c r="C489" s="181" t="s">
        <v>54</v>
      </c>
      <c r="D489" s="181" t="s">
        <v>10</v>
      </c>
      <c r="E489" s="183"/>
      <c r="F489" s="183"/>
      <c r="G489" s="146">
        <f>G490+G494+G496</f>
        <v>5100</v>
      </c>
      <c r="H489" s="146">
        <f>H490+H494+H496</f>
        <v>0</v>
      </c>
      <c r="I489" s="91">
        <f t="shared" si="33"/>
        <v>5100</v>
      </c>
      <c r="J489" s="13"/>
      <c r="K489" s="13"/>
      <c r="L489" s="13"/>
      <c r="M489" s="13"/>
      <c r="N489" s="13"/>
      <c r="O489" s="13"/>
    </row>
    <row r="490" spans="1:15" ht="12.75" hidden="1" x14ac:dyDescent="0.2">
      <c r="A490" s="156" t="s">
        <v>109</v>
      </c>
      <c r="B490" s="153" t="s">
        <v>39</v>
      </c>
      <c r="C490" s="153" t="s">
        <v>54</v>
      </c>
      <c r="D490" s="153" t="s">
        <v>10</v>
      </c>
      <c r="E490" s="153" t="s">
        <v>172</v>
      </c>
      <c r="F490" s="153"/>
      <c r="G490" s="138">
        <f t="shared" ref="G490:H492" si="34">G491</f>
        <v>100</v>
      </c>
      <c r="H490" s="138">
        <f t="shared" si="34"/>
        <v>0</v>
      </c>
      <c r="I490" s="81">
        <f t="shared" si="33"/>
        <v>100</v>
      </c>
      <c r="J490" s="13"/>
      <c r="K490" s="13"/>
      <c r="L490" s="13"/>
      <c r="M490" s="13"/>
      <c r="N490" s="13"/>
      <c r="O490" s="13"/>
    </row>
    <row r="491" spans="1:15" ht="24" hidden="1" x14ac:dyDescent="0.2">
      <c r="A491" s="156" t="s">
        <v>252</v>
      </c>
      <c r="B491" s="153" t="s">
        <v>39</v>
      </c>
      <c r="C491" s="153" t="s">
        <v>54</v>
      </c>
      <c r="D491" s="153" t="s">
        <v>10</v>
      </c>
      <c r="E491" s="153" t="s">
        <v>173</v>
      </c>
      <c r="F491" s="153"/>
      <c r="G491" s="109">
        <f t="shared" si="34"/>
        <v>100</v>
      </c>
      <c r="H491" s="109">
        <f t="shared" si="34"/>
        <v>0</v>
      </c>
      <c r="I491" s="81">
        <f t="shared" si="33"/>
        <v>100</v>
      </c>
      <c r="J491" s="13"/>
      <c r="K491" s="13"/>
      <c r="L491" s="13"/>
      <c r="M491" s="13"/>
      <c r="N491" s="13"/>
      <c r="O491" s="13"/>
    </row>
    <row r="492" spans="1:15" ht="24" hidden="1" x14ac:dyDescent="0.2">
      <c r="A492" s="156" t="s">
        <v>116</v>
      </c>
      <c r="B492" s="153" t="s">
        <v>39</v>
      </c>
      <c r="C492" s="153" t="s">
        <v>54</v>
      </c>
      <c r="D492" s="153" t="s">
        <v>10</v>
      </c>
      <c r="E492" s="153" t="s">
        <v>173</v>
      </c>
      <c r="F492" s="153" t="s">
        <v>117</v>
      </c>
      <c r="G492" s="109">
        <f t="shared" si="34"/>
        <v>100</v>
      </c>
      <c r="H492" s="109">
        <f t="shared" si="34"/>
        <v>0</v>
      </c>
      <c r="I492" s="81">
        <f t="shared" si="33"/>
        <v>100</v>
      </c>
      <c r="J492" s="13"/>
      <c r="K492" s="13"/>
      <c r="L492" s="13"/>
      <c r="M492" s="13"/>
      <c r="N492" s="13"/>
      <c r="O492" s="13"/>
    </row>
    <row r="493" spans="1:15" ht="12.75" hidden="1" x14ac:dyDescent="0.2">
      <c r="A493" s="156" t="s">
        <v>84</v>
      </c>
      <c r="B493" s="153" t="s">
        <v>39</v>
      </c>
      <c r="C493" s="153" t="s">
        <v>54</v>
      </c>
      <c r="D493" s="153" t="s">
        <v>10</v>
      </c>
      <c r="E493" s="153" t="s">
        <v>173</v>
      </c>
      <c r="F493" s="153" t="s">
        <v>85</v>
      </c>
      <c r="G493" s="109">
        <v>100</v>
      </c>
      <c r="H493" s="109"/>
      <c r="I493" s="81">
        <f t="shared" si="33"/>
        <v>100</v>
      </c>
      <c r="J493" s="13"/>
      <c r="K493" s="13"/>
      <c r="L493" s="13"/>
      <c r="M493" s="13"/>
      <c r="N493" s="13"/>
      <c r="O493" s="13"/>
    </row>
    <row r="494" spans="1:15" ht="24" hidden="1" x14ac:dyDescent="0.2">
      <c r="A494" s="100" t="s">
        <v>365</v>
      </c>
      <c r="B494" s="153" t="s">
        <v>39</v>
      </c>
      <c r="C494" s="52" t="s">
        <v>54</v>
      </c>
      <c r="D494" s="53" t="s">
        <v>10</v>
      </c>
      <c r="E494" s="53" t="s">
        <v>352</v>
      </c>
      <c r="F494" s="53"/>
      <c r="G494" s="61">
        <f>G495</f>
        <v>4950</v>
      </c>
      <c r="H494" s="61">
        <f>H495</f>
        <v>0</v>
      </c>
      <c r="I494" s="99">
        <f t="shared" si="33"/>
        <v>4950</v>
      </c>
      <c r="J494" s="13"/>
      <c r="K494" s="13"/>
      <c r="L494" s="13"/>
      <c r="M494" s="13"/>
      <c r="N494" s="13"/>
      <c r="O494" s="13"/>
    </row>
    <row r="495" spans="1:15" ht="12.75" hidden="1" x14ac:dyDescent="0.2">
      <c r="A495" s="98" t="s">
        <v>84</v>
      </c>
      <c r="B495" s="153" t="s">
        <v>39</v>
      </c>
      <c r="C495" s="52" t="s">
        <v>54</v>
      </c>
      <c r="D495" s="53" t="s">
        <v>10</v>
      </c>
      <c r="E495" s="53" t="s">
        <v>352</v>
      </c>
      <c r="F495" s="53" t="s">
        <v>85</v>
      </c>
      <c r="G495" s="61">
        <v>4950</v>
      </c>
      <c r="H495" s="61"/>
      <c r="I495" s="99">
        <f t="shared" si="33"/>
        <v>4950</v>
      </c>
      <c r="J495" s="13"/>
      <c r="K495" s="13"/>
      <c r="L495" s="13"/>
      <c r="M495" s="13"/>
      <c r="N495" s="13"/>
      <c r="O495" s="13"/>
    </row>
    <row r="496" spans="1:15" ht="24" hidden="1" x14ac:dyDescent="0.2">
      <c r="A496" s="100" t="s">
        <v>354</v>
      </c>
      <c r="B496" s="153" t="s">
        <v>39</v>
      </c>
      <c r="C496" s="52" t="s">
        <v>54</v>
      </c>
      <c r="D496" s="53" t="s">
        <v>10</v>
      </c>
      <c r="E496" s="53" t="s">
        <v>351</v>
      </c>
      <c r="F496" s="53"/>
      <c r="G496" s="61">
        <f>G497</f>
        <v>50</v>
      </c>
      <c r="H496" s="61">
        <f>H497</f>
        <v>0</v>
      </c>
      <c r="I496" s="99">
        <f t="shared" si="33"/>
        <v>50</v>
      </c>
      <c r="J496" s="13"/>
      <c r="K496" s="13"/>
      <c r="L496" s="13"/>
      <c r="M496" s="13"/>
      <c r="N496" s="13"/>
      <c r="O496" s="13"/>
    </row>
    <row r="497" spans="1:15" ht="12.75" hidden="1" x14ac:dyDescent="0.2">
      <c r="A497" s="98" t="s">
        <v>84</v>
      </c>
      <c r="B497" s="153" t="s">
        <v>39</v>
      </c>
      <c r="C497" s="52" t="s">
        <v>54</v>
      </c>
      <c r="D497" s="53" t="s">
        <v>10</v>
      </c>
      <c r="E497" s="53" t="s">
        <v>351</v>
      </c>
      <c r="F497" s="53" t="s">
        <v>366</v>
      </c>
      <c r="G497" s="61">
        <v>50</v>
      </c>
      <c r="H497" s="61"/>
      <c r="I497" s="99">
        <f t="shared" si="33"/>
        <v>50</v>
      </c>
      <c r="J497" s="13"/>
      <c r="K497" s="13"/>
      <c r="L497" s="13"/>
      <c r="M497" s="13"/>
      <c r="N497" s="13"/>
      <c r="O497" s="13"/>
    </row>
    <row r="498" spans="1:15" ht="12.75" hidden="1" x14ac:dyDescent="0.2">
      <c r="A498" s="221" t="s">
        <v>68</v>
      </c>
      <c r="B498" s="222"/>
      <c r="C498" s="223"/>
      <c r="D498" s="223"/>
      <c r="E498" s="223"/>
      <c r="F498" s="223"/>
      <c r="G498" s="224">
        <f>+G16+G183+G278+G286+G299+G323+G339+G166+G179</f>
        <v>1035983.2000000001</v>
      </c>
      <c r="H498" s="79">
        <f>+H16+H183+H278+H286+H299+H323+H339+H166</f>
        <v>3033.2999999999997</v>
      </c>
      <c r="I498" s="78">
        <f>H498+G498</f>
        <v>1039016.5000000001</v>
      </c>
      <c r="J498" s="13"/>
      <c r="K498" s="13"/>
      <c r="L498" s="13"/>
      <c r="M498" s="13"/>
      <c r="N498" s="13"/>
      <c r="O498" s="13"/>
    </row>
    <row r="499" spans="1:15" ht="14.25" customHeight="1" x14ac:dyDescent="0.2">
      <c r="A499" s="41"/>
      <c r="B499" s="47"/>
      <c r="C499" s="43"/>
      <c r="D499" s="43"/>
      <c r="E499" s="43"/>
      <c r="F499" s="43"/>
      <c r="G499" s="97"/>
      <c r="H499" s="13"/>
      <c r="I499" s="13"/>
      <c r="J499" s="13"/>
      <c r="K499" s="13"/>
      <c r="L499" s="13"/>
      <c r="M499" s="13"/>
      <c r="N499" s="13"/>
      <c r="O499" s="13"/>
    </row>
    <row r="500" spans="1:15" ht="74.25" customHeight="1" x14ac:dyDescent="0.2">
      <c r="A500" s="41"/>
      <c r="B500" s="47"/>
      <c r="C500" s="43"/>
      <c r="D500" s="43"/>
      <c r="E500" s="43"/>
      <c r="F500" s="43"/>
      <c r="G500" s="30"/>
      <c r="H500" s="30"/>
      <c r="I500" s="30"/>
      <c r="J500" s="13"/>
      <c r="K500" s="13"/>
      <c r="L500" s="13"/>
      <c r="M500" s="13"/>
      <c r="N500" s="13"/>
      <c r="O500" s="13"/>
    </row>
    <row r="501" spans="1:15" ht="12.75" x14ac:dyDescent="0.2">
      <c r="A501" s="41"/>
      <c r="B501" s="47"/>
      <c r="C501" s="43"/>
      <c r="D501" s="43"/>
      <c r="E501" s="43"/>
      <c r="F501" s="43"/>
      <c r="G501" s="29"/>
      <c r="H501" s="13"/>
      <c r="I501" s="13"/>
      <c r="J501" s="13"/>
      <c r="K501" s="13"/>
      <c r="L501" s="13"/>
      <c r="M501" s="13"/>
      <c r="N501" s="13"/>
      <c r="O501" s="13"/>
    </row>
    <row r="502" spans="1:15" ht="12.75" x14ac:dyDescent="0.2">
      <c r="A502" s="41"/>
      <c r="B502" s="47"/>
      <c r="C502" s="43"/>
      <c r="D502" s="43"/>
      <c r="E502" s="43"/>
      <c r="F502" s="43"/>
      <c r="G502" s="44"/>
      <c r="H502" s="13"/>
      <c r="I502" s="13"/>
      <c r="J502" s="13"/>
      <c r="K502" s="13"/>
      <c r="L502" s="13"/>
      <c r="M502" s="13"/>
      <c r="N502" s="13"/>
      <c r="O502" s="13"/>
    </row>
    <row r="503" spans="1:15" ht="12.75" x14ac:dyDescent="0.2">
      <c r="A503" s="41"/>
      <c r="B503" s="47"/>
      <c r="C503" s="43"/>
      <c r="D503" s="43"/>
      <c r="E503" s="43"/>
      <c r="F503" s="43"/>
      <c r="G503" s="44"/>
      <c r="H503" s="13"/>
      <c r="I503" s="13"/>
      <c r="J503" s="13"/>
      <c r="K503" s="13"/>
      <c r="L503" s="13"/>
      <c r="M503" s="13"/>
      <c r="N503" s="13"/>
      <c r="O503" s="13"/>
    </row>
    <row r="504" spans="1:15" ht="12.75" x14ac:dyDescent="0.2">
      <c r="A504" s="41"/>
      <c r="B504" s="47"/>
      <c r="C504" s="43"/>
      <c r="D504" s="43"/>
      <c r="E504" s="43"/>
      <c r="F504" s="43"/>
      <c r="G504" s="44"/>
      <c r="H504" s="13"/>
      <c r="I504" s="13"/>
      <c r="J504" s="13"/>
      <c r="K504" s="13"/>
      <c r="L504" s="13"/>
      <c r="M504" s="13"/>
      <c r="N504" s="13"/>
      <c r="O504" s="13"/>
    </row>
    <row r="505" spans="1:15" ht="12.75" x14ac:dyDescent="0.2">
      <c r="A505" s="41"/>
      <c r="B505" s="47"/>
      <c r="C505" s="43"/>
      <c r="D505" s="43"/>
      <c r="E505" s="43"/>
      <c r="F505" s="43"/>
      <c r="G505" s="44"/>
      <c r="H505" s="13"/>
      <c r="I505" s="13"/>
      <c r="J505" s="13"/>
      <c r="K505" s="13"/>
      <c r="L505" s="13"/>
      <c r="M505" s="13"/>
      <c r="N505" s="13"/>
      <c r="O505" s="13"/>
    </row>
    <row r="506" spans="1:15" x14ac:dyDescent="0.2">
      <c r="A506" s="41"/>
      <c r="B506" s="47"/>
      <c r="C506" s="43"/>
      <c r="D506" s="43"/>
      <c r="E506" s="43"/>
      <c r="F506" s="43"/>
      <c r="G506" s="45"/>
      <c r="H506" s="9"/>
      <c r="I506" s="13"/>
      <c r="J506" s="13"/>
      <c r="K506" s="13"/>
      <c r="L506" s="13"/>
      <c r="M506" s="13"/>
      <c r="N506" s="13"/>
      <c r="O506" s="13"/>
    </row>
    <row r="507" spans="1:15" x14ac:dyDescent="0.2">
      <c r="A507" s="41"/>
      <c r="B507" s="47"/>
      <c r="C507" s="43"/>
      <c r="D507" s="43"/>
      <c r="E507" s="43"/>
      <c r="F507" s="43"/>
      <c r="G507" s="46"/>
      <c r="H507" s="9"/>
      <c r="I507" s="13"/>
      <c r="J507" s="13"/>
      <c r="K507" s="13"/>
      <c r="L507" s="13"/>
      <c r="M507" s="13"/>
      <c r="N507" s="13"/>
      <c r="O507" s="13"/>
    </row>
    <row r="508" spans="1:15" x14ac:dyDescent="0.2">
      <c r="A508" s="41"/>
      <c r="B508" s="47"/>
      <c r="C508" s="43"/>
      <c r="D508" s="43"/>
      <c r="E508" s="43"/>
      <c r="F508" s="43"/>
      <c r="G508" s="43"/>
      <c r="H508" s="9"/>
      <c r="I508" s="13"/>
      <c r="J508" s="13"/>
      <c r="K508" s="13"/>
      <c r="L508" s="13"/>
      <c r="M508" s="13"/>
      <c r="N508" s="13"/>
      <c r="O508" s="13"/>
    </row>
    <row r="509" spans="1:15" ht="12.75" x14ac:dyDescent="0.2">
      <c r="A509" s="41"/>
      <c r="B509" s="47"/>
      <c r="C509" s="43"/>
      <c r="D509" s="43"/>
      <c r="E509" s="43"/>
      <c r="F509" s="43"/>
      <c r="G509" s="44"/>
      <c r="H509" s="13"/>
      <c r="I509" s="13"/>
      <c r="J509" s="13"/>
      <c r="K509" s="13"/>
      <c r="L509" s="13"/>
      <c r="M509" s="13"/>
      <c r="N509" s="13"/>
      <c r="O509" s="13"/>
    </row>
    <row r="510" spans="1:15" ht="12.75" x14ac:dyDescent="0.2">
      <c r="A510" s="41"/>
      <c r="B510" s="47"/>
      <c r="C510" s="43"/>
      <c r="D510" s="43"/>
      <c r="E510" s="43"/>
      <c r="F510" s="43"/>
      <c r="G510" s="44"/>
      <c r="H510" s="13"/>
      <c r="I510" s="13"/>
      <c r="J510" s="13"/>
      <c r="K510" s="13"/>
      <c r="L510" s="13"/>
      <c r="M510" s="13"/>
      <c r="N510" s="13"/>
      <c r="O510" s="13"/>
    </row>
    <row r="511" spans="1:15" ht="12.75" x14ac:dyDescent="0.2">
      <c r="A511" s="41"/>
      <c r="B511" s="47"/>
      <c r="C511" s="43"/>
      <c r="D511" s="43"/>
      <c r="E511" s="43"/>
      <c r="F511" s="43"/>
      <c r="G511" s="44"/>
      <c r="H511" s="13"/>
      <c r="I511" s="13"/>
      <c r="J511" s="13"/>
      <c r="K511" s="13"/>
      <c r="L511" s="13"/>
      <c r="M511" s="13"/>
      <c r="N511" s="13"/>
      <c r="O511" s="13"/>
    </row>
    <row r="512" spans="1:15" ht="12.75" x14ac:dyDescent="0.2">
      <c r="A512" s="41"/>
      <c r="B512" s="47"/>
      <c r="C512" s="43"/>
      <c r="D512" s="43"/>
      <c r="E512" s="43"/>
      <c r="F512" s="43"/>
      <c r="G512" s="44"/>
      <c r="H512" s="13"/>
      <c r="I512" s="13"/>
      <c r="J512" s="13"/>
      <c r="K512" s="13"/>
      <c r="L512" s="13"/>
      <c r="M512" s="13"/>
      <c r="N512" s="13"/>
      <c r="O512" s="13"/>
    </row>
    <row r="513" spans="1:15" ht="12.75" x14ac:dyDescent="0.2">
      <c r="A513" s="41"/>
      <c r="B513" s="47"/>
      <c r="C513" s="43"/>
      <c r="D513" s="43"/>
      <c r="E513" s="43"/>
      <c r="F513" s="43"/>
      <c r="G513" s="44"/>
      <c r="H513" s="13"/>
      <c r="I513" s="13"/>
      <c r="J513" s="13"/>
      <c r="K513" s="13"/>
      <c r="L513" s="13"/>
      <c r="M513" s="13"/>
      <c r="N513" s="13"/>
      <c r="O513" s="13"/>
    </row>
    <row r="514" spans="1:15" ht="12.75" x14ac:dyDescent="0.2">
      <c r="A514" s="41"/>
      <c r="B514" s="47"/>
      <c r="C514" s="43"/>
      <c r="D514" s="43"/>
      <c r="E514" s="43"/>
      <c r="F514" s="43"/>
      <c r="G514" s="44"/>
      <c r="H514" s="13"/>
      <c r="I514" s="13"/>
      <c r="J514" s="13"/>
      <c r="K514" s="13"/>
      <c r="L514" s="13"/>
      <c r="M514" s="13"/>
      <c r="N514" s="13"/>
      <c r="O514" s="13"/>
    </row>
    <row r="515" spans="1:15" ht="12.75" x14ac:dyDescent="0.2">
      <c r="A515" s="41"/>
      <c r="B515" s="47"/>
      <c r="C515" s="43"/>
      <c r="D515" s="43"/>
      <c r="E515" s="43"/>
      <c r="F515" s="43"/>
      <c r="G515" s="44"/>
      <c r="H515" s="13"/>
      <c r="I515" s="13"/>
      <c r="J515" s="13"/>
      <c r="K515" s="13"/>
      <c r="L515" s="13"/>
      <c r="M515" s="13"/>
      <c r="N515" s="13"/>
      <c r="O515" s="13"/>
    </row>
    <row r="516" spans="1:15" ht="12.75" x14ac:dyDescent="0.2">
      <c r="A516" s="41"/>
      <c r="B516" s="47"/>
      <c r="C516" s="43"/>
      <c r="D516" s="43"/>
      <c r="E516" s="43"/>
      <c r="F516" s="43"/>
      <c r="G516" s="44"/>
      <c r="H516" s="13"/>
      <c r="I516" s="13"/>
      <c r="J516" s="13"/>
      <c r="K516" s="13"/>
      <c r="L516" s="13"/>
      <c r="M516" s="13"/>
      <c r="N516" s="13"/>
      <c r="O516" s="13"/>
    </row>
    <row r="517" spans="1:15" ht="12.75" x14ac:dyDescent="0.2">
      <c r="A517" s="41"/>
      <c r="B517" s="47"/>
      <c r="C517" s="43"/>
      <c r="D517" s="43"/>
      <c r="E517" s="43"/>
      <c r="F517" s="43"/>
      <c r="G517" s="44"/>
      <c r="H517" s="13"/>
      <c r="I517" s="13"/>
      <c r="J517" s="13"/>
      <c r="K517" s="13"/>
      <c r="L517" s="13"/>
      <c r="M517" s="13"/>
      <c r="N517" s="13"/>
      <c r="O517" s="13"/>
    </row>
    <row r="518" spans="1:15" ht="12.75" x14ac:dyDescent="0.2">
      <c r="A518" s="41"/>
      <c r="B518" s="47"/>
      <c r="C518" s="43"/>
      <c r="D518" s="43"/>
      <c r="E518" s="43"/>
      <c r="F518" s="43"/>
      <c r="G518" s="44"/>
      <c r="H518" s="13"/>
      <c r="I518" s="13"/>
      <c r="J518" s="13"/>
      <c r="K518" s="13"/>
      <c r="L518" s="13"/>
      <c r="M518" s="13"/>
      <c r="N518" s="13"/>
      <c r="O518" s="13"/>
    </row>
    <row r="519" spans="1:15" ht="12.75" x14ac:dyDescent="0.2">
      <c r="A519" s="41"/>
      <c r="B519" s="47"/>
      <c r="C519" s="43"/>
      <c r="D519" s="43"/>
      <c r="E519" s="43"/>
      <c r="F519" s="43"/>
      <c r="G519" s="44"/>
      <c r="H519" s="13"/>
      <c r="I519" s="13"/>
      <c r="J519" s="13"/>
      <c r="K519" s="13"/>
      <c r="L519" s="13"/>
      <c r="M519" s="13"/>
      <c r="N519" s="13"/>
      <c r="O519" s="13"/>
    </row>
    <row r="520" spans="1:15" ht="12.75" x14ac:dyDescent="0.2">
      <c r="A520" s="41"/>
      <c r="B520" s="47"/>
      <c r="C520" s="43"/>
      <c r="D520" s="43"/>
      <c r="E520" s="43"/>
      <c r="F520" s="43"/>
      <c r="G520" s="44"/>
      <c r="H520" s="13"/>
      <c r="I520" s="13"/>
      <c r="J520" s="13"/>
      <c r="K520" s="13"/>
      <c r="L520" s="13"/>
      <c r="M520" s="13"/>
      <c r="N520" s="13"/>
      <c r="O520" s="13"/>
    </row>
    <row r="521" spans="1:15" ht="12.75" x14ac:dyDescent="0.2">
      <c r="A521" s="41"/>
      <c r="B521" s="47"/>
      <c r="C521" s="43"/>
      <c r="D521" s="43"/>
      <c r="E521" s="43"/>
      <c r="F521" s="43"/>
      <c r="G521" s="44"/>
      <c r="H521" s="13"/>
      <c r="I521" s="13"/>
      <c r="J521" s="13"/>
      <c r="K521" s="13"/>
      <c r="L521" s="13"/>
      <c r="M521" s="13"/>
      <c r="N521" s="13"/>
      <c r="O521" s="13"/>
    </row>
    <row r="522" spans="1:15" ht="12.75" x14ac:dyDescent="0.2">
      <c r="A522" s="41"/>
      <c r="B522" s="47"/>
      <c r="C522" s="43"/>
      <c r="D522" s="43"/>
      <c r="E522" s="43"/>
      <c r="F522" s="43"/>
      <c r="G522" s="44"/>
      <c r="H522" s="13"/>
      <c r="I522" s="13"/>
      <c r="J522" s="13"/>
      <c r="K522" s="13"/>
      <c r="L522" s="13"/>
      <c r="M522" s="13"/>
      <c r="N522" s="13"/>
      <c r="O522" s="13"/>
    </row>
    <row r="523" spans="1:15" ht="12.75" x14ac:dyDescent="0.2">
      <c r="A523" s="41"/>
      <c r="B523" s="47"/>
      <c r="C523" s="43"/>
      <c r="D523" s="43"/>
      <c r="E523" s="43"/>
      <c r="F523" s="43"/>
      <c r="G523" s="44"/>
      <c r="H523" s="13"/>
      <c r="I523" s="13"/>
      <c r="J523" s="13"/>
      <c r="K523" s="13"/>
      <c r="L523" s="13"/>
      <c r="M523" s="13"/>
      <c r="N523" s="13"/>
      <c r="O523" s="13"/>
    </row>
    <row r="524" spans="1:15" ht="12.75" x14ac:dyDescent="0.2">
      <c r="A524" s="41"/>
      <c r="B524" s="47"/>
      <c r="C524" s="43"/>
      <c r="D524" s="43"/>
      <c r="E524" s="43"/>
      <c r="F524" s="43"/>
      <c r="G524" s="44"/>
      <c r="H524" s="13"/>
      <c r="I524" s="13"/>
      <c r="J524" s="13"/>
      <c r="K524" s="13"/>
      <c r="L524" s="13"/>
      <c r="M524" s="13"/>
      <c r="N524" s="13"/>
      <c r="O524" s="13"/>
    </row>
    <row r="525" spans="1:15" ht="12.75" x14ac:dyDescent="0.2">
      <c r="A525" s="41"/>
      <c r="B525" s="47"/>
      <c r="C525" s="43"/>
      <c r="D525" s="43"/>
      <c r="E525" s="43"/>
      <c r="F525" s="43"/>
      <c r="G525" s="44"/>
      <c r="H525" s="13"/>
      <c r="I525" s="13"/>
      <c r="J525" s="13"/>
      <c r="K525" s="13"/>
      <c r="L525" s="13"/>
      <c r="M525" s="13"/>
      <c r="N525" s="13"/>
      <c r="O525" s="13"/>
    </row>
    <row r="526" spans="1:15" ht="12.75" x14ac:dyDescent="0.2">
      <c r="A526" s="41"/>
      <c r="B526" s="47"/>
      <c r="C526" s="43"/>
      <c r="D526" s="43"/>
      <c r="E526" s="43"/>
      <c r="F526" s="43"/>
      <c r="G526" s="44"/>
      <c r="H526" s="13"/>
      <c r="I526" s="13"/>
      <c r="J526" s="13"/>
      <c r="K526" s="13"/>
      <c r="L526" s="13"/>
      <c r="M526" s="13"/>
      <c r="N526" s="13"/>
      <c r="O526" s="13"/>
    </row>
    <row r="527" spans="1:15" ht="12.75" x14ac:dyDescent="0.2">
      <c r="A527" s="41"/>
      <c r="B527" s="47"/>
      <c r="C527" s="43"/>
      <c r="D527" s="43"/>
      <c r="E527" s="43"/>
      <c r="F527" s="43"/>
      <c r="G527" s="44"/>
      <c r="H527" s="13"/>
      <c r="I527" s="13"/>
      <c r="J527" s="13"/>
      <c r="K527" s="13"/>
      <c r="L527" s="13"/>
      <c r="M527" s="13"/>
      <c r="N527" s="13"/>
      <c r="O527" s="13"/>
    </row>
    <row r="528" spans="1:15" ht="12.75" x14ac:dyDescent="0.2">
      <c r="A528" s="41"/>
      <c r="B528" s="47"/>
      <c r="C528" s="43"/>
      <c r="D528" s="43"/>
      <c r="E528" s="43"/>
      <c r="F528" s="43"/>
      <c r="G528" s="44"/>
      <c r="H528" s="13"/>
      <c r="I528" s="13"/>
      <c r="J528" s="13"/>
      <c r="K528" s="13"/>
      <c r="L528" s="13"/>
      <c r="M528" s="13"/>
      <c r="N528" s="13"/>
      <c r="O528" s="13"/>
    </row>
    <row r="529" spans="1:15" ht="12.75" x14ac:dyDescent="0.2">
      <c r="A529" s="41"/>
      <c r="B529" s="47"/>
      <c r="C529" s="43"/>
      <c r="D529" s="43"/>
      <c r="E529" s="43"/>
      <c r="F529" s="43"/>
      <c r="G529" s="44"/>
      <c r="H529" s="13"/>
      <c r="I529" s="13"/>
      <c r="J529" s="13"/>
      <c r="K529" s="13"/>
      <c r="L529" s="13"/>
      <c r="M529" s="13"/>
      <c r="N529" s="13"/>
      <c r="O529" s="13"/>
    </row>
    <row r="530" spans="1:15" ht="12.75" x14ac:dyDescent="0.2">
      <c r="A530" s="41"/>
      <c r="B530" s="47"/>
      <c r="C530" s="43"/>
      <c r="D530" s="43"/>
      <c r="E530" s="43"/>
      <c r="F530" s="43"/>
      <c r="G530" s="44"/>
      <c r="H530" s="13"/>
      <c r="I530" s="13"/>
      <c r="J530" s="13"/>
      <c r="K530" s="13"/>
      <c r="L530" s="13"/>
      <c r="M530" s="13"/>
      <c r="N530" s="13"/>
      <c r="O530" s="13"/>
    </row>
    <row r="531" spans="1:15" ht="12.75" x14ac:dyDescent="0.2">
      <c r="A531" s="41"/>
      <c r="B531" s="47"/>
      <c r="C531" s="43"/>
      <c r="D531" s="43"/>
      <c r="E531" s="43"/>
      <c r="F531" s="43"/>
      <c r="G531" s="44"/>
      <c r="H531" s="13"/>
      <c r="I531" s="13"/>
      <c r="J531" s="13"/>
      <c r="K531" s="13"/>
      <c r="L531" s="13"/>
      <c r="M531" s="13"/>
      <c r="N531" s="13"/>
      <c r="O531" s="13"/>
    </row>
    <row r="532" spans="1:15" ht="12.75" x14ac:dyDescent="0.2">
      <c r="A532" s="41"/>
      <c r="B532" s="47"/>
      <c r="C532" s="43"/>
      <c r="D532" s="43"/>
      <c r="E532" s="43"/>
      <c r="F532" s="43"/>
      <c r="G532" s="44"/>
      <c r="H532" s="13"/>
      <c r="I532" s="13"/>
      <c r="J532" s="13"/>
      <c r="K532" s="13"/>
      <c r="L532" s="13"/>
      <c r="M532" s="13"/>
      <c r="N532" s="13"/>
      <c r="O532" s="13"/>
    </row>
    <row r="533" spans="1:15" ht="12.75" x14ac:dyDescent="0.2">
      <c r="A533" s="41"/>
      <c r="B533" s="47"/>
      <c r="C533" s="43"/>
      <c r="D533" s="43"/>
      <c r="E533" s="43"/>
      <c r="F533" s="43"/>
      <c r="G533" s="44"/>
      <c r="H533" s="13"/>
      <c r="I533" s="13"/>
      <c r="J533" s="13"/>
      <c r="K533" s="13"/>
      <c r="L533" s="13"/>
      <c r="M533" s="13"/>
      <c r="N533" s="13"/>
      <c r="O533" s="13"/>
    </row>
    <row r="534" spans="1:15" ht="12.75" x14ac:dyDescent="0.2">
      <c r="A534" s="41"/>
      <c r="B534" s="47"/>
      <c r="C534" s="43"/>
      <c r="D534" s="43"/>
      <c r="E534" s="43"/>
      <c r="F534" s="43"/>
      <c r="G534" s="44"/>
      <c r="H534" s="13"/>
      <c r="I534" s="13"/>
      <c r="J534" s="13"/>
      <c r="K534" s="13"/>
      <c r="L534" s="13"/>
      <c r="M534" s="13"/>
      <c r="N534" s="13"/>
      <c r="O534" s="13"/>
    </row>
    <row r="535" spans="1:15" ht="12.75" x14ac:dyDescent="0.2">
      <c r="A535" s="41"/>
      <c r="B535" s="47"/>
      <c r="C535" s="43"/>
      <c r="D535" s="43"/>
      <c r="E535" s="43"/>
      <c r="F535" s="43"/>
      <c r="G535" s="44"/>
      <c r="H535" s="13"/>
      <c r="I535" s="13"/>
      <c r="J535" s="13"/>
      <c r="K535" s="13"/>
      <c r="L535" s="13"/>
      <c r="M535" s="13"/>
      <c r="N535" s="13"/>
      <c r="O535" s="13"/>
    </row>
    <row r="536" spans="1:15" ht="12.75" x14ac:dyDescent="0.2">
      <c r="A536" s="41"/>
      <c r="B536" s="47"/>
      <c r="C536" s="43"/>
      <c r="D536" s="43"/>
      <c r="E536" s="43"/>
      <c r="F536" s="43"/>
      <c r="G536" s="44"/>
      <c r="H536" s="13"/>
      <c r="I536" s="13"/>
      <c r="J536" s="13"/>
      <c r="K536" s="13"/>
      <c r="L536" s="13"/>
      <c r="M536" s="13"/>
      <c r="N536" s="13"/>
      <c r="O536" s="13"/>
    </row>
    <row r="537" spans="1:15" ht="12.75" x14ac:dyDescent="0.2">
      <c r="A537" s="41"/>
      <c r="B537" s="47"/>
      <c r="C537" s="43"/>
      <c r="D537" s="43"/>
      <c r="E537" s="43"/>
      <c r="F537" s="43"/>
      <c r="G537" s="44"/>
      <c r="H537" s="13"/>
      <c r="I537" s="13"/>
      <c r="J537" s="13"/>
      <c r="K537" s="13"/>
      <c r="L537" s="13"/>
      <c r="M537" s="13"/>
      <c r="N537" s="13"/>
      <c r="O537" s="13"/>
    </row>
    <row r="538" spans="1:15" ht="12.75" x14ac:dyDescent="0.2">
      <c r="A538" s="41"/>
      <c r="B538" s="47"/>
      <c r="C538" s="43"/>
      <c r="D538" s="43"/>
      <c r="E538" s="43"/>
      <c r="F538" s="43"/>
      <c r="G538" s="44"/>
      <c r="H538" s="13"/>
      <c r="I538" s="13"/>
      <c r="J538" s="13"/>
      <c r="K538" s="13"/>
      <c r="L538" s="13"/>
      <c r="M538" s="13"/>
      <c r="N538" s="13"/>
      <c r="O538" s="13"/>
    </row>
    <row r="539" spans="1:15" ht="12.75" x14ac:dyDescent="0.2">
      <c r="A539" s="41"/>
      <c r="B539" s="47"/>
      <c r="C539" s="43"/>
      <c r="D539" s="43"/>
      <c r="E539" s="43"/>
      <c r="F539" s="43"/>
      <c r="G539" s="44"/>
      <c r="H539" s="13"/>
      <c r="I539" s="13"/>
      <c r="J539" s="13"/>
      <c r="K539" s="13"/>
      <c r="L539" s="13"/>
      <c r="M539" s="13"/>
      <c r="N539" s="13"/>
      <c r="O539" s="13"/>
    </row>
    <row r="540" spans="1:15" ht="12.75" x14ac:dyDescent="0.2">
      <c r="A540" s="41"/>
      <c r="B540" s="47"/>
      <c r="C540" s="43"/>
      <c r="D540" s="43"/>
      <c r="E540" s="43"/>
      <c r="F540" s="43"/>
      <c r="G540" s="44"/>
      <c r="H540" s="13"/>
      <c r="I540" s="13"/>
      <c r="J540" s="13"/>
      <c r="K540" s="13"/>
      <c r="L540" s="13"/>
      <c r="M540" s="13"/>
      <c r="N540" s="13"/>
      <c r="O540" s="13"/>
    </row>
    <row r="541" spans="1:15" ht="12.75" x14ac:dyDescent="0.2">
      <c r="A541" s="41"/>
      <c r="B541" s="47"/>
      <c r="C541" s="43"/>
      <c r="D541" s="43"/>
      <c r="E541" s="43"/>
      <c r="F541" s="43"/>
      <c r="G541" s="44"/>
      <c r="H541" s="13"/>
      <c r="I541" s="13"/>
      <c r="J541" s="13"/>
      <c r="K541" s="13"/>
      <c r="L541" s="13"/>
      <c r="M541" s="13"/>
      <c r="N541" s="13"/>
      <c r="O541" s="13"/>
    </row>
    <row r="542" spans="1:15" ht="12.75" x14ac:dyDescent="0.2">
      <c r="A542" s="41"/>
      <c r="B542" s="47"/>
      <c r="C542" s="43"/>
      <c r="D542" s="43"/>
      <c r="E542" s="43"/>
      <c r="F542" s="43"/>
      <c r="G542" s="44"/>
      <c r="H542" s="13"/>
      <c r="I542" s="13"/>
      <c r="J542" s="13"/>
      <c r="K542" s="13"/>
      <c r="L542" s="13"/>
      <c r="M542" s="13"/>
      <c r="N542" s="13"/>
      <c r="O542" s="13"/>
    </row>
    <row r="543" spans="1:15" ht="12.75" x14ac:dyDescent="0.2">
      <c r="A543" s="41"/>
      <c r="B543" s="47"/>
      <c r="C543" s="43"/>
      <c r="D543" s="43"/>
      <c r="E543" s="43"/>
      <c r="F543" s="43"/>
      <c r="G543" s="44"/>
      <c r="H543" s="13"/>
      <c r="I543" s="13"/>
      <c r="J543" s="13"/>
      <c r="K543" s="13"/>
      <c r="L543" s="13"/>
      <c r="M543" s="13"/>
      <c r="N543" s="13"/>
      <c r="O543" s="13"/>
    </row>
    <row r="544" spans="1:15" ht="12.75" x14ac:dyDescent="0.2">
      <c r="A544" s="41"/>
      <c r="B544" s="47"/>
      <c r="C544" s="43"/>
      <c r="D544" s="43"/>
      <c r="E544" s="43"/>
      <c r="F544" s="43"/>
      <c r="G544" s="44"/>
      <c r="H544" s="13"/>
      <c r="I544" s="13"/>
      <c r="J544" s="13"/>
      <c r="K544" s="13"/>
      <c r="L544" s="13"/>
      <c r="M544" s="13"/>
      <c r="N544" s="13"/>
      <c r="O544" s="13"/>
    </row>
    <row r="545" spans="1:15" ht="12.75" x14ac:dyDescent="0.2">
      <c r="A545" s="41"/>
      <c r="B545" s="47"/>
      <c r="C545" s="43"/>
      <c r="D545" s="43"/>
      <c r="E545" s="43"/>
      <c r="F545" s="43"/>
      <c r="G545" s="44"/>
      <c r="H545" s="13"/>
      <c r="I545" s="13"/>
      <c r="J545" s="13"/>
      <c r="K545" s="13"/>
      <c r="L545" s="13"/>
      <c r="M545" s="13"/>
      <c r="N545" s="13"/>
      <c r="O545" s="13"/>
    </row>
    <row r="546" spans="1:15" ht="12.75" x14ac:dyDescent="0.2">
      <c r="A546" s="41"/>
      <c r="B546" s="47"/>
      <c r="C546" s="43"/>
      <c r="D546" s="43"/>
      <c r="E546" s="43"/>
      <c r="F546" s="43"/>
      <c r="G546" s="44"/>
      <c r="H546" s="13"/>
      <c r="I546" s="13"/>
      <c r="J546" s="13"/>
      <c r="K546" s="13"/>
      <c r="L546" s="13"/>
      <c r="M546" s="13"/>
      <c r="N546" s="13"/>
      <c r="O546" s="13"/>
    </row>
    <row r="547" spans="1:15" ht="12.75" x14ac:dyDescent="0.2">
      <c r="A547" s="41"/>
      <c r="B547" s="47"/>
      <c r="C547" s="43"/>
      <c r="D547" s="43"/>
      <c r="E547" s="43"/>
      <c r="F547" s="43"/>
      <c r="G547" s="44"/>
      <c r="H547" s="13"/>
      <c r="I547" s="13"/>
      <c r="J547" s="13"/>
      <c r="K547" s="13"/>
      <c r="L547" s="13"/>
      <c r="M547" s="13"/>
      <c r="N547" s="13"/>
      <c r="O547" s="13"/>
    </row>
    <row r="548" spans="1:15" ht="12.75" x14ac:dyDescent="0.2">
      <c r="A548" s="41"/>
      <c r="B548" s="47"/>
      <c r="C548" s="43"/>
      <c r="D548" s="43"/>
      <c r="E548" s="43"/>
      <c r="F548" s="43"/>
      <c r="G548" s="44"/>
      <c r="H548" s="13"/>
      <c r="I548" s="13"/>
      <c r="J548" s="13"/>
      <c r="K548" s="13"/>
      <c r="L548" s="13"/>
      <c r="M548" s="13"/>
      <c r="N548" s="13"/>
      <c r="O548" s="13"/>
    </row>
    <row r="549" spans="1:15" ht="12.75" x14ac:dyDescent="0.2">
      <c r="A549" s="41"/>
      <c r="B549" s="47"/>
      <c r="C549" s="43"/>
      <c r="D549" s="43"/>
      <c r="E549" s="43"/>
      <c r="F549" s="43"/>
      <c r="G549" s="44"/>
      <c r="H549" s="13"/>
      <c r="I549" s="13"/>
      <c r="J549" s="13"/>
      <c r="K549" s="13"/>
      <c r="L549" s="13"/>
      <c r="M549" s="13"/>
      <c r="N549" s="13"/>
      <c r="O549" s="13"/>
    </row>
    <row r="550" spans="1:15" ht="12.75" x14ac:dyDescent="0.2">
      <c r="A550" s="41"/>
      <c r="B550" s="47"/>
      <c r="C550" s="43"/>
      <c r="D550" s="43"/>
      <c r="E550" s="43"/>
      <c r="F550" s="43"/>
      <c r="G550" s="44"/>
      <c r="H550" s="13"/>
      <c r="I550" s="13"/>
      <c r="J550" s="13"/>
      <c r="K550" s="13"/>
      <c r="L550" s="13"/>
      <c r="M550" s="13"/>
      <c r="N550" s="13"/>
      <c r="O550" s="13"/>
    </row>
    <row r="551" spans="1:15" ht="12.75" x14ac:dyDescent="0.2">
      <c r="A551" s="41"/>
      <c r="B551" s="47"/>
      <c r="C551" s="43"/>
      <c r="D551" s="43"/>
      <c r="E551" s="43"/>
      <c r="F551" s="43"/>
      <c r="G551" s="44"/>
      <c r="H551" s="13"/>
      <c r="I551" s="13"/>
      <c r="J551" s="13"/>
      <c r="K551" s="13"/>
      <c r="L551" s="13"/>
      <c r="M551" s="13"/>
      <c r="N551" s="13"/>
      <c r="O551" s="13"/>
    </row>
    <row r="552" spans="1:15" ht="12.75" x14ac:dyDescent="0.2">
      <c r="A552" s="41"/>
      <c r="B552" s="47"/>
      <c r="C552" s="43"/>
      <c r="D552" s="43"/>
      <c r="E552" s="43"/>
      <c r="F552" s="43"/>
      <c r="G552" s="44"/>
      <c r="H552" s="13"/>
      <c r="I552" s="13"/>
      <c r="J552" s="13"/>
      <c r="K552" s="13"/>
      <c r="L552" s="13"/>
      <c r="M552" s="13"/>
      <c r="N552" s="13"/>
      <c r="O552" s="13"/>
    </row>
    <row r="553" spans="1:15" ht="12.75" x14ac:dyDescent="0.2">
      <c r="A553" s="41"/>
      <c r="B553" s="47"/>
      <c r="C553" s="43"/>
      <c r="D553" s="43"/>
      <c r="E553" s="43"/>
      <c r="F553" s="43"/>
      <c r="G553" s="44"/>
      <c r="H553" s="13"/>
      <c r="I553" s="13"/>
      <c r="J553" s="13"/>
      <c r="K553" s="13"/>
      <c r="L553" s="13"/>
      <c r="M553" s="13"/>
      <c r="N553" s="13"/>
      <c r="O553" s="13"/>
    </row>
    <row r="554" spans="1:15" ht="12.75" x14ac:dyDescent="0.2">
      <c r="A554" s="41"/>
      <c r="B554" s="47"/>
      <c r="C554" s="43"/>
      <c r="D554" s="43"/>
      <c r="E554" s="43"/>
      <c r="F554" s="43"/>
      <c r="G554" s="44"/>
      <c r="H554" s="13"/>
      <c r="I554" s="13"/>
      <c r="J554" s="13"/>
      <c r="K554" s="13"/>
      <c r="L554" s="13"/>
      <c r="M554" s="13"/>
      <c r="N554" s="13"/>
      <c r="O554" s="13"/>
    </row>
    <row r="555" spans="1:15" ht="12.75" x14ac:dyDescent="0.2">
      <c r="A555" s="41"/>
      <c r="B555" s="47"/>
      <c r="C555" s="43"/>
      <c r="D555" s="43"/>
      <c r="E555" s="43"/>
      <c r="F555" s="43"/>
      <c r="G555" s="44"/>
      <c r="H555" s="13"/>
      <c r="I555" s="13"/>
      <c r="J555" s="13"/>
      <c r="K555" s="13"/>
      <c r="L555" s="13"/>
      <c r="M555" s="13"/>
      <c r="N555" s="13"/>
      <c r="O555" s="13"/>
    </row>
    <row r="556" spans="1:15" ht="12.75" x14ac:dyDescent="0.2">
      <c r="A556" s="41"/>
      <c r="B556" s="47"/>
      <c r="C556" s="43"/>
      <c r="D556" s="43"/>
      <c r="E556" s="43"/>
      <c r="F556" s="43"/>
      <c r="G556" s="44"/>
      <c r="H556" s="13"/>
      <c r="I556" s="13"/>
      <c r="J556" s="13"/>
      <c r="K556" s="13"/>
      <c r="L556" s="13"/>
      <c r="M556" s="13"/>
      <c r="N556" s="13"/>
      <c r="O556" s="13"/>
    </row>
    <row r="557" spans="1:15" ht="12.75" x14ac:dyDescent="0.2">
      <c r="A557" s="41"/>
      <c r="B557" s="47"/>
      <c r="C557" s="43"/>
      <c r="D557" s="43"/>
      <c r="E557" s="43"/>
      <c r="F557" s="43"/>
      <c r="G557" s="44"/>
      <c r="H557" s="13"/>
      <c r="I557" s="13"/>
      <c r="J557" s="13"/>
      <c r="K557" s="13"/>
      <c r="L557" s="13"/>
      <c r="M557" s="13"/>
      <c r="N557" s="13"/>
      <c r="O557" s="13"/>
    </row>
    <row r="558" spans="1:15" ht="12.75" x14ac:dyDescent="0.2">
      <c r="A558" s="41"/>
      <c r="B558" s="47"/>
      <c r="C558" s="43"/>
      <c r="D558" s="43"/>
      <c r="E558" s="43"/>
      <c r="F558" s="43"/>
      <c r="G558" s="44"/>
      <c r="H558" s="13"/>
      <c r="I558" s="13"/>
      <c r="J558" s="13"/>
      <c r="K558" s="13"/>
      <c r="L558" s="13"/>
      <c r="M558" s="13"/>
      <c r="N558" s="13"/>
      <c r="O558" s="13"/>
    </row>
    <row r="559" spans="1:15" ht="12.75" x14ac:dyDescent="0.2">
      <c r="A559" s="41"/>
      <c r="B559" s="47"/>
      <c r="C559" s="43"/>
      <c r="D559" s="43"/>
      <c r="E559" s="43"/>
      <c r="F559" s="43"/>
      <c r="G559" s="44"/>
      <c r="H559" s="13"/>
      <c r="I559" s="13"/>
      <c r="J559" s="13"/>
      <c r="K559" s="13"/>
      <c r="L559" s="13"/>
      <c r="M559" s="13"/>
      <c r="N559" s="13"/>
      <c r="O559" s="13"/>
    </row>
    <row r="560" spans="1:15" ht="12.75" x14ac:dyDescent="0.2">
      <c r="A560" s="41"/>
      <c r="B560" s="47"/>
      <c r="C560" s="43"/>
      <c r="D560" s="43"/>
      <c r="E560" s="43"/>
      <c r="F560" s="43"/>
      <c r="G560" s="44"/>
      <c r="H560" s="13"/>
      <c r="I560" s="13"/>
      <c r="J560" s="13"/>
      <c r="K560" s="13"/>
      <c r="L560" s="13"/>
      <c r="M560" s="13"/>
      <c r="N560" s="13"/>
      <c r="O560" s="13"/>
    </row>
    <row r="561" spans="1:15" ht="12.75" x14ac:dyDescent="0.2">
      <c r="A561" s="41"/>
      <c r="B561" s="47"/>
      <c r="C561" s="43"/>
      <c r="D561" s="43"/>
      <c r="E561" s="43"/>
      <c r="F561" s="43"/>
      <c r="G561" s="44"/>
      <c r="H561" s="13"/>
      <c r="I561" s="13"/>
      <c r="J561" s="13"/>
      <c r="K561" s="13"/>
      <c r="L561" s="13"/>
      <c r="M561" s="13"/>
      <c r="N561" s="13"/>
      <c r="O561" s="13"/>
    </row>
    <row r="562" spans="1:15" ht="12.75" x14ac:dyDescent="0.2">
      <c r="A562" s="41"/>
      <c r="B562" s="47"/>
      <c r="C562" s="43"/>
      <c r="D562" s="43"/>
      <c r="E562" s="43"/>
      <c r="F562" s="43"/>
      <c r="G562" s="44"/>
      <c r="H562" s="13"/>
      <c r="I562" s="13"/>
      <c r="J562" s="13"/>
      <c r="K562" s="13"/>
      <c r="L562" s="13"/>
      <c r="M562" s="13"/>
      <c r="N562" s="13"/>
      <c r="O562" s="13"/>
    </row>
    <row r="563" spans="1:15" ht="12.75" x14ac:dyDescent="0.2">
      <c r="A563" s="42"/>
      <c r="B563" s="48"/>
      <c r="C563" s="39"/>
      <c r="D563" s="39"/>
      <c r="E563" s="39"/>
      <c r="F563" s="39"/>
      <c r="G563" s="40"/>
      <c r="H563" s="13"/>
      <c r="I563" s="13"/>
      <c r="J563" s="13"/>
      <c r="K563" s="13"/>
      <c r="L563" s="13"/>
      <c r="M563" s="13"/>
      <c r="N563" s="13"/>
      <c r="O563" s="13"/>
    </row>
    <row r="564" spans="1:15" ht="12.75" x14ac:dyDescent="0.2">
      <c r="A564" s="42"/>
      <c r="B564" s="48"/>
      <c r="C564" s="39"/>
      <c r="D564" s="39"/>
      <c r="E564" s="39"/>
      <c r="F564" s="39"/>
      <c r="G564" s="40"/>
      <c r="H564" s="13"/>
      <c r="I564" s="13"/>
      <c r="J564" s="13"/>
      <c r="K564" s="13"/>
      <c r="L564" s="13"/>
      <c r="M564" s="13"/>
      <c r="N564" s="13"/>
      <c r="O564" s="13"/>
    </row>
    <row r="565" spans="1:15" ht="12.75" x14ac:dyDescent="0.2">
      <c r="A565" s="42"/>
      <c r="B565" s="48"/>
      <c r="C565" s="39"/>
      <c r="D565" s="39"/>
      <c r="E565" s="39"/>
      <c r="F565" s="39"/>
      <c r="G565" s="40"/>
      <c r="H565" s="13"/>
      <c r="I565" s="13"/>
      <c r="J565" s="13"/>
      <c r="K565" s="13"/>
      <c r="L565" s="13"/>
      <c r="M565" s="13"/>
      <c r="N565" s="13"/>
      <c r="O565" s="13"/>
    </row>
    <row r="566" spans="1:15" ht="12.75" x14ac:dyDescent="0.2">
      <c r="A566" s="42"/>
      <c r="B566" s="48"/>
      <c r="C566" s="39"/>
      <c r="D566" s="39"/>
      <c r="E566" s="39"/>
      <c r="F566" s="39"/>
      <c r="G566" s="40"/>
      <c r="H566" s="13"/>
      <c r="I566" s="13"/>
      <c r="J566" s="13"/>
      <c r="K566" s="13"/>
      <c r="L566" s="13"/>
      <c r="M566" s="13"/>
      <c r="N566" s="13"/>
      <c r="O566" s="13"/>
    </row>
    <row r="567" spans="1:15" ht="12.75" x14ac:dyDescent="0.2">
      <c r="A567" s="42"/>
      <c r="B567" s="48"/>
      <c r="C567" s="39"/>
      <c r="D567" s="39"/>
      <c r="E567" s="39"/>
      <c r="F567" s="39"/>
      <c r="G567" s="40"/>
      <c r="H567" s="13"/>
      <c r="I567" s="13"/>
      <c r="J567" s="13"/>
      <c r="K567" s="13"/>
      <c r="L567" s="13"/>
      <c r="M567" s="13"/>
      <c r="N567" s="13"/>
      <c r="O567" s="13"/>
    </row>
    <row r="568" spans="1:15" ht="12.75" x14ac:dyDescent="0.2">
      <c r="A568" s="42"/>
      <c r="B568" s="48"/>
      <c r="C568" s="39"/>
      <c r="D568" s="39"/>
      <c r="E568" s="39"/>
      <c r="F568" s="39"/>
      <c r="G568" s="40"/>
      <c r="H568" s="13"/>
      <c r="I568" s="13"/>
      <c r="J568" s="13"/>
      <c r="K568" s="13"/>
      <c r="L568" s="13"/>
      <c r="M568" s="13"/>
      <c r="N568" s="13"/>
      <c r="O568" s="13"/>
    </row>
    <row r="569" spans="1:15" ht="12.75" x14ac:dyDescent="0.2">
      <c r="A569" s="42"/>
      <c r="B569" s="48"/>
      <c r="C569" s="39"/>
      <c r="D569" s="39"/>
      <c r="E569" s="39"/>
      <c r="F569" s="39"/>
      <c r="G569" s="40"/>
      <c r="H569" s="13"/>
      <c r="I569" s="13"/>
      <c r="J569" s="13"/>
      <c r="K569" s="13"/>
      <c r="L569" s="13"/>
      <c r="M569" s="13"/>
      <c r="N569" s="13"/>
      <c r="O569" s="13"/>
    </row>
    <row r="570" spans="1:15" ht="12.75" x14ac:dyDescent="0.2">
      <c r="A570" s="42"/>
      <c r="B570" s="48"/>
      <c r="C570" s="39"/>
      <c r="D570" s="39"/>
      <c r="E570" s="39"/>
      <c r="F570" s="39"/>
      <c r="G570" s="40"/>
      <c r="H570" s="13"/>
      <c r="I570" s="13"/>
      <c r="J570" s="13"/>
      <c r="K570" s="13"/>
      <c r="L570" s="13"/>
      <c r="M570" s="13"/>
      <c r="N570" s="13"/>
      <c r="O570" s="13"/>
    </row>
    <row r="571" spans="1:15" ht="12.75" x14ac:dyDescent="0.2">
      <c r="A571" s="42"/>
      <c r="B571" s="48"/>
      <c r="C571" s="39"/>
      <c r="D571" s="39"/>
      <c r="E571" s="39"/>
      <c r="F571" s="39"/>
      <c r="G571" s="40"/>
    </row>
    <row r="572" spans="1:15" ht="12.75" x14ac:dyDescent="0.2">
      <c r="A572" s="42"/>
      <c r="B572" s="48"/>
      <c r="C572" s="39"/>
      <c r="D572" s="39"/>
      <c r="E572" s="39"/>
      <c r="F572" s="39"/>
      <c r="G572" s="40"/>
    </row>
    <row r="573" spans="1:15" ht="12.75" x14ac:dyDescent="0.2">
      <c r="A573" s="42"/>
      <c r="B573" s="48"/>
      <c r="C573" s="39"/>
      <c r="D573" s="39"/>
      <c r="E573" s="39"/>
      <c r="F573" s="39"/>
      <c r="G573" s="40"/>
    </row>
    <row r="574" spans="1:15" ht="12.75" x14ac:dyDescent="0.2">
      <c r="A574" s="42"/>
      <c r="B574" s="48"/>
      <c r="C574" s="39"/>
      <c r="D574" s="39"/>
      <c r="E574" s="39"/>
      <c r="F574" s="39"/>
      <c r="G574" s="40"/>
    </row>
    <row r="575" spans="1:15" ht="12.75" x14ac:dyDescent="0.2">
      <c r="A575" s="42"/>
      <c r="B575" s="48"/>
      <c r="C575" s="39"/>
      <c r="D575" s="39"/>
      <c r="E575" s="39"/>
      <c r="F575" s="39"/>
      <c r="G575" s="40"/>
    </row>
    <row r="576" spans="1:15" ht="12.75" x14ac:dyDescent="0.2">
      <c r="A576" s="42"/>
      <c r="B576" s="48"/>
      <c r="C576" s="39"/>
      <c r="D576" s="39"/>
      <c r="E576" s="39"/>
      <c r="F576" s="39"/>
      <c r="G576" s="40"/>
    </row>
    <row r="577" spans="1:7" ht="12.75" x14ac:dyDescent="0.2">
      <c r="A577" s="42"/>
      <c r="B577" s="48"/>
      <c r="C577" s="39"/>
      <c r="D577" s="39"/>
      <c r="E577" s="39"/>
      <c r="F577" s="39"/>
      <c r="G577" s="40"/>
    </row>
    <row r="578" spans="1:7" ht="12.75" x14ac:dyDescent="0.2">
      <c r="A578" s="42"/>
      <c r="B578" s="48"/>
      <c r="C578" s="39"/>
      <c r="D578" s="39"/>
      <c r="E578" s="39"/>
      <c r="F578" s="39"/>
      <c r="G578" s="40"/>
    </row>
    <row r="579" spans="1:7" ht="12.75" x14ac:dyDescent="0.2">
      <c r="A579" s="42"/>
      <c r="B579" s="48"/>
      <c r="C579" s="39"/>
      <c r="D579" s="39"/>
      <c r="E579" s="39"/>
      <c r="F579" s="39"/>
      <c r="G579" s="40"/>
    </row>
    <row r="580" spans="1:7" ht="12.75" x14ac:dyDescent="0.2">
      <c r="A580" s="42"/>
      <c r="B580" s="48"/>
      <c r="C580" s="39"/>
      <c r="D580" s="39"/>
      <c r="E580" s="39"/>
      <c r="F580" s="39"/>
      <c r="G580" s="40"/>
    </row>
    <row r="581" spans="1:7" ht="12.75" x14ac:dyDescent="0.2">
      <c r="A581" s="42"/>
      <c r="B581" s="48"/>
      <c r="C581" s="39"/>
      <c r="D581" s="39"/>
      <c r="E581" s="39"/>
      <c r="F581" s="39"/>
      <c r="G581" s="40"/>
    </row>
    <row r="582" spans="1:7" ht="12.75" x14ac:dyDescent="0.2">
      <c r="A582" s="42"/>
      <c r="B582" s="48"/>
      <c r="C582" s="39"/>
      <c r="D582" s="39"/>
      <c r="E582" s="39"/>
      <c r="F582" s="39"/>
      <c r="G582" s="40"/>
    </row>
    <row r="583" spans="1:7" ht="12.75" x14ac:dyDescent="0.2">
      <c r="A583" s="42"/>
      <c r="B583" s="48"/>
      <c r="C583" s="39"/>
      <c r="D583" s="39"/>
      <c r="E583" s="39"/>
      <c r="F583" s="39"/>
      <c r="G583" s="40"/>
    </row>
    <row r="584" spans="1:7" ht="12.75" x14ac:dyDescent="0.2">
      <c r="A584" s="42"/>
      <c r="B584" s="48"/>
      <c r="C584" s="39"/>
      <c r="D584" s="39"/>
      <c r="E584" s="39"/>
      <c r="F584" s="39"/>
      <c r="G584" s="40"/>
    </row>
    <row r="585" spans="1:7" ht="12.75" x14ac:dyDescent="0.2">
      <c r="A585" s="42"/>
      <c r="B585" s="48"/>
      <c r="C585" s="39"/>
      <c r="D585" s="39"/>
      <c r="E585" s="39"/>
      <c r="F585" s="39"/>
      <c r="G585" s="40"/>
    </row>
    <row r="586" spans="1:7" ht="12.75" x14ac:dyDescent="0.2">
      <c r="A586" s="42"/>
      <c r="B586" s="48"/>
      <c r="C586" s="39"/>
      <c r="D586" s="39"/>
      <c r="E586" s="39"/>
      <c r="F586" s="39"/>
      <c r="G586" s="40"/>
    </row>
    <row r="587" spans="1:7" ht="12.75" x14ac:dyDescent="0.2">
      <c r="A587" s="42"/>
      <c r="B587" s="48"/>
      <c r="C587" s="39"/>
      <c r="D587" s="39"/>
      <c r="E587" s="39"/>
      <c r="F587" s="39"/>
      <c r="G587" s="40"/>
    </row>
    <row r="588" spans="1:7" ht="12.75" x14ac:dyDescent="0.2">
      <c r="A588" s="42"/>
      <c r="B588" s="48"/>
      <c r="C588" s="39"/>
      <c r="D588" s="39"/>
      <c r="E588" s="39"/>
      <c r="F588" s="39"/>
      <c r="G588" s="40"/>
    </row>
    <row r="589" spans="1:7" ht="12.75" x14ac:dyDescent="0.2">
      <c r="A589" s="42"/>
      <c r="B589" s="48"/>
      <c r="C589" s="39"/>
      <c r="D589" s="39"/>
      <c r="E589" s="39"/>
      <c r="F589" s="39"/>
      <c r="G589" s="40"/>
    </row>
    <row r="590" spans="1:7" ht="12.75" x14ac:dyDescent="0.2">
      <c r="A590" s="42"/>
      <c r="B590" s="48"/>
      <c r="C590" s="39"/>
      <c r="D590" s="39"/>
      <c r="E590" s="39"/>
      <c r="F590" s="39"/>
      <c r="G590" s="40"/>
    </row>
    <row r="591" spans="1:7" ht="12.75" x14ac:dyDescent="0.2">
      <c r="A591" s="42"/>
      <c r="B591" s="48"/>
      <c r="C591" s="39"/>
      <c r="D591" s="39"/>
      <c r="E591" s="39"/>
      <c r="F591" s="39"/>
      <c r="G591" s="40"/>
    </row>
    <row r="592" spans="1:7" ht="12.75" x14ac:dyDescent="0.2">
      <c r="A592" s="42"/>
      <c r="B592" s="48"/>
      <c r="C592" s="39"/>
      <c r="D592" s="39"/>
      <c r="E592" s="39"/>
      <c r="F592" s="39"/>
      <c r="G592" s="40"/>
    </row>
    <row r="593" spans="1:7" ht="12.75" x14ac:dyDescent="0.2">
      <c r="A593" s="38"/>
      <c r="B593" s="48"/>
      <c r="C593" s="39"/>
      <c r="D593" s="39"/>
      <c r="E593" s="39"/>
      <c r="F593" s="39"/>
      <c r="G593" s="40"/>
    </row>
    <row r="594" spans="1:7" ht="12.75" x14ac:dyDescent="0.2">
      <c r="A594" s="38"/>
      <c r="B594" s="48"/>
      <c r="C594" s="39"/>
      <c r="D594" s="39"/>
      <c r="E594" s="39"/>
      <c r="F594" s="39"/>
      <c r="G594" s="40"/>
    </row>
    <row r="595" spans="1:7" ht="12.75" x14ac:dyDescent="0.2">
      <c r="A595" s="38"/>
      <c r="B595" s="48"/>
      <c r="C595" s="39"/>
      <c r="D595" s="39"/>
      <c r="E595" s="39"/>
      <c r="F595" s="39"/>
      <c r="G595" s="40"/>
    </row>
    <row r="596" spans="1:7" ht="12.75" x14ac:dyDescent="0.2">
      <c r="A596" s="38"/>
      <c r="B596" s="48"/>
      <c r="C596" s="39"/>
      <c r="D596" s="39"/>
      <c r="E596" s="39"/>
      <c r="F596" s="39"/>
      <c r="G596" s="40"/>
    </row>
    <row r="597" spans="1:7" ht="12.75" x14ac:dyDescent="0.2">
      <c r="A597" s="38"/>
      <c r="B597" s="48"/>
      <c r="C597" s="39"/>
      <c r="D597" s="39"/>
      <c r="E597" s="39"/>
      <c r="F597" s="39"/>
      <c r="G597" s="40"/>
    </row>
    <row r="598" spans="1:7" ht="12.75" x14ac:dyDescent="0.2">
      <c r="A598" s="38"/>
      <c r="B598" s="48"/>
      <c r="C598" s="39"/>
      <c r="D598" s="39"/>
      <c r="E598" s="39"/>
      <c r="F598" s="39"/>
      <c r="G598" s="40"/>
    </row>
    <row r="599" spans="1:7" ht="12.75" x14ac:dyDescent="0.2">
      <c r="A599" s="38"/>
      <c r="B599" s="48"/>
      <c r="C599" s="39"/>
      <c r="D599" s="39"/>
      <c r="E599" s="39"/>
      <c r="F599" s="39"/>
      <c r="G599" s="40"/>
    </row>
    <row r="600" spans="1:7" ht="12.75" x14ac:dyDescent="0.2">
      <c r="A600" s="38"/>
      <c r="B600" s="48"/>
      <c r="C600" s="39"/>
      <c r="D600" s="39"/>
      <c r="E600" s="39"/>
      <c r="F600" s="39"/>
      <c r="G600" s="40"/>
    </row>
    <row r="601" spans="1:7" ht="12.75" x14ac:dyDescent="0.2">
      <c r="A601" s="38"/>
      <c r="B601" s="48"/>
      <c r="C601" s="39"/>
      <c r="D601" s="39"/>
      <c r="E601" s="39"/>
      <c r="F601" s="39"/>
      <c r="G601" s="40"/>
    </row>
    <row r="602" spans="1:7" ht="12.75" x14ac:dyDescent="0.2">
      <c r="A602" s="38"/>
      <c r="B602" s="48"/>
      <c r="C602" s="39"/>
      <c r="D602" s="39"/>
      <c r="E602" s="39"/>
      <c r="F602" s="39"/>
      <c r="G602" s="40"/>
    </row>
    <row r="603" spans="1:7" ht="12.75" x14ac:dyDescent="0.2">
      <c r="A603" s="38"/>
      <c r="B603" s="48"/>
      <c r="C603" s="39"/>
      <c r="D603" s="39"/>
      <c r="E603" s="39"/>
      <c r="F603" s="39"/>
      <c r="G603" s="40"/>
    </row>
    <row r="604" spans="1:7" ht="12.75" x14ac:dyDescent="0.2">
      <c r="A604" s="38"/>
      <c r="B604" s="48"/>
      <c r="C604" s="39"/>
      <c r="D604" s="39"/>
      <c r="E604" s="39"/>
      <c r="F604" s="39"/>
      <c r="G604" s="40"/>
    </row>
    <row r="605" spans="1:7" ht="12.75" x14ac:dyDescent="0.2">
      <c r="A605" s="38"/>
      <c r="B605" s="48"/>
      <c r="C605" s="39"/>
      <c r="D605" s="39"/>
      <c r="E605" s="39"/>
      <c r="F605" s="39"/>
      <c r="G605" s="40"/>
    </row>
    <row r="606" spans="1:7" ht="12.75" x14ac:dyDescent="0.2">
      <c r="A606" s="38"/>
      <c r="B606" s="48"/>
      <c r="C606" s="39"/>
      <c r="D606" s="39"/>
      <c r="E606" s="39"/>
      <c r="F606" s="39"/>
      <c r="G606" s="40"/>
    </row>
    <row r="607" spans="1:7" ht="12.75" x14ac:dyDescent="0.2">
      <c r="A607" s="38"/>
      <c r="B607" s="48"/>
      <c r="C607" s="39"/>
      <c r="D607" s="39"/>
      <c r="E607" s="39"/>
      <c r="F607" s="39"/>
      <c r="G607" s="40"/>
    </row>
    <row r="608" spans="1:7" ht="12.75" x14ac:dyDescent="0.2">
      <c r="A608" s="38"/>
      <c r="B608" s="48"/>
      <c r="C608" s="39"/>
      <c r="D608" s="39"/>
      <c r="E608" s="39"/>
      <c r="F608" s="39"/>
      <c r="G608" s="40"/>
    </row>
    <row r="609" spans="1:7" ht="12.75" x14ac:dyDescent="0.2">
      <c r="A609" s="38"/>
      <c r="B609" s="48"/>
      <c r="C609" s="39"/>
      <c r="D609" s="39"/>
      <c r="E609" s="39"/>
      <c r="F609" s="39"/>
      <c r="G609" s="40"/>
    </row>
    <row r="610" spans="1:7" ht="12.75" x14ac:dyDescent="0.2">
      <c r="A610" s="38"/>
      <c r="B610" s="48"/>
      <c r="C610" s="39"/>
      <c r="D610" s="39"/>
      <c r="E610" s="39"/>
      <c r="F610" s="39"/>
      <c r="G610" s="40"/>
    </row>
    <row r="611" spans="1:7" ht="12.75" x14ac:dyDescent="0.2">
      <c r="A611" s="38"/>
      <c r="B611" s="48"/>
      <c r="C611" s="39"/>
      <c r="D611" s="39"/>
      <c r="E611" s="39"/>
      <c r="F611" s="39"/>
      <c r="G611" s="40"/>
    </row>
    <row r="612" spans="1:7" ht="12.75" x14ac:dyDescent="0.2">
      <c r="A612" s="38"/>
      <c r="B612" s="48"/>
      <c r="C612" s="39"/>
      <c r="D612" s="39"/>
      <c r="E612" s="39"/>
      <c r="F612" s="39"/>
      <c r="G612" s="40"/>
    </row>
    <row r="613" spans="1:7" ht="12.75" x14ac:dyDescent="0.2">
      <c r="A613" s="38"/>
      <c r="B613" s="48"/>
      <c r="C613" s="39"/>
      <c r="D613" s="39"/>
      <c r="E613" s="39"/>
      <c r="F613" s="39"/>
      <c r="G613" s="40"/>
    </row>
    <row r="614" spans="1:7" ht="12.75" x14ac:dyDescent="0.2">
      <c r="A614" s="38"/>
      <c r="B614" s="48"/>
      <c r="C614" s="39"/>
      <c r="D614" s="39"/>
      <c r="E614" s="39"/>
      <c r="F614" s="39"/>
      <c r="G614" s="40"/>
    </row>
    <row r="615" spans="1:7" ht="12.75" x14ac:dyDescent="0.2">
      <c r="A615" s="38"/>
      <c r="B615" s="48"/>
      <c r="C615" s="39"/>
      <c r="D615" s="39"/>
      <c r="E615" s="39"/>
      <c r="F615" s="39"/>
      <c r="G615" s="40"/>
    </row>
    <row r="616" spans="1:7" ht="12.75" x14ac:dyDescent="0.2">
      <c r="A616" s="38"/>
      <c r="B616" s="48"/>
      <c r="C616" s="39"/>
      <c r="D616" s="39"/>
      <c r="E616" s="39"/>
      <c r="F616" s="39"/>
      <c r="G616" s="40"/>
    </row>
    <row r="617" spans="1:7" ht="12.75" x14ac:dyDescent="0.2">
      <c r="A617" s="38"/>
      <c r="B617" s="48"/>
      <c r="C617" s="39"/>
      <c r="D617" s="39"/>
      <c r="E617" s="39"/>
      <c r="F617" s="39"/>
      <c r="G617" s="40"/>
    </row>
    <row r="618" spans="1:7" ht="12.75" x14ac:dyDescent="0.2">
      <c r="A618" s="38"/>
      <c r="B618" s="48"/>
      <c r="C618" s="39"/>
      <c r="D618" s="39"/>
      <c r="E618" s="39"/>
      <c r="F618" s="39"/>
      <c r="G618" s="40"/>
    </row>
    <row r="619" spans="1:7" ht="12.75" x14ac:dyDescent="0.2">
      <c r="A619" s="38"/>
      <c r="B619" s="48"/>
      <c r="C619" s="39"/>
      <c r="D619" s="39"/>
      <c r="E619" s="39"/>
      <c r="F619" s="39"/>
      <c r="G619" s="40"/>
    </row>
    <row r="620" spans="1:7" ht="12.75" x14ac:dyDescent="0.2">
      <c r="A620" s="38"/>
      <c r="B620" s="48"/>
      <c r="C620" s="39"/>
      <c r="D620" s="39"/>
      <c r="E620" s="39"/>
      <c r="F620" s="39"/>
      <c r="G620" s="40"/>
    </row>
    <row r="621" spans="1:7" ht="12.75" x14ac:dyDescent="0.2">
      <c r="A621" s="38"/>
      <c r="B621" s="48"/>
      <c r="C621" s="39"/>
      <c r="D621" s="39"/>
      <c r="E621" s="39"/>
      <c r="F621" s="39"/>
      <c r="G621" s="40"/>
    </row>
    <row r="622" spans="1:7" ht="12.75" x14ac:dyDescent="0.2">
      <c r="A622" s="38"/>
      <c r="B622" s="48"/>
      <c r="C622" s="39"/>
      <c r="D622" s="39"/>
      <c r="E622" s="39"/>
      <c r="F622" s="39"/>
      <c r="G622" s="40"/>
    </row>
    <row r="623" spans="1:7" ht="12.75" x14ac:dyDescent="0.2">
      <c r="A623" s="38"/>
      <c r="B623" s="48"/>
      <c r="C623" s="39"/>
      <c r="D623" s="39"/>
      <c r="E623" s="39"/>
      <c r="F623" s="39"/>
      <c r="G623" s="40"/>
    </row>
    <row r="624" spans="1:7" ht="12.75" x14ac:dyDescent="0.2">
      <c r="A624" s="38"/>
      <c r="B624" s="48"/>
      <c r="C624" s="39"/>
      <c r="D624" s="39"/>
      <c r="E624" s="39"/>
      <c r="F624" s="39"/>
      <c r="G624" s="40"/>
    </row>
    <row r="625" spans="1:7" ht="12.75" x14ac:dyDescent="0.2">
      <c r="A625" s="38"/>
      <c r="B625" s="48"/>
      <c r="C625" s="39"/>
      <c r="D625" s="39"/>
      <c r="E625" s="39"/>
      <c r="F625" s="39"/>
      <c r="G625" s="40"/>
    </row>
    <row r="626" spans="1:7" ht="12.75" x14ac:dyDescent="0.2">
      <c r="A626" s="38"/>
      <c r="B626" s="48"/>
      <c r="C626" s="39"/>
      <c r="D626" s="39"/>
      <c r="E626" s="39"/>
      <c r="F626" s="39"/>
      <c r="G626" s="40"/>
    </row>
    <row r="627" spans="1:7" ht="12.75" x14ac:dyDescent="0.2">
      <c r="A627" s="38"/>
      <c r="B627" s="48"/>
      <c r="C627" s="39"/>
      <c r="D627" s="39"/>
      <c r="E627" s="39"/>
      <c r="F627" s="39"/>
      <c r="G627" s="40"/>
    </row>
    <row r="628" spans="1:7" ht="12.75" x14ac:dyDescent="0.2">
      <c r="A628" s="38"/>
      <c r="B628" s="48"/>
      <c r="C628" s="39"/>
      <c r="D628" s="39"/>
      <c r="E628" s="39"/>
      <c r="F628" s="39"/>
      <c r="G628" s="40"/>
    </row>
    <row r="629" spans="1:7" ht="12.75" x14ac:dyDescent="0.2">
      <c r="A629" s="38"/>
      <c r="B629" s="48"/>
      <c r="C629" s="39"/>
      <c r="D629" s="39"/>
      <c r="E629" s="39"/>
      <c r="F629" s="39"/>
      <c r="G629" s="40"/>
    </row>
    <row r="630" spans="1:7" ht="12.75" x14ac:dyDescent="0.2">
      <c r="A630" s="38"/>
      <c r="B630" s="48"/>
      <c r="C630" s="39"/>
      <c r="D630" s="39"/>
      <c r="E630" s="39"/>
      <c r="F630" s="39"/>
      <c r="G630" s="40"/>
    </row>
    <row r="631" spans="1:7" ht="12.75" x14ac:dyDescent="0.2">
      <c r="A631" s="38"/>
      <c r="B631" s="48"/>
      <c r="C631" s="39"/>
      <c r="D631" s="39"/>
      <c r="E631" s="39"/>
      <c r="F631" s="39"/>
      <c r="G631" s="40"/>
    </row>
    <row r="632" spans="1:7" ht="12.75" x14ac:dyDescent="0.2">
      <c r="A632" s="38"/>
      <c r="B632" s="48"/>
      <c r="C632" s="39"/>
      <c r="D632" s="39"/>
      <c r="E632" s="39"/>
      <c r="F632" s="39"/>
      <c r="G632" s="40"/>
    </row>
    <row r="633" spans="1:7" ht="12.75" x14ac:dyDescent="0.2">
      <c r="A633" s="38"/>
      <c r="B633" s="48"/>
      <c r="C633" s="39"/>
      <c r="D633" s="39"/>
      <c r="E633" s="39"/>
      <c r="F633" s="39"/>
      <c r="G633" s="40"/>
    </row>
    <row r="634" spans="1:7" ht="12.75" x14ac:dyDescent="0.2">
      <c r="A634" s="38"/>
      <c r="B634" s="48"/>
      <c r="C634" s="39"/>
      <c r="D634" s="39"/>
      <c r="E634" s="39"/>
      <c r="F634" s="39"/>
      <c r="G634" s="40"/>
    </row>
    <row r="635" spans="1:7" ht="12.75" x14ac:dyDescent="0.2">
      <c r="A635" s="38"/>
      <c r="B635" s="48"/>
      <c r="C635" s="39"/>
      <c r="D635" s="39"/>
      <c r="E635" s="39"/>
      <c r="F635" s="39"/>
      <c r="G635" s="40"/>
    </row>
    <row r="636" spans="1:7" ht="12.75" x14ac:dyDescent="0.2">
      <c r="A636" s="38"/>
      <c r="B636" s="48"/>
      <c r="C636" s="39"/>
      <c r="D636" s="39"/>
      <c r="E636" s="39"/>
      <c r="F636" s="39"/>
      <c r="G636" s="40"/>
    </row>
    <row r="637" spans="1:7" ht="12.75" x14ac:dyDescent="0.2">
      <c r="A637" s="38"/>
      <c r="B637" s="48"/>
      <c r="C637" s="39"/>
      <c r="D637" s="39"/>
      <c r="E637" s="39"/>
      <c r="F637" s="39"/>
      <c r="G637" s="40"/>
    </row>
    <row r="638" spans="1:7" ht="12.75" x14ac:dyDescent="0.2">
      <c r="A638" s="38"/>
      <c r="B638" s="48"/>
      <c r="C638" s="39"/>
      <c r="D638" s="39"/>
      <c r="E638" s="39"/>
      <c r="F638" s="39"/>
      <c r="G638" s="40"/>
    </row>
    <row r="639" spans="1:7" ht="12.75" x14ac:dyDescent="0.2">
      <c r="A639" s="38"/>
      <c r="B639" s="48"/>
      <c r="C639" s="39"/>
      <c r="D639" s="39"/>
      <c r="E639" s="39"/>
      <c r="F639" s="39"/>
      <c r="G639" s="40"/>
    </row>
    <row r="640" spans="1:7" ht="12.75" x14ac:dyDescent="0.2">
      <c r="A640" s="38"/>
      <c r="B640" s="48"/>
      <c r="C640" s="39"/>
      <c r="D640" s="39"/>
      <c r="E640" s="39"/>
      <c r="F640" s="39"/>
      <c r="G640" s="40"/>
    </row>
    <row r="641" spans="1:7" ht="12.75" x14ac:dyDescent="0.2">
      <c r="A641" s="38"/>
      <c r="B641" s="48"/>
      <c r="C641" s="39"/>
      <c r="D641" s="39"/>
      <c r="E641" s="39"/>
      <c r="F641" s="39"/>
      <c r="G641" s="40"/>
    </row>
    <row r="642" spans="1:7" ht="12.75" x14ac:dyDescent="0.2">
      <c r="A642" s="38"/>
      <c r="B642" s="48"/>
      <c r="C642" s="39"/>
      <c r="D642" s="39"/>
      <c r="E642" s="39"/>
      <c r="F642" s="39"/>
      <c r="G642" s="40"/>
    </row>
    <row r="643" spans="1:7" ht="12.75" x14ac:dyDescent="0.2">
      <c r="A643" s="38"/>
      <c r="B643" s="38"/>
      <c r="C643" s="39"/>
      <c r="D643" s="39"/>
      <c r="E643" s="39"/>
      <c r="F643" s="39"/>
      <c r="G643" s="40"/>
    </row>
    <row r="644" spans="1:7" ht="12.75" x14ac:dyDescent="0.2">
      <c r="A644" s="38"/>
      <c r="B644" s="38"/>
      <c r="C644" s="39"/>
      <c r="D644" s="39"/>
      <c r="E644" s="39"/>
      <c r="F644" s="39"/>
      <c r="G644" s="40"/>
    </row>
    <row r="645" spans="1:7" ht="12.75" x14ac:dyDescent="0.2">
      <c r="A645" s="38"/>
      <c r="B645" s="38"/>
      <c r="C645" s="39"/>
      <c r="D645" s="39"/>
      <c r="E645" s="39"/>
      <c r="F645" s="39"/>
      <c r="G645" s="40"/>
    </row>
    <row r="646" spans="1:7" ht="12.75" x14ac:dyDescent="0.2">
      <c r="A646" s="38"/>
      <c r="B646" s="38"/>
      <c r="C646" s="39"/>
      <c r="D646" s="39"/>
      <c r="E646" s="39"/>
      <c r="F646" s="39"/>
      <c r="G646" s="40"/>
    </row>
    <row r="647" spans="1:7" ht="12.75" x14ac:dyDescent="0.2">
      <c r="A647" s="38"/>
      <c r="B647" s="38"/>
      <c r="C647" s="39"/>
      <c r="D647" s="39"/>
      <c r="E647" s="39"/>
      <c r="F647" s="39"/>
      <c r="G647" s="40"/>
    </row>
    <row r="648" spans="1:7" ht="12.75" x14ac:dyDescent="0.2">
      <c r="A648" s="38"/>
      <c r="B648" s="38"/>
      <c r="C648" s="39"/>
      <c r="D648" s="39"/>
      <c r="E648" s="39"/>
      <c r="F648" s="39"/>
      <c r="G648" s="40"/>
    </row>
    <row r="649" spans="1:7" ht="12.75" x14ac:dyDescent="0.2">
      <c r="A649" s="38"/>
      <c r="B649" s="38"/>
      <c r="C649" s="39"/>
      <c r="D649" s="39"/>
      <c r="E649" s="39"/>
      <c r="F649" s="39"/>
      <c r="G649" s="40"/>
    </row>
    <row r="650" spans="1:7" ht="12.75" x14ac:dyDescent="0.2">
      <c r="A650" s="38"/>
      <c r="B650" s="38"/>
      <c r="C650" s="39"/>
      <c r="D650" s="39"/>
      <c r="E650" s="39"/>
      <c r="F650" s="39"/>
      <c r="G650" s="40"/>
    </row>
    <row r="651" spans="1:7" ht="12.75" x14ac:dyDescent="0.2">
      <c r="A651" s="38"/>
      <c r="B651" s="38"/>
      <c r="C651" s="39"/>
      <c r="D651" s="39"/>
      <c r="E651" s="39"/>
      <c r="F651" s="39"/>
      <c r="G651" s="40"/>
    </row>
    <row r="652" spans="1:7" ht="12.75" x14ac:dyDescent="0.2">
      <c r="A652" s="38"/>
      <c r="B652" s="38"/>
      <c r="C652" s="39"/>
      <c r="D652" s="39"/>
      <c r="E652" s="39"/>
      <c r="F652" s="39"/>
      <c r="G652" s="40"/>
    </row>
    <row r="653" spans="1:7" ht="12.75" x14ac:dyDescent="0.2">
      <c r="A653" s="38"/>
      <c r="B653" s="38"/>
      <c r="C653" s="39"/>
      <c r="D653" s="39"/>
      <c r="E653" s="39"/>
      <c r="F653" s="39"/>
      <c r="G653" s="40"/>
    </row>
    <row r="654" spans="1:7" ht="12.75" x14ac:dyDescent="0.2">
      <c r="A654" s="38"/>
      <c r="B654" s="38"/>
      <c r="C654" s="39"/>
      <c r="D654" s="39"/>
      <c r="E654" s="39"/>
      <c r="F654" s="39"/>
      <c r="G654" s="40"/>
    </row>
    <row r="655" spans="1:7" ht="12.75" x14ac:dyDescent="0.2">
      <c r="A655" s="38"/>
      <c r="B655" s="38"/>
      <c r="C655" s="39"/>
      <c r="D655" s="39"/>
      <c r="E655" s="39"/>
      <c r="F655" s="39"/>
      <c r="G655" s="40"/>
    </row>
    <row r="656" spans="1:7" ht="12.75" x14ac:dyDescent="0.2">
      <c r="A656" s="38"/>
      <c r="B656" s="38"/>
      <c r="C656" s="39"/>
      <c r="D656" s="39"/>
      <c r="E656" s="39"/>
      <c r="F656" s="39"/>
      <c r="G656" s="40"/>
    </row>
    <row r="657" spans="1:7" ht="12.75" x14ac:dyDescent="0.2">
      <c r="A657" s="38"/>
      <c r="B657" s="38"/>
      <c r="C657" s="39"/>
      <c r="D657" s="39"/>
      <c r="E657" s="39"/>
      <c r="F657" s="39"/>
      <c r="G657" s="40"/>
    </row>
    <row r="658" spans="1:7" ht="12.75" x14ac:dyDescent="0.2">
      <c r="A658" s="38"/>
      <c r="B658" s="38"/>
      <c r="C658" s="39"/>
      <c r="D658" s="39"/>
      <c r="E658" s="39"/>
      <c r="F658" s="39"/>
      <c r="G658" s="40"/>
    </row>
    <row r="659" spans="1:7" ht="12.75" x14ac:dyDescent="0.2">
      <c r="A659" s="38"/>
      <c r="B659" s="38"/>
      <c r="C659" s="39"/>
      <c r="D659" s="39"/>
      <c r="E659" s="39"/>
      <c r="F659" s="39"/>
      <c r="G659" s="40"/>
    </row>
    <row r="660" spans="1:7" ht="12.75" x14ac:dyDescent="0.2">
      <c r="A660" s="38"/>
      <c r="B660" s="38"/>
      <c r="C660" s="39"/>
      <c r="D660" s="39"/>
      <c r="E660" s="39"/>
      <c r="F660" s="39"/>
      <c r="G660" s="40"/>
    </row>
    <row r="661" spans="1:7" ht="12.75" x14ac:dyDescent="0.2">
      <c r="A661" s="38"/>
      <c r="B661" s="38"/>
      <c r="C661" s="39"/>
      <c r="D661" s="39"/>
      <c r="E661" s="39"/>
      <c r="F661" s="39"/>
      <c r="G661" s="40"/>
    </row>
    <row r="662" spans="1:7" ht="12.75" x14ac:dyDescent="0.2">
      <c r="A662" s="38"/>
      <c r="B662" s="38"/>
      <c r="C662" s="39"/>
      <c r="D662" s="39"/>
      <c r="E662" s="39"/>
      <c r="F662" s="39"/>
      <c r="G662" s="40"/>
    </row>
    <row r="663" spans="1:7" ht="12.75" x14ac:dyDescent="0.2">
      <c r="A663" s="38"/>
      <c r="B663" s="38"/>
      <c r="C663" s="39"/>
      <c r="D663" s="39"/>
      <c r="E663" s="39"/>
      <c r="F663" s="39"/>
      <c r="G663" s="40"/>
    </row>
    <row r="664" spans="1:7" ht="12.75" x14ac:dyDescent="0.2">
      <c r="A664" s="38"/>
      <c r="B664" s="38"/>
      <c r="C664" s="39"/>
      <c r="D664" s="39"/>
      <c r="E664" s="39"/>
      <c r="F664" s="39"/>
      <c r="G664" s="40"/>
    </row>
    <row r="665" spans="1:7" ht="12.75" x14ac:dyDescent="0.2">
      <c r="A665" s="38"/>
      <c r="B665" s="38"/>
      <c r="C665" s="39"/>
      <c r="D665" s="39"/>
      <c r="E665" s="39"/>
      <c r="F665" s="39"/>
      <c r="G665" s="40"/>
    </row>
    <row r="666" spans="1:7" ht="12.75" x14ac:dyDescent="0.2">
      <c r="A666" s="38"/>
      <c r="B666" s="38"/>
      <c r="C666" s="39"/>
      <c r="D666" s="39"/>
      <c r="E666" s="39"/>
      <c r="F666" s="39"/>
      <c r="G666" s="40"/>
    </row>
    <row r="667" spans="1:7" ht="12.75" x14ac:dyDescent="0.2">
      <c r="A667" s="38"/>
      <c r="B667" s="38"/>
      <c r="C667" s="39"/>
      <c r="D667" s="39"/>
      <c r="E667" s="39"/>
      <c r="F667" s="39"/>
      <c r="G667" s="40"/>
    </row>
    <row r="668" spans="1:7" ht="12.75" x14ac:dyDescent="0.2">
      <c r="A668" s="38"/>
      <c r="B668" s="38"/>
      <c r="C668" s="39"/>
      <c r="D668" s="39"/>
      <c r="E668" s="39"/>
      <c r="F668" s="39"/>
      <c r="G668" s="40"/>
    </row>
    <row r="669" spans="1:7" ht="12.75" x14ac:dyDescent="0.2">
      <c r="A669" s="38"/>
      <c r="B669" s="38"/>
      <c r="C669" s="39"/>
      <c r="D669" s="39"/>
      <c r="E669" s="39"/>
      <c r="F669" s="39"/>
      <c r="G669" s="40"/>
    </row>
    <row r="670" spans="1:7" ht="12.75" x14ac:dyDescent="0.2">
      <c r="A670" s="38"/>
      <c r="B670" s="38"/>
      <c r="C670" s="39"/>
      <c r="D670" s="39"/>
      <c r="E670" s="39"/>
      <c r="F670" s="39"/>
      <c r="G670" s="40"/>
    </row>
    <row r="671" spans="1:7" ht="12.75" x14ac:dyDescent="0.2">
      <c r="A671" s="38"/>
      <c r="B671" s="38"/>
      <c r="C671" s="39"/>
      <c r="D671" s="39"/>
      <c r="E671" s="39"/>
      <c r="F671" s="39"/>
      <c r="G671" s="40"/>
    </row>
    <row r="672" spans="1:7" ht="12.75" x14ac:dyDescent="0.2">
      <c r="A672" s="38"/>
      <c r="B672" s="38"/>
      <c r="C672" s="39"/>
      <c r="D672" s="39"/>
      <c r="E672" s="39"/>
      <c r="F672" s="39"/>
      <c r="G672" s="40"/>
    </row>
    <row r="673" spans="1:7" ht="12.75" x14ac:dyDescent="0.2">
      <c r="A673" s="38"/>
      <c r="B673" s="38"/>
      <c r="C673" s="39"/>
      <c r="D673" s="39"/>
      <c r="E673" s="39"/>
      <c r="F673" s="39"/>
      <c r="G673" s="40"/>
    </row>
    <row r="674" spans="1:7" ht="12.75" x14ac:dyDescent="0.2">
      <c r="A674" s="38"/>
      <c r="B674" s="38"/>
      <c r="C674" s="39"/>
      <c r="D674" s="39"/>
      <c r="E674" s="39"/>
      <c r="F674" s="39"/>
      <c r="G674" s="40"/>
    </row>
    <row r="675" spans="1:7" ht="12.75" x14ac:dyDescent="0.2">
      <c r="A675" s="38"/>
      <c r="B675" s="38"/>
      <c r="C675" s="39"/>
      <c r="D675" s="39"/>
      <c r="E675" s="39"/>
      <c r="F675" s="39"/>
      <c r="G675" s="40"/>
    </row>
    <row r="676" spans="1:7" ht="12.75" x14ac:dyDescent="0.2">
      <c r="A676" s="38"/>
      <c r="B676" s="38"/>
      <c r="C676" s="39"/>
      <c r="D676" s="39"/>
      <c r="E676" s="39"/>
      <c r="F676" s="39"/>
      <c r="G676" s="40"/>
    </row>
    <row r="677" spans="1:7" ht="12.75" x14ac:dyDescent="0.2">
      <c r="A677" s="38"/>
      <c r="B677" s="38"/>
      <c r="C677" s="39"/>
      <c r="D677" s="39"/>
      <c r="E677" s="39"/>
      <c r="F677" s="39"/>
      <c r="G677" s="40"/>
    </row>
  </sheetData>
  <autoFilter ref="A15:Y498">
    <filterColumn colId="0">
      <filters>
        <filter val="Администрация муниципального района &quot;Дульдургинский район&quot;"/>
        <filter val="Комитет по социальной политике администрации муниципального района &quot;Дульдургинский район&quot;"/>
        <filter val="Комитет по финансам администрации муниципального района &quot;Дульдургинский район&quot;"/>
        <filter val="Контрольно-счетная палата администрации муниципального района &quot;Дульдургинский район&quot;"/>
        <filter val="МАУ&quot; Центр административного и материально-технического обеспечения &quot; муниципального района&quot;Дульдургинский район&quot;"/>
        <filter val="МКУ&quot; Центр административного и материально-технического обеспечения &quot; муниципального района&quot;Дульдургинский район&quot;"/>
        <filter val="Отдел экономики, управления  имуществом и земельным отношениям администрации муниципального района &quot;Дульдургинский район&quot;"/>
        <filter val="Совет муниципального района &quot;Дульдургинский район&quot;"/>
        <filter val="Управление  сельского хозяйства администрации муниципального района &quot;Дульдургинский район&quot;"/>
      </filters>
    </filterColumn>
  </autoFilter>
  <mergeCells count="8">
    <mergeCell ref="H13:H14"/>
    <mergeCell ref="I13:I14"/>
    <mergeCell ref="A10:G10"/>
    <mergeCell ref="A11:G11"/>
    <mergeCell ref="A13:A14"/>
    <mergeCell ref="B13:B14"/>
    <mergeCell ref="C13:F13"/>
    <mergeCell ref="G13:G14"/>
  </mergeCells>
  <printOptions horizontalCentered="1"/>
  <pageMargins left="0.55118110236220474" right="0.19685039370078741" top="0.43307086614173229" bottom="0.19685039370078741" header="0" footer="0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7" sqref="N17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6</vt:lpstr>
      <vt:lpstr>6 (сокр)</vt:lpstr>
      <vt:lpstr>Лист1</vt:lpstr>
      <vt:lpstr>'6'!Область_печати</vt:lpstr>
      <vt:lpstr>'6 (сокр)'!Область_печати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2022-12-26T06:34:58Z</cp:lastPrinted>
  <dcterms:created xsi:type="dcterms:W3CDTF">2008-10-22T23:54:45Z</dcterms:created>
  <dcterms:modified xsi:type="dcterms:W3CDTF">2023-10-31T07:08:46Z</dcterms:modified>
</cp:coreProperties>
</file>