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5195" windowHeight="12225" activeTab="0"/>
  </bookViews>
  <sheets>
    <sheet name="9 месяцев" sheetId="1" r:id="rId1"/>
    <sheet name="Полугодие" sheetId="2" r:id="rId2"/>
    <sheet name="1 квартал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<sst xmlns="http://schemas.openxmlformats.org/spreadsheetml/2006/main" count="1091" uniqueCount="283">
  <si>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</si>
  <si>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</si>
  <si>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</si>
  <si>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</si>
  <si>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</si>
  <si>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</si>
  <si>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</si>
  <si>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</si>
  <si>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</si>
  <si>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</si>
  <si>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</si>
  <si>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</si>
  <si>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</si>
  <si>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</si>
  <si>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</si>
  <si>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</si>
  <si>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</si>
  <si>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</si>
  <si>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</si>
  <si>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</si>
  <si>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</si>
  <si>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</si>
  <si>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</si>
  <si>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</si>
  <si>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</si>
  <si>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</si>
  <si>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</si>
  <si>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</si>
  <si>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</si>
  <si>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</si>
  <si>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</si>
  <si>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</si>
  <si>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</si>
  <si>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</si>
  <si>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</si>
  <si>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</si>
  <si>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</si>
  <si>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</si>
  <si>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</si>
  <si>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</si>
  <si>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городских и сельских поселений всего (ед.)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</si>
  <si>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</si>
  <si>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</si>
  <si>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</si>
  <si>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</si>
  <si>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</si>
  <si>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</si>
  <si>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</si>
  <si>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</si>
  <si>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</si>
  <si>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</si>
  <si>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</si>
  <si>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</si>
  <si>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</si>
  <si>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</si>
  <si>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</si>
  <si>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</si>
  <si>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</si>
  <si>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</si>
  <si>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</si>
  <si>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</si>
  <si>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</si>
  <si>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</si>
  <si>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</si>
  <si>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</si>
  <si>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</si>
  <si>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</si>
  <si>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</si>
  <si>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</si>
  <si>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</si>
  <si>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</si>
  <si>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</si>
  <si>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</si>
  <si>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</si>
  <si>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</si>
  <si>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</si>
  <si>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контрольно-счетными органами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</si>
  <si>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</si>
  <si>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</si>
  <si>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</si>
  <si>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</si>
  <si>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</si>
  <si>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</si>
  <si>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</si>
  <si>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</si>
  <si>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</si>
  <si>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</si>
  <si>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</si>
  <si>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</si>
  <si>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</si>
  <si>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</si>
  <si>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</si>
  <si>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</si>
  <si>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</si>
  <si>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</si>
  <si>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</si>
  <si>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</si>
  <si>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</si>
  <si>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 xml:space="preserve">       обеспечен возврат средств в бюджеты всех уровней бюджетной системы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</si>
  <si>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</si>
  <si>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</si>
  <si>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</si>
  <si>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</si>
  <si>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</si>
  <si>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</si>
  <si>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</si>
  <si>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</si>
  <si>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</si>
  <si>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</si>
  <si>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</si>
  <si>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</si>
  <si>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</si>
  <si>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</si>
  <si>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</si>
  <si>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</si>
  <si>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</si>
  <si>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</si>
  <si>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</si>
  <si>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</si>
  <si>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</si>
  <si>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</si>
  <si>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</si>
  <si>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</si>
  <si>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</si>
  <si>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</si>
  <si>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</si>
  <si>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</si>
  <si>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</si>
  <si>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</si>
  <si>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</si>
  <si>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</si>
  <si>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</si>
  <si>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</si>
  <si>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</si>
  <si>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</si>
  <si>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</si>
  <si>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</si>
  <si>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</si>
  <si>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</si>
  <si>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</si>
  <si>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</si>
  <si>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</si>
  <si>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</si>
  <si>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</si>
  <si>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</si>
  <si>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</si>
  <si>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</si>
  <si>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</si>
  <si>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</si>
  <si>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</si>
  <si>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иные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</si>
  <si>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</si>
  <si>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</si>
  <si>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</si>
  <si>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</si>
  <si>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_________________________________________________________________________________________________________________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</si>
  <si>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</si>
  <si>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</si>
  <si>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Привлечено должностных лиц к административной ответственности по делам об административных правонарушениях (чел.)</t>
  </si>
  <si>
    <t xml:space="preserve">         должность муниципальной гражданской службы</t>
  </si>
  <si>
    <t>Штатная численность сотрудников КСО по состоянию (шт. ед.), в том числе замещающих: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</si>
  <si>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</si>
  <si>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</si>
  <si>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</si>
  <si>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</si>
  <si>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</si>
  <si>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</si>
  <si>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</si>
  <si>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</si>
  <si>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</si>
  <si>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</si>
  <si>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</si>
  <si>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</si>
  <si>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</si>
  <si>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</si>
  <si>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</si>
  <si>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</si>
  <si>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</si>
  <si>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х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</si>
  <si>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</si>
  <si>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</si>
  <si>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</si>
  <si>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</si>
  <si>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</si>
  <si>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</si>
  <si>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Численность сотрудников КСО, прошедших обучение по программе повышения квалификации (чел.)</t>
  </si>
  <si>
    <t>Объем проверенных средств, всего, тыс. руб., в том числе:</t>
  </si>
  <si>
    <t xml:space="preserve">         бюджетных средств, тыс. руб.</t>
  </si>
  <si>
    <t>Устранено выявленных нарушений (тыс. руб.), в том числе: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</si>
  <si>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</si>
  <si>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</si>
  <si>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</si>
  <si>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</si>
  <si>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</si>
  <si>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внешней проверки годового отчета об исполнении бюджета и годовой бюджетной отчетности главных администраторов бюджетных средств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</si>
  <si>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</si>
  <si>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</si>
  <si>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</si>
  <si>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>Председатель КСО ___________________ района                                                           _____________________ Ф.И.О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</si>
  <si>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</si>
  <si>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</si>
  <si>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</si>
  <si>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</si>
  <si>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</si>
  <si>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</si>
  <si>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</si>
  <si>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</si>
  <si>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</si>
  <si>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</si>
  <si>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</si>
  <si>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Красночикойский район</t>
  </si>
  <si>
    <t>Кыринский район</t>
  </si>
  <si>
    <t>Могочинский район</t>
  </si>
  <si>
    <t>Могойтуйский район</t>
  </si>
  <si>
    <t>Нерчинский район</t>
  </si>
  <si>
    <t>Нер-Заводский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</si>
  <si>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</si>
  <si>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</si>
  <si>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</si>
  <si>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</si>
  <si>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</si>
  <si>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Тунгиро-Олёкминский район</t>
  </si>
  <si>
    <t>Тунгокоченский район</t>
  </si>
  <si>
    <t>Улётовский район</t>
  </si>
  <si>
    <t>Хилокский район</t>
  </si>
  <si>
    <t>Чернышеский район</t>
  </si>
  <si>
    <t>Читинский район</t>
  </si>
  <si>
    <t>Шелопугинский район</t>
  </si>
  <si>
    <t>Шилкинский район</t>
  </si>
  <si>
    <t>ГО "г.Чита"</t>
  </si>
  <si>
    <t>ГО "п.Агинское"</t>
  </si>
  <si>
    <t>ЗАТО п.Горный</t>
  </si>
  <si>
    <t xml:space="preserve">г.Краснокаменск </t>
  </si>
  <si>
    <t>ГО "г.Петровск-Забайкальский"</t>
  </si>
  <si>
    <t>+</t>
  </si>
  <si>
    <t>-</t>
  </si>
  <si>
    <t xml:space="preserve">6. </t>
  </si>
  <si>
    <t>Реализация результатов контрольных и экспертно - аналитических мероприятий</t>
  </si>
  <si>
    <t>aginskmr.ru</t>
  </si>
  <si>
    <t>www.akshin.zab.ru</t>
  </si>
  <si>
    <t>балей.забкрай.рф</t>
  </si>
  <si>
    <t>http://www/kalarskiy.e-zab.ru</t>
  </si>
  <si>
    <t>pochta@priargunsk.e-zab.ru</t>
  </si>
  <si>
    <t>karim.e-zab.ru</t>
  </si>
  <si>
    <t>e-zab.ru</t>
  </si>
  <si>
    <t>стр.на сайте шелоп.забайкальскийкрай.рф</t>
  </si>
  <si>
    <t>Онон.Забайкальский край.рф</t>
  </si>
  <si>
    <t>Сайт ГО Поселок Агинское</t>
  </si>
  <si>
    <t>страница на офиц. веб-сайте МР www.adminkr.ru</t>
  </si>
  <si>
    <t>нер-завод.забкрай.рф/kontrolno_schetnaya_palata</t>
  </si>
  <si>
    <t>страница на сайте МР     Шилкинский.рф</t>
  </si>
  <si>
    <t>www.kspchita. ru</t>
  </si>
  <si>
    <t>tungir-adm.ru</t>
  </si>
  <si>
    <t>сайт администрации района</t>
  </si>
  <si>
    <t>стр. на сайте zabaikalskadm.ru</t>
  </si>
  <si>
    <t>страница на сайте органа местного самоуправления</t>
  </si>
  <si>
    <t>http://чикой.забайкальскийкрай.рф/revizionnaya komissiya.html</t>
  </si>
  <si>
    <t>Администрация МР "Читинский район"</t>
  </si>
  <si>
    <t>страница на сайте Тунгокоченского района</t>
  </si>
  <si>
    <t>улеты.забайкальскийкрай.рф/</t>
  </si>
  <si>
    <t>gazim-zavod.ru</t>
  </si>
  <si>
    <t>страница на сайте администрации ГО</t>
  </si>
  <si>
    <t>mogoitui.ru</t>
  </si>
  <si>
    <t>34</t>
  </si>
  <si>
    <t>1</t>
  </si>
  <si>
    <t>www.duldurga.ru</t>
  </si>
  <si>
    <t>7.3</t>
  </si>
  <si>
    <t>Итого за 1 квартал</t>
  </si>
  <si>
    <t>за   1 квартал     2018             года</t>
  </si>
  <si>
    <t>неэффективное использование бюджетных средств:</t>
  </si>
  <si>
    <t>2.5.8</t>
  </si>
  <si>
    <t>калга.забайкальский край.рф</t>
  </si>
  <si>
    <t>www.admih-borzya.ru</t>
  </si>
  <si>
    <t>http://нерчинск.забайкальскийкрай.рф/kontrolno-schetnaya-palata</t>
  </si>
  <si>
    <t>Итого за 1 полугодие</t>
  </si>
  <si>
    <r>
      <t xml:space="preserve">за   1 полугодие     2018             года     </t>
    </r>
    <r>
      <rPr>
        <b/>
        <sz val="14"/>
        <color indexed="10"/>
        <rFont val="Times New Roman"/>
        <family val="1"/>
      </rPr>
      <t>Дульдурга прислала отчет после размещения информации</t>
    </r>
  </si>
  <si>
    <t>Итого за год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</si>
  <si>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</si>
  <si>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</si>
  <si>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>Контрольно-счетная палата муниципального района "Газимуро-Заводский район"</t>
  </si>
  <si>
    <t>0</t>
  </si>
  <si>
    <t>Председатель КСО Газимуро-Заводского района                                         Е.А.Агеева</t>
  </si>
  <si>
    <t xml:space="preserve">за       2020       год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</si>
</sst>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5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left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178" fontId="9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8" fillId="0" borderId="10" xfId="42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kshin.zab.ru/" TargetMode="External" /><Relationship Id="rId2" Type="http://schemas.openxmlformats.org/officeDocument/2006/relationships/hyperlink" Target="http://www/kalarskiy.e-zab.ru" TargetMode="External" /><Relationship Id="rId3" Type="http://schemas.openxmlformats.org/officeDocument/2006/relationships/hyperlink" Target="mailto:pochta@priargunsk.e-zab.ru" TargetMode="External" /><Relationship Id="rId4" Type="http://schemas.openxmlformats.org/officeDocument/2006/relationships/hyperlink" Target="http://&#1095;&#1080;&#1082;&#1086;&#1081;.&#1079;&#1072;&#1073;&#1072;&#1081;&#1082;&#1072;&#1083;&#1100;&#1089;&#1082;&#1080;&#1081;&#1082;&#1088;&#1072;&#1081;.&#1088;&#1092;/revizionnaya%20komissiya.html" TargetMode="External" /><Relationship Id="rId5" Type="http://schemas.openxmlformats.org/officeDocument/2006/relationships/hyperlink" Target="http://www.duldurga.ru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kshin.zab.ru/" TargetMode="External" /><Relationship Id="rId2" Type="http://schemas.openxmlformats.org/officeDocument/2006/relationships/hyperlink" Target="http://www/kalarskiy.e-zab.ru" TargetMode="External" /><Relationship Id="rId3" Type="http://schemas.openxmlformats.org/officeDocument/2006/relationships/hyperlink" Target="mailto:pochta@priargunsk.e-zab.ru" TargetMode="External" /><Relationship Id="rId4" Type="http://schemas.openxmlformats.org/officeDocument/2006/relationships/hyperlink" Target="http://&#1095;&#1080;&#1082;&#1086;&#1081;.&#1079;&#1072;&#1073;&#1072;&#1081;&#1082;&#1072;&#1083;&#1100;&#1089;&#1082;&#1080;&#1081;&#1082;&#1088;&#1072;&#1081;.&#1088;&#1092;/revizionnaya%20komissiya.html" TargetMode="External" /><Relationship Id="rId5" Type="http://schemas.openxmlformats.org/officeDocument/2006/relationships/hyperlink" Target="http://www.duldurga.ru/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="110" zoomScaleNormal="110" zoomScalePageLayoutView="0" workbookViewId="0" topLeftCell="A1">
      <pane xSplit="2" ySplit="8" topLeftCell="C1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12" sqref="A112:F112"/>
    </sheetView>
  </sheetViews>
  <sheetFormatPr defaultColWidth="9.00390625" defaultRowHeight="12.75"/>
  <cols>
    <col min="1" max="1" width="6.375" style="3" customWidth="1"/>
    <col min="2" max="2" width="85.125" style="2" customWidth="1"/>
    <col min="3" max="3" width="11.75390625" style="2" customWidth="1"/>
    <col min="4" max="4" width="12.75390625" style="9" customWidth="1"/>
    <col min="5" max="5" width="11.75390625" style="2" customWidth="1"/>
    <col min="6" max="6" width="12.625" style="2" customWidth="1"/>
    <col min="7" max="7" width="10.00390625" style="4" customWidth="1"/>
    <col min="8" max="16384" width="9.125" style="2" customWidth="1"/>
  </cols>
  <sheetData>
    <row r="1" spans="1:7" s="29" customFormat="1" ht="24" customHeight="1">
      <c r="A1" s="121" t="s">
        <v>156</v>
      </c>
      <c r="B1" s="122"/>
      <c r="C1" s="122"/>
      <c r="D1" s="122"/>
      <c r="E1" s="122"/>
      <c r="F1" s="122"/>
      <c r="G1" s="30"/>
    </row>
    <row r="2" spans="1:7" s="29" customFormat="1" ht="22.5" customHeight="1">
      <c r="A2" s="123" t="s">
        <v>279</v>
      </c>
      <c r="B2" s="123"/>
      <c r="C2" s="123"/>
      <c r="D2" s="123"/>
      <c r="E2" s="123"/>
      <c r="F2" s="123"/>
      <c r="G2" s="30"/>
    </row>
    <row r="3" spans="1:7" s="29" customFormat="1" ht="11.25" customHeight="1">
      <c r="A3" s="124" t="s">
        <v>154</v>
      </c>
      <c r="B3" s="124"/>
      <c r="C3" s="124"/>
      <c r="D3" s="124"/>
      <c r="E3" s="124"/>
      <c r="F3" s="124"/>
      <c r="G3" s="30"/>
    </row>
    <row r="4" spans="1:7" s="29" customFormat="1" ht="22.5" customHeight="1">
      <c r="A4" s="125" t="s">
        <v>282</v>
      </c>
      <c r="B4" s="125"/>
      <c r="C4" s="125"/>
      <c r="D4" s="125"/>
      <c r="E4" s="125"/>
      <c r="F4" s="125"/>
      <c r="G4" s="30"/>
    </row>
    <row r="5" spans="1:7" s="29" customFormat="1" ht="15.75" customHeight="1">
      <c r="A5" s="124" t="s">
        <v>153</v>
      </c>
      <c r="B5" s="124"/>
      <c r="C5" s="124"/>
      <c r="D5" s="124"/>
      <c r="E5" s="124"/>
      <c r="F5" s="124"/>
      <c r="G5" s="30"/>
    </row>
    <row r="6" spans="1:7" s="29" customFormat="1" ht="13.5" customHeight="1">
      <c r="A6" s="3"/>
      <c r="B6" s="6"/>
      <c r="C6" s="10"/>
      <c r="D6" s="6"/>
      <c r="E6" s="10"/>
      <c r="F6" s="10"/>
      <c r="G6" s="30"/>
    </row>
    <row r="7" spans="1:6" s="31" customFormat="1" ht="74.25" customHeight="1">
      <c r="A7" s="28" t="s">
        <v>0</v>
      </c>
      <c r="B7" s="11" t="s">
        <v>1</v>
      </c>
      <c r="C7" s="11" t="s">
        <v>49</v>
      </c>
      <c r="D7" s="11" t="s">
        <v>50</v>
      </c>
      <c r="E7" s="11" t="s">
        <v>51</v>
      </c>
      <c r="F7" s="11" t="s">
        <v>276</v>
      </c>
    </row>
    <row r="8" spans="1:6" s="32" customFormat="1" ht="18.75" customHeight="1">
      <c r="A8" s="126" t="s">
        <v>68</v>
      </c>
      <c r="B8" s="127"/>
      <c r="C8" s="127"/>
      <c r="D8" s="127"/>
      <c r="E8" s="127"/>
      <c r="F8" s="128"/>
    </row>
    <row r="9" spans="1:6" s="32" customFormat="1" ht="14.25" customHeight="1">
      <c r="A9" s="40" t="s">
        <v>2</v>
      </c>
      <c r="B9" s="42" t="s">
        <v>11</v>
      </c>
      <c r="C9" s="12" t="s">
        <v>264</v>
      </c>
      <c r="D9" s="12" t="s">
        <v>264</v>
      </c>
      <c r="E9" s="12" t="s">
        <v>264</v>
      </c>
      <c r="F9" s="12" t="s">
        <v>264</v>
      </c>
    </row>
    <row r="10" spans="1:6" s="32" customFormat="1" ht="12.75">
      <c r="A10" s="40" t="s">
        <v>3</v>
      </c>
      <c r="B10" s="42" t="s">
        <v>12</v>
      </c>
      <c r="C10" s="12" t="s">
        <v>280</v>
      </c>
      <c r="D10" s="12" t="s">
        <v>280</v>
      </c>
      <c r="E10" s="12" t="s">
        <v>280</v>
      </c>
      <c r="F10" s="12" t="s">
        <v>280</v>
      </c>
    </row>
    <row r="11" spans="1:6" s="85" customFormat="1" ht="12.75">
      <c r="A11" s="81" t="s">
        <v>4</v>
      </c>
      <c r="B11" s="82" t="s">
        <v>160</v>
      </c>
      <c r="C11" s="83">
        <v>2</v>
      </c>
      <c r="D11" s="83">
        <v>2</v>
      </c>
      <c r="E11" s="83">
        <v>2</v>
      </c>
      <c r="F11" s="84">
        <v>2</v>
      </c>
    </row>
    <row r="12" spans="1:6" s="88" customFormat="1" ht="12.75">
      <c r="A12" s="66" t="s">
        <v>52</v>
      </c>
      <c r="B12" s="87" t="s">
        <v>159</v>
      </c>
      <c r="C12" s="66">
        <v>2</v>
      </c>
      <c r="D12" s="66">
        <v>2</v>
      </c>
      <c r="E12" s="66">
        <v>2</v>
      </c>
      <c r="F12" s="86">
        <v>2</v>
      </c>
    </row>
    <row r="13" spans="1:6" s="32" customFormat="1" ht="12.75">
      <c r="A13" s="12" t="s">
        <v>53</v>
      </c>
      <c r="B13" s="38" t="s">
        <v>150</v>
      </c>
      <c r="C13" s="22">
        <v>0</v>
      </c>
      <c r="D13" s="22">
        <v>0</v>
      </c>
      <c r="E13" s="22">
        <v>0</v>
      </c>
      <c r="F13" s="79">
        <v>0</v>
      </c>
    </row>
    <row r="14" spans="1:6" s="32" customFormat="1" ht="12.75">
      <c r="A14" s="40" t="s">
        <v>5</v>
      </c>
      <c r="B14" s="42" t="s">
        <v>161</v>
      </c>
      <c r="C14" s="55">
        <v>1</v>
      </c>
      <c r="D14" s="55">
        <v>1</v>
      </c>
      <c r="E14" s="55">
        <v>2</v>
      </c>
      <c r="F14" s="80">
        <v>2</v>
      </c>
    </row>
    <row r="15" spans="1:6" s="32" customFormat="1" ht="12.75">
      <c r="A15" s="12" t="s">
        <v>54</v>
      </c>
      <c r="B15" s="5" t="s">
        <v>159</v>
      </c>
      <c r="C15" s="22">
        <v>1</v>
      </c>
      <c r="D15" s="22">
        <v>1</v>
      </c>
      <c r="E15" s="22">
        <v>2</v>
      </c>
      <c r="F15" s="79">
        <v>2</v>
      </c>
    </row>
    <row r="16" spans="1:6" s="32" customFormat="1" ht="12.75">
      <c r="A16" s="12" t="s">
        <v>55</v>
      </c>
      <c r="B16" s="5" t="s">
        <v>150</v>
      </c>
      <c r="C16" s="22">
        <v>0</v>
      </c>
      <c r="D16" s="22">
        <v>0</v>
      </c>
      <c r="E16" s="22">
        <v>0</v>
      </c>
      <c r="F16" s="79">
        <v>0</v>
      </c>
    </row>
    <row r="17" spans="1:6" s="32" customFormat="1" ht="12.75">
      <c r="A17" s="40" t="s">
        <v>13</v>
      </c>
      <c r="B17" s="42" t="s">
        <v>184</v>
      </c>
      <c r="C17" s="22">
        <v>1</v>
      </c>
      <c r="D17" s="22">
        <v>1</v>
      </c>
      <c r="E17" s="22">
        <v>2</v>
      </c>
      <c r="F17" s="55">
        <v>2</v>
      </c>
    </row>
    <row r="18" spans="1:6" s="32" customFormat="1" ht="12.75">
      <c r="A18" s="12" t="s">
        <v>56</v>
      </c>
      <c r="B18" s="5" t="s">
        <v>151</v>
      </c>
      <c r="C18" s="22">
        <v>1</v>
      </c>
      <c r="D18" s="22">
        <v>1</v>
      </c>
      <c r="E18" s="22">
        <v>2</v>
      </c>
      <c r="F18" s="22">
        <v>2</v>
      </c>
    </row>
    <row r="19" spans="1:6" s="32" customFormat="1" ht="12.75">
      <c r="A19" s="12" t="s">
        <v>57</v>
      </c>
      <c r="B19" s="5" t="s">
        <v>152</v>
      </c>
      <c r="C19" s="22">
        <v>0</v>
      </c>
      <c r="D19" s="22">
        <v>0</v>
      </c>
      <c r="E19" s="22">
        <v>0</v>
      </c>
      <c r="F19" s="22">
        <v>0</v>
      </c>
    </row>
    <row r="20" spans="1:6" s="32" customFormat="1" ht="12.75">
      <c r="A20" s="40" t="s">
        <v>14</v>
      </c>
      <c r="B20" s="42" t="s">
        <v>179</v>
      </c>
      <c r="C20" s="22">
        <v>1</v>
      </c>
      <c r="D20" s="22">
        <v>1</v>
      </c>
      <c r="E20" s="22">
        <v>2</v>
      </c>
      <c r="F20" s="55">
        <v>2</v>
      </c>
    </row>
    <row r="21" spans="1:6" s="32" customFormat="1" ht="12.75">
      <c r="A21" s="12" t="s">
        <v>174</v>
      </c>
      <c r="B21" s="5" t="s">
        <v>180</v>
      </c>
      <c r="C21" s="22">
        <v>1</v>
      </c>
      <c r="D21" s="22">
        <v>1</v>
      </c>
      <c r="E21" s="22">
        <v>2</v>
      </c>
      <c r="F21" s="22">
        <v>2</v>
      </c>
    </row>
    <row r="22" spans="1:6" s="32" customFormat="1" ht="12.75">
      <c r="A22" s="12" t="s">
        <v>175</v>
      </c>
      <c r="B22" s="5" t="s">
        <v>181</v>
      </c>
      <c r="C22" s="22">
        <v>0</v>
      </c>
      <c r="D22" s="22">
        <v>0</v>
      </c>
      <c r="E22" s="22">
        <v>0</v>
      </c>
      <c r="F22" s="22">
        <v>0</v>
      </c>
    </row>
    <row r="23" spans="1:6" s="32" customFormat="1" ht="12.75">
      <c r="A23" s="12" t="s">
        <v>176</v>
      </c>
      <c r="B23" s="5" t="s">
        <v>182</v>
      </c>
      <c r="C23" s="22">
        <v>0</v>
      </c>
      <c r="D23" s="22">
        <v>0</v>
      </c>
      <c r="E23" s="22">
        <v>0</v>
      </c>
      <c r="F23" s="22">
        <v>0</v>
      </c>
    </row>
    <row r="24" spans="1:6" s="32" customFormat="1" ht="12.75">
      <c r="A24" s="12" t="s">
        <v>177</v>
      </c>
      <c r="B24" s="5" t="s">
        <v>183</v>
      </c>
      <c r="C24" s="22">
        <v>0</v>
      </c>
      <c r="D24" s="22">
        <v>0</v>
      </c>
      <c r="E24" s="22">
        <v>0</v>
      </c>
      <c r="F24" s="22">
        <v>0</v>
      </c>
    </row>
    <row r="25" spans="1:6" s="32" customFormat="1" ht="25.5">
      <c r="A25" s="40" t="s">
        <v>173</v>
      </c>
      <c r="B25" s="42" t="s">
        <v>185</v>
      </c>
      <c r="C25" s="22">
        <v>1</v>
      </c>
      <c r="D25" s="22">
        <v>1</v>
      </c>
      <c r="E25" s="22">
        <v>1</v>
      </c>
      <c r="F25" s="22">
        <v>1</v>
      </c>
    </row>
    <row r="26" spans="1:6" s="32" customFormat="1" ht="12.75" customHeight="1">
      <c r="A26" s="126" t="s">
        <v>15</v>
      </c>
      <c r="B26" s="127"/>
      <c r="C26" s="127"/>
      <c r="D26" s="127"/>
      <c r="E26" s="127"/>
      <c r="F26" s="128"/>
    </row>
    <row r="27" spans="1:6" s="58" customFormat="1" ht="14.25" customHeight="1">
      <c r="A27" s="55" t="s">
        <v>16</v>
      </c>
      <c r="B27" s="89" t="s">
        <v>58</v>
      </c>
      <c r="C27" s="22">
        <v>9</v>
      </c>
      <c r="D27" s="22">
        <v>12</v>
      </c>
      <c r="E27" s="22">
        <v>13</v>
      </c>
      <c r="F27" s="55">
        <v>16</v>
      </c>
    </row>
    <row r="28" spans="1:6" s="88" customFormat="1" ht="12.75">
      <c r="A28" s="83" t="s">
        <v>17</v>
      </c>
      <c r="B28" s="90" t="s">
        <v>59</v>
      </c>
      <c r="C28" s="66">
        <v>9</v>
      </c>
      <c r="D28" s="66">
        <v>12</v>
      </c>
      <c r="E28" s="66">
        <v>13</v>
      </c>
      <c r="F28" s="83">
        <v>16</v>
      </c>
    </row>
    <row r="29" spans="1:6" s="85" customFormat="1" ht="12.75">
      <c r="A29" s="81" t="s">
        <v>18</v>
      </c>
      <c r="B29" s="82" t="s">
        <v>186</v>
      </c>
      <c r="C29" s="91">
        <v>14383.4</v>
      </c>
      <c r="D29" s="91">
        <v>34301.6</v>
      </c>
      <c r="E29" s="91">
        <v>38432.8</v>
      </c>
      <c r="F29" s="91">
        <v>48745.2</v>
      </c>
    </row>
    <row r="30" spans="1:6" s="85" customFormat="1" ht="12.75">
      <c r="A30" s="19" t="s">
        <v>19</v>
      </c>
      <c r="B30" s="92" t="s">
        <v>187</v>
      </c>
      <c r="C30" s="93">
        <v>14142</v>
      </c>
      <c r="D30" s="93">
        <v>34060.2</v>
      </c>
      <c r="E30" s="93">
        <v>38191.4</v>
      </c>
      <c r="F30" s="93">
        <v>48503.8</v>
      </c>
    </row>
    <row r="31" spans="1:6" s="95" customFormat="1" ht="12.75">
      <c r="A31" s="93" t="s">
        <v>28</v>
      </c>
      <c r="B31" s="94" t="s">
        <v>29</v>
      </c>
      <c r="C31" s="93">
        <v>241.4</v>
      </c>
      <c r="D31" s="93">
        <v>241.4</v>
      </c>
      <c r="E31" s="93">
        <v>241.4</v>
      </c>
      <c r="F31" s="93">
        <v>241.4</v>
      </c>
    </row>
    <row r="32" spans="1:6" s="88" customFormat="1" ht="12.75">
      <c r="A32" s="83" t="s">
        <v>20</v>
      </c>
      <c r="B32" s="90" t="s">
        <v>21</v>
      </c>
      <c r="C32" s="66">
        <v>9</v>
      </c>
      <c r="D32" s="66">
        <v>12</v>
      </c>
      <c r="E32" s="66">
        <v>13</v>
      </c>
      <c r="F32" s="83">
        <v>16</v>
      </c>
    </row>
    <row r="33" spans="1:8" s="32" customFormat="1" ht="12.75">
      <c r="A33" s="40" t="s">
        <v>22</v>
      </c>
      <c r="B33" s="42" t="s">
        <v>60</v>
      </c>
      <c r="C33" s="52">
        <v>1121.8</v>
      </c>
      <c r="D33" s="52">
        <v>1121.8</v>
      </c>
      <c r="E33" s="52">
        <v>1121.8</v>
      </c>
      <c r="F33" s="52">
        <v>1162.3</v>
      </c>
      <c r="G33" s="33"/>
      <c r="H33" s="34"/>
    </row>
    <row r="34" spans="1:6" s="58" customFormat="1" ht="12.75">
      <c r="A34" s="22"/>
      <c r="B34" s="57" t="s">
        <v>48</v>
      </c>
      <c r="C34" s="22">
        <v>64</v>
      </c>
      <c r="D34" s="22">
        <v>86</v>
      </c>
      <c r="E34" s="22">
        <v>93</v>
      </c>
      <c r="F34" s="55">
        <v>111</v>
      </c>
    </row>
    <row r="35" spans="1:6" s="34" customFormat="1" ht="12.75">
      <c r="A35" s="25"/>
      <c r="B35" s="59" t="s">
        <v>33</v>
      </c>
      <c r="C35" s="25">
        <v>1121.8</v>
      </c>
      <c r="D35" s="25">
        <v>1121.8</v>
      </c>
      <c r="E35" s="25">
        <v>1121.8</v>
      </c>
      <c r="F35" s="54">
        <v>1162.3</v>
      </c>
    </row>
    <row r="36" spans="1:8" s="32" customFormat="1" ht="12.75">
      <c r="A36" s="12"/>
      <c r="B36" s="5" t="s">
        <v>34</v>
      </c>
      <c r="C36" s="52"/>
      <c r="D36" s="52"/>
      <c r="E36" s="52"/>
      <c r="F36" s="52"/>
      <c r="H36" s="34"/>
    </row>
    <row r="37" spans="1:8" s="32" customFormat="1" ht="13.5">
      <c r="A37" s="12" t="s">
        <v>42</v>
      </c>
      <c r="B37" s="47" t="s">
        <v>165</v>
      </c>
      <c r="C37" s="52">
        <v>0</v>
      </c>
      <c r="D37" s="52">
        <v>0</v>
      </c>
      <c r="E37" s="52">
        <v>0</v>
      </c>
      <c r="F37" s="52">
        <v>0</v>
      </c>
      <c r="H37" s="34"/>
    </row>
    <row r="38" spans="1:8" s="32" customFormat="1" ht="12.75">
      <c r="A38" s="12"/>
      <c r="B38" s="62" t="s">
        <v>170</v>
      </c>
      <c r="C38" s="52">
        <v>0</v>
      </c>
      <c r="D38" s="52">
        <v>0</v>
      </c>
      <c r="E38" s="52">
        <v>0</v>
      </c>
      <c r="F38" s="22">
        <v>0</v>
      </c>
      <c r="H38" s="34"/>
    </row>
    <row r="39" spans="1:8" s="32" customFormat="1" ht="12.75">
      <c r="A39" s="12"/>
      <c r="B39" s="50" t="s">
        <v>171</v>
      </c>
      <c r="C39" s="25">
        <v>0</v>
      </c>
      <c r="D39" s="25">
        <v>0</v>
      </c>
      <c r="E39" s="25">
        <v>0</v>
      </c>
      <c r="F39" s="25">
        <v>0</v>
      </c>
      <c r="H39" s="34"/>
    </row>
    <row r="40" spans="1:8" s="32" customFormat="1" ht="13.5">
      <c r="A40" s="12" t="s">
        <v>43</v>
      </c>
      <c r="B40" s="104" t="s">
        <v>269</v>
      </c>
      <c r="C40" s="52">
        <v>83.3</v>
      </c>
      <c r="D40" s="52">
        <v>83.3</v>
      </c>
      <c r="E40" s="52">
        <v>83.3</v>
      </c>
      <c r="F40" s="52">
        <v>83.3</v>
      </c>
      <c r="H40" s="34"/>
    </row>
    <row r="41" spans="1:8" s="32" customFormat="1" ht="12.75">
      <c r="A41" s="12"/>
      <c r="B41" s="50" t="s">
        <v>170</v>
      </c>
      <c r="C41" s="52">
        <v>2</v>
      </c>
      <c r="D41" s="52">
        <v>2</v>
      </c>
      <c r="E41" s="52">
        <v>2</v>
      </c>
      <c r="F41" s="52">
        <v>2</v>
      </c>
      <c r="H41" s="34"/>
    </row>
    <row r="42" spans="1:8" s="32" customFormat="1" ht="12.75">
      <c r="A42" s="12"/>
      <c r="B42" s="50" t="s">
        <v>171</v>
      </c>
      <c r="C42" s="52">
        <v>83.3</v>
      </c>
      <c r="D42" s="52">
        <v>83.3</v>
      </c>
      <c r="E42" s="52">
        <v>83.3</v>
      </c>
      <c r="F42" s="25">
        <v>83.3</v>
      </c>
      <c r="H42" s="34"/>
    </row>
    <row r="43" spans="1:8" s="32" customFormat="1" ht="13.5">
      <c r="A43" s="16" t="s">
        <v>147</v>
      </c>
      <c r="B43" s="15" t="s">
        <v>30</v>
      </c>
      <c r="C43" s="52">
        <v>0</v>
      </c>
      <c r="D43" s="52">
        <v>0</v>
      </c>
      <c r="E43" s="52">
        <v>0</v>
      </c>
      <c r="F43" s="52">
        <v>0</v>
      </c>
      <c r="H43" s="34"/>
    </row>
    <row r="44" spans="1:6" s="58" customFormat="1" ht="12.75">
      <c r="A44" s="22"/>
      <c r="B44" s="57" t="s">
        <v>45</v>
      </c>
      <c r="C44" s="22">
        <v>0</v>
      </c>
      <c r="D44" s="22">
        <v>0</v>
      </c>
      <c r="E44" s="22">
        <v>0</v>
      </c>
      <c r="F44" s="22">
        <v>0</v>
      </c>
    </row>
    <row r="45" spans="1:6" s="34" customFormat="1" ht="12.75">
      <c r="A45" s="25"/>
      <c r="B45" s="59" t="s">
        <v>31</v>
      </c>
      <c r="C45" s="25">
        <v>0</v>
      </c>
      <c r="D45" s="25">
        <v>0</v>
      </c>
      <c r="E45" s="25">
        <v>0</v>
      </c>
      <c r="F45" s="25">
        <v>0</v>
      </c>
    </row>
    <row r="46" spans="1:8" s="32" customFormat="1" ht="13.5">
      <c r="A46" s="16" t="s">
        <v>148</v>
      </c>
      <c r="B46" s="15" t="s">
        <v>32</v>
      </c>
      <c r="C46" s="52">
        <v>0</v>
      </c>
      <c r="D46" s="52">
        <v>0</v>
      </c>
      <c r="E46" s="52">
        <v>0</v>
      </c>
      <c r="F46" s="52">
        <v>26.9</v>
      </c>
      <c r="H46" s="34"/>
    </row>
    <row r="47" spans="1:6" s="58" customFormat="1" ht="12.75">
      <c r="A47" s="22"/>
      <c r="B47" s="57" t="s">
        <v>48</v>
      </c>
      <c r="C47" s="22">
        <v>0</v>
      </c>
      <c r="D47" s="22">
        <v>0</v>
      </c>
      <c r="E47" s="22">
        <v>0</v>
      </c>
      <c r="F47" s="22">
        <v>1</v>
      </c>
    </row>
    <row r="48" spans="1:6" s="34" customFormat="1" ht="12.75">
      <c r="A48" s="25"/>
      <c r="B48" s="59" t="s">
        <v>33</v>
      </c>
      <c r="C48" s="25">
        <v>0</v>
      </c>
      <c r="D48" s="25">
        <v>0</v>
      </c>
      <c r="E48" s="25">
        <v>0</v>
      </c>
      <c r="F48" s="25">
        <v>26.9</v>
      </c>
    </row>
    <row r="49" spans="1:6" s="32" customFormat="1" ht="13.5">
      <c r="A49" s="16" t="s">
        <v>149</v>
      </c>
      <c r="B49" s="15" t="s">
        <v>46</v>
      </c>
      <c r="C49" s="52">
        <v>1015.6</v>
      </c>
      <c r="D49" s="52">
        <v>1015.6</v>
      </c>
      <c r="E49" s="52">
        <v>1015.6</v>
      </c>
      <c r="F49" s="52">
        <v>1029.2</v>
      </c>
    </row>
    <row r="50" spans="1:6" s="58" customFormat="1" ht="12.75">
      <c r="A50" s="22"/>
      <c r="B50" s="57" t="s">
        <v>166</v>
      </c>
      <c r="C50" s="22">
        <v>56</v>
      </c>
      <c r="D50" s="22">
        <v>72</v>
      </c>
      <c r="E50" s="22">
        <v>73</v>
      </c>
      <c r="F50" s="22">
        <v>89</v>
      </c>
    </row>
    <row r="51" spans="1:6" s="34" customFormat="1" ht="12.75">
      <c r="A51" s="25"/>
      <c r="B51" s="59" t="s">
        <v>167</v>
      </c>
      <c r="C51" s="25">
        <v>1015.6</v>
      </c>
      <c r="D51" s="25">
        <v>1015.6</v>
      </c>
      <c r="E51" s="25">
        <v>1015.6</v>
      </c>
      <c r="F51" s="25">
        <v>1029.2</v>
      </c>
    </row>
    <row r="52" spans="1:6" s="32" customFormat="1" ht="27">
      <c r="A52" s="16" t="s">
        <v>163</v>
      </c>
      <c r="B52" s="15" t="s">
        <v>47</v>
      </c>
      <c r="C52" s="52">
        <v>22.9</v>
      </c>
      <c r="D52" s="52">
        <v>22.9</v>
      </c>
      <c r="E52" s="52">
        <v>22.9</v>
      </c>
      <c r="F52" s="52">
        <v>22.9</v>
      </c>
    </row>
    <row r="53" spans="1:6" s="58" customFormat="1" ht="12.75">
      <c r="A53" s="22"/>
      <c r="B53" s="57" t="s">
        <v>168</v>
      </c>
      <c r="C53" s="22">
        <v>6</v>
      </c>
      <c r="D53" s="22">
        <v>6</v>
      </c>
      <c r="E53" s="22">
        <v>6</v>
      </c>
      <c r="F53" s="22">
        <v>6</v>
      </c>
    </row>
    <row r="54" spans="1:6" s="34" customFormat="1" ht="12.75">
      <c r="A54" s="25"/>
      <c r="B54" s="59" t="s">
        <v>169</v>
      </c>
      <c r="C54" s="25">
        <v>22.9</v>
      </c>
      <c r="D54" s="25">
        <v>22.9</v>
      </c>
      <c r="E54" s="25">
        <v>22.9</v>
      </c>
      <c r="F54" s="25">
        <v>22.9</v>
      </c>
    </row>
    <row r="55" spans="1:6" s="32" customFormat="1" ht="13.5">
      <c r="A55" s="16" t="s">
        <v>164</v>
      </c>
      <c r="B55" s="15" t="s">
        <v>44</v>
      </c>
      <c r="C55" s="52">
        <v>0</v>
      </c>
      <c r="D55" s="52">
        <v>0</v>
      </c>
      <c r="E55" s="52">
        <v>0</v>
      </c>
      <c r="F55" s="52">
        <v>0</v>
      </c>
    </row>
    <row r="56" spans="1:6" s="58" customFormat="1" ht="12.75">
      <c r="A56" s="22"/>
      <c r="B56" s="57" t="s">
        <v>168</v>
      </c>
      <c r="C56" s="22">
        <v>0</v>
      </c>
      <c r="D56" s="22">
        <v>6</v>
      </c>
      <c r="E56" s="22">
        <v>12</v>
      </c>
      <c r="F56" s="22">
        <v>13</v>
      </c>
    </row>
    <row r="57" spans="1:6" s="34" customFormat="1" ht="12.75">
      <c r="A57" s="25"/>
      <c r="B57" s="60" t="s">
        <v>169</v>
      </c>
      <c r="C57" s="25">
        <v>0</v>
      </c>
      <c r="D57" s="25">
        <v>0</v>
      </c>
      <c r="E57" s="25">
        <v>0</v>
      </c>
      <c r="F57" s="25">
        <v>0</v>
      </c>
    </row>
    <row r="58" spans="1:6" s="32" customFormat="1" ht="12.75" customHeight="1">
      <c r="A58" s="16" t="s">
        <v>270</v>
      </c>
      <c r="B58" s="47" t="s">
        <v>162</v>
      </c>
      <c r="C58" s="52">
        <v>0</v>
      </c>
      <c r="D58" s="52">
        <v>0</v>
      </c>
      <c r="E58" s="52">
        <v>0</v>
      </c>
      <c r="F58" s="52">
        <v>0</v>
      </c>
    </row>
    <row r="59" spans="1:6" s="58" customFormat="1" ht="12.75" customHeight="1">
      <c r="A59" s="62"/>
      <c r="B59" s="62" t="s">
        <v>168</v>
      </c>
      <c r="C59" s="22">
        <v>0</v>
      </c>
      <c r="D59" s="22">
        <v>0</v>
      </c>
      <c r="E59" s="22">
        <v>0</v>
      </c>
      <c r="F59" s="22">
        <v>0</v>
      </c>
    </row>
    <row r="60" spans="1:6" s="34" customFormat="1" ht="12.75" customHeight="1">
      <c r="A60" s="50"/>
      <c r="B60" s="50" t="s">
        <v>169</v>
      </c>
      <c r="C60" s="25">
        <v>0</v>
      </c>
      <c r="D60" s="25">
        <v>0</v>
      </c>
      <c r="E60" s="25">
        <v>0</v>
      </c>
      <c r="F60" s="25">
        <v>0</v>
      </c>
    </row>
    <row r="61" spans="1:6" s="32" customFormat="1" ht="16.5" customHeight="1">
      <c r="A61" s="126" t="s">
        <v>62</v>
      </c>
      <c r="B61" s="127"/>
      <c r="C61" s="127"/>
      <c r="D61" s="127"/>
      <c r="E61" s="127"/>
      <c r="F61" s="128"/>
    </row>
    <row r="62" spans="1:7" s="29" customFormat="1" ht="38.25">
      <c r="A62" s="40" t="s">
        <v>24</v>
      </c>
      <c r="B62" s="41" t="s">
        <v>157</v>
      </c>
      <c r="C62" s="55">
        <v>7</v>
      </c>
      <c r="D62" s="55">
        <v>18</v>
      </c>
      <c r="E62" s="55">
        <v>19</v>
      </c>
      <c r="F62" s="55">
        <v>20</v>
      </c>
      <c r="G62" s="30"/>
    </row>
    <row r="63" spans="1:7" s="97" customFormat="1" ht="25.5">
      <c r="A63" s="19" t="s">
        <v>25</v>
      </c>
      <c r="B63" s="39" t="s">
        <v>277</v>
      </c>
      <c r="C63" s="66">
        <v>7</v>
      </c>
      <c r="D63" s="66">
        <v>7</v>
      </c>
      <c r="E63" s="66">
        <v>7</v>
      </c>
      <c r="F63" s="66">
        <v>7</v>
      </c>
      <c r="G63" s="96"/>
    </row>
    <row r="64" spans="1:7" s="97" customFormat="1" ht="12.75">
      <c r="A64" s="19" t="s">
        <v>192</v>
      </c>
      <c r="B64" s="39" t="s">
        <v>278</v>
      </c>
      <c r="C64" s="66">
        <v>0</v>
      </c>
      <c r="D64" s="66">
        <v>10</v>
      </c>
      <c r="E64" s="66">
        <v>10</v>
      </c>
      <c r="F64" s="66">
        <v>10</v>
      </c>
      <c r="G64" s="96"/>
    </row>
    <row r="65" spans="1:7" s="97" customFormat="1" ht="12.75">
      <c r="A65" s="19" t="s">
        <v>193</v>
      </c>
      <c r="B65" s="39" t="s">
        <v>196</v>
      </c>
      <c r="C65" s="66">
        <v>0</v>
      </c>
      <c r="D65" s="66">
        <v>1</v>
      </c>
      <c r="E65" s="66">
        <v>2</v>
      </c>
      <c r="F65" s="66">
        <v>3</v>
      </c>
      <c r="G65" s="96"/>
    </row>
    <row r="66" spans="1:7" s="97" customFormat="1" ht="12.75">
      <c r="A66" s="81" t="s">
        <v>26</v>
      </c>
      <c r="B66" s="98" t="s">
        <v>61</v>
      </c>
      <c r="C66" s="66">
        <v>7</v>
      </c>
      <c r="D66" s="66">
        <v>18</v>
      </c>
      <c r="E66" s="66">
        <v>19</v>
      </c>
      <c r="F66" s="83">
        <v>20</v>
      </c>
      <c r="G66" s="96"/>
    </row>
    <row r="67" spans="1:7" s="65" customFormat="1" ht="25.5">
      <c r="A67" s="54" t="s">
        <v>36</v>
      </c>
      <c r="B67" s="63" t="s">
        <v>191</v>
      </c>
      <c r="C67" s="25">
        <v>410.3</v>
      </c>
      <c r="D67" s="25">
        <v>410.3</v>
      </c>
      <c r="E67" s="25">
        <v>410.3</v>
      </c>
      <c r="F67" s="91">
        <v>410.3</v>
      </c>
      <c r="G67" s="64"/>
    </row>
    <row r="68" spans="1:7" s="29" customFormat="1" ht="25.5">
      <c r="A68" s="40" t="s">
        <v>37</v>
      </c>
      <c r="B68" s="43" t="s">
        <v>172</v>
      </c>
      <c r="C68" s="55">
        <v>1</v>
      </c>
      <c r="D68" s="55">
        <v>5</v>
      </c>
      <c r="E68" s="55">
        <v>25</v>
      </c>
      <c r="F68" s="55">
        <v>46</v>
      </c>
      <c r="G68" s="30"/>
    </row>
    <row r="69" spans="1:7" s="29" customFormat="1" ht="12.75">
      <c r="A69" s="12" t="s">
        <v>64</v>
      </c>
      <c r="B69" s="13" t="s">
        <v>63</v>
      </c>
      <c r="C69" s="22">
        <v>1</v>
      </c>
      <c r="D69" s="22">
        <v>2</v>
      </c>
      <c r="E69" s="22">
        <v>2</v>
      </c>
      <c r="F69" s="22">
        <v>5</v>
      </c>
      <c r="G69" s="30"/>
    </row>
    <row r="70" spans="1:7" s="29" customFormat="1" ht="12.75">
      <c r="A70" s="19" t="s">
        <v>65</v>
      </c>
      <c r="B70" s="39" t="s">
        <v>67</v>
      </c>
      <c r="C70" s="22">
        <v>0</v>
      </c>
      <c r="D70" s="22">
        <v>0</v>
      </c>
      <c r="E70" s="22">
        <v>16</v>
      </c>
      <c r="F70" s="22">
        <v>16</v>
      </c>
      <c r="G70" s="30"/>
    </row>
    <row r="71" spans="1:7" s="29" customFormat="1" ht="12.75">
      <c r="A71" s="19" t="s">
        <v>66</v>
      </c>
      <c r="B71" s="39" t="s">
        <v>35</v>
      </c>
      <c r="C71" s="22">
        <v>0</v>
      </c>
      <c r="D71" s="22">
        <v>3</v>
      </c>
      <c r="E71" s="22">
        <v>7</v>
      </c>
      <c r="F71" s="22">
        <v>25</v>
      </c>
      <c r="G71" s="30"/>
    </row>
    <row r="72" spans="1:6" s="102" customFormat="1" ht="25.5" customHeight="1">
      <c r="A72" s="44" t="s">
        <v>69</v>
      </c>
      <c r="B72" s="70" t="s">
        <v>70</v>
      </c>
      <c r="C72" s="69">
        <v>2</v>
      </c>
      <c r="D72" s="69">
        <v>5</v>
      </c>
      <c r="E72" s="69">
        <v>5</v>
      </c>
      <c r="F72" s="69">
        <v>7</v>
      </c>
    </row>
    <row r="73" spans="1:7" s="29" customFormat="1" ht="12.75">
      <c r="A73" s="12" t="s">
        <v>6</v>
      </c>
      <c r="B73" s="13" t="s">
        <v>71</v>
      </c>
      <c r="C73" s="22">
        <v>0</v>
      </c>
      <c r="D73" s="22">
        <v>1</v>
      </c>
      <c r="E73" s="22">
        <v>1</v>
      </c>
      <c r="F73" s="22">
        <v>1</v>
      </c>
      <c r="G73" s="30"/>
    </row>
    <row r="74" spans="1:7" s="29" customFormat="1" ht="12.75">
      <c r="A74" s="12" t="s">
        <v>7</v>
      </c>
      <c r="B74" s="13" t="s">
        <v>72</v>
      </c>
      <c r="C74" s="22">
        <v>0</v>
      </c>
      <c r="D74" s="22">
        <v>1</v>
      </c>
      <c r="E74" s="22">
        <v>1</v>
      </c>
      <c r="F74" s="22">
        <v>3</v>
      </c>
      <c r="G74" s="30"/>
    </row>
    <row r="75" spans="1:7" s="29" customFormat="1" ht="12.75">
      <c r="A75" s="12" t="s">
        <v>8</v>
      </c>
      <c r="B75" s="13" t="s">
        <v>73</v>
      </c>
      <c r="C75" s="22">
        <v>2</v>
      </c>
      <c r="D75" s="22">
        <v>3</v>
      </c>
      <c r="E75" s="22">
        <v>3</v>
      </c>
      <c r="F75" s="22">
        <v>3</v>
      </c>
      <c r="G75" s="30"/>
    </row>
    <row r="76" spans="1:7" s="29" customFormat="1" ht="12.75">
      <c r="A76" s="12" t="s">
        <v>9</v>
      </c>
      <c r="B76" s="13" t="s">
        <v>197</v>
      </c>
      <c r="C76" s="22">
        <v>0</v>
      </c>
      <c r="D76" s="22">
        <v>0</v>
      </c>
      <c r="E76" s="22">
        <v>0</v>
      </c>
      <c r="F76" s="22">
        <v>0</v>
      </c>
      <c r="G76" s="30"/>
    </row>
    <row r="77" spans="1:6" s="102" customFormat="1" ht="27.75" customHeight="1">
      <c r="A77" s="44" t="s">
        <v>74</v>
      </c>
      <c r="B77" s="70" t="s">
        <v>75</v>
      </c>
      <c r="C77" s="69">
        <v>2</v>
      </c>
      <c r="D77" s="69">
        <v>3</v>
      </c>
      <c r="E77" s="69">
        <v>3</v>
      </c>
      <c r="F77" s="69">
        <v>4</v>
      </c>
    </row>
    <row r="78" spans="1:7" s="97" customFormat="1" ht="12.75">
      <c r="A78" s="19" t="s">
        <v>10</v>
      </c>
      <c r="B78" s="39" t="s">
        <v>76</v>
      </c>
      <c r="C78" s="66">
        <v>1</v>
      </c>
      <c r="D78" s="66">
        <v>1</v>
      </c>
      <c r="E78" s="66">
        <v>1</v>
      </c>
      <c r="F78" s="66">
        <v>2</v>
      </c>
      <c r="G78" s="96"/>
    </row>
    <row r="79" spans="1:7" s="29" customFormat="1" ht="12.75">
      <c r="A79" s="12" t="s">
        <v>27</v>
      </c>
      <c r="B79" s="13" t="s">
        <v>77</v>
      </c>
      <c r="C79" s="68">
        <v>1</v>
      </c>
      <c r="D79" s="68">
        <v>2</v>
      </c>
      <c r="E79" s="68">
        <v>2</v>
      </c>
      <c r="F79" s="66">
        <v>2</v>
      </c>
      <c r="G79" s="30"/>
    </row>
    <row r="80" spans="1:7" s="103" customFormat="1" ht="16.5" customHeight="1">
      <c r="A80" s="48" t="s">
        <v>236</v>
      </c>
      <c r="B80" s="119" t="s">
        <v>237</v>
      </c>
      <c r="C80" s="67"/>
      <c r="D80" s="67"/>
      <c r="E80" s="67"/>
      <c r="F80" s="67"/>
      <c r="G80" s="102"/>
    </row>
    <row r="81" spans="1:7" s="65" customFormat="1" ht="14.25" customHeight="1">
      <c r="A81" s="74" t="s">
        <v>79</v>
      </c>
      <c r="B81" s="75" t="s">
        <v>188</v>
      </c>
      <c r="C81" s="76">
        <v>0</v>
      </c>
      <c r="D81" s="76">
        <v>241.4</v>
      </c>
      <c r="E81" s="76">
        <v>241.4</v>
      </c>
      <c r="F81" s="76">
        <v>281.9</v>
      </c>
      <c r="G81" s="64"/>
    </row>
    <row r="82" spans="1:7" s="65" customFormat="1" ht="14.25" customHeight="1">
      <c r="A82" s="78" t="s">
        <v>80</v>
      </c>
      <c r="B82" s="99" t="s">
        <v>98</v>
      </c>
      <c r="C82" s="54">
        <v>0</v>
      </c>
      <c r="D82" s="54">
        <v>241.4</v>
      </c>
      <c r="E82" s="54">
        <v>241.4</v>
      </c>
      <c r="F82" s="25">
        <v>281.9</v>
      </c>
      <c r="G82" s="64"/>
    </row>
    <row r="83" spans="1:7" s="29" customFormat="1" ht="14.25" customHeight="1">
      <c r="A83" s="1" t="s">
        <v>87</v>
      </c>
      <c r="B83" s="18" t="s">
        <v>97</v>
      </c>
      <c r="C83" s="24">
        <v>0</v>
      </c>
      <c r="D83" s="24">
        <v>0</v>
      </c>
      <c r="E83" s="24">
        <v>0</v>
      </c>
      <c r="F83" s="25">
        <v>0</v>
      </c>
      <c r="G83" s="30"/>
    </row>
    <row r="84" spans="1:7" s="29" customFormat="1" ht="24.75" customHeight="1">
      <c r="A84" s="1" t="s">
        <v>95</v>
      </c>
      <c r="B84" s="14" t="s">
        <v>103</v>
      </c>
      <c r="C84" s="24">
        <v>0</v>
      </c>
      <c r="D84" s="24">
        <v>0</v>
      </c>
      <c r="E84" s="24">
        <v>0</v>
      </c>
      <c r="F84" s="25">
        <v>0</v>
      </c>
      <c r="G84" s="30"/>
    </row>
    <row r="85" spans="1:7" s="65" customFormat="1" ht="13.5" customHeight="1">
      <c r="A85" s="78" t="s">
        <v>189</v>
      </c>
      <c r="B85" s="59" t="s">
        <v>190</v>
      </c>
      <c r="C85" s="54">
        <v>0</v>
      </c>
      <c r="D85" s="54">
        <v>0</v>
      </c>
      <c r="E85" s="54">
        <v>0</v>
      </c>
      <c r="F85" s="25">
        <v>0</v>
      </c>
      <c r="G85" s="64"/>
    </row>
    <row r="86" spans="1:7" s="29" customFormat="1" ht="12.75">
      <c r="A86" s="40" t="s">
        <v>88</v>
      </c>
      <c r="B86" s="45" t="s">
        <v>78</v>
      </c>
      <c r="C86" s="24">
        <v>1</v>
      </c>
      <c r="D86" s="24">
        <v>1</v>
      </c>
      <c r="E86" s="24">
        <v>1</v>
      </c>
      <c r="F86" s="24">
        <v>2</v>
      </c>
      <c r="G86" s="30"/>
    </row>
    <row r="87" spans="1:7" s="29" customFormat="1" ht="12.75">
      <c r="A87" s="12" t="s">
        <v>89</v>
      </c>
      <c r="B87" s="14" t="s">
        <v>81</v>
      </c>
      <c r="C87" s="23">
        <v>0</v>
      </c>
      <c r="D87" s="23">
        <v>1</v>
      </c>
      <c r="E87" s="23">
        <v>1</v>
      </c>
      <c r="F87" s="23">
        <v>2</v>
      </c>
      <c r="G87" s="30"/>
    </row>
    <row r="88" spans="1:7" s="29" customFormat="1" ht="12.75">
      <c r="A88" s="12" t="s">
        <v>90</v>
      </c>
      <c r="B88" s="14" t="s">
        <v>82</v>
      </c>
      <c r="C88" s="23">
        <v>1</v>
      </c>
      <c r="D88" s="23">
        <v>0</v>
      </c>
      <c r="E88" s="23">
        <v>0</v>
      </c>
      <c r="F88" s="23">
        <v>0</v>
      </c>
      <c r="G88" s="30"/>
    </row>
    <row r="89" spans="1:7" s="29" customFormat="1" ht="12.75">
      <c r="A89" s="12" t="s">
        <v>91</v>
      </c>
      <c r="B89" s="17" t="s">
        <v>83</v>
      </c>
      <c r="C89" s="23">
        <v>0</v>
      </c>
      <c r="D89" s="23">
        <v>0</v>
      </c>
      <c r="E89" s="23">
        <v>0</v>
      </c>
      <c r="F89" s="23">
        <v>0</v>
      </c>
      <c r="G89" s="35"/>
    </row>
    <row r="90" spans="1:7" s="29" customFormat="1" ht="12.75">
      <c r="A90" s="40" t="s">
        <v>92</v>
      </c>
      <c r="B90" s="45" t="s">
        <v>96</v>
      </c>
      <c r="C90" s="24">
        <v>0</v>
      </c>
      <c r="D90" s="24">
        <v>0</v>
      </c>
      <c r="E90" s="24">
        <v>0</v>
      </c>
      <c r="F90" s="24">
        <v>1</v>
      </c>
      <c r="G90" s="30"/>
    </row>
    <row r="91" spans="1:7" s="29" customFormat="1" ht="12.75">
      <c r="A91" s="12" t="s">
        <v>99</v>
      </c>
      <c r="B91" s="14" t="s">
        <v>84</v>
      </c>
      <c r="C91" s="23">
        <v>0</v>
      </c>
      <c r="D91" s="23">
        <v>0</v>
      </c>
      <c r="E91" s="23">
        <v>0</v>
      </c>
      <c r="F91" s="23">
        <v>1</v>
      </c>
      <c r="G91" s="35"/>
    </row>
    <row r="92" spans="1:7" s="29" customFormat="1" ht="12.75">
      <c r="A92" s="12" t="s">
        <v>100</v>
      </c>
      <c r="B92" s="14" t="s">
        <v>85</v>
      </c>
      <c r="C92" s="23">
        <v>0</v>
      </c>
      <c r="D92" s="23">
        <v>0</v>
      </c>
      <c r="E92" s="23">
        <v>0</v>
      </c>
      <c r="F92" s="23">
        <v>0</v>
      </c>
      <c r="G92" s="35"/>
    </row>
    <row r="93" spans="1:7" s="29" customFormat="1" ht="12.75">
      <c r="A93" s="12" t="s">
        <v>101</v>
      </c>
      <c r="B93" s="14" t="s">
        <v>86</v>
      </c>
      <c r="C93" s="23">
        <v>0</v>
      </c>
      <c r="D93" s="23">
        <v>0</v>
      </c>
      <c r="E93" s="23">
        <v>0</v>
      </c>
      <c r="F93" s="23">
        <v>0</v>
      </c>
      <c r="G93" s="35"/>
    </row>
    <row r="94" spans="1:7" s="29" customFormat="1" ht="15" customHeight="1">
      <c r="A94" s="40" t="s">
        <v>93</v>
      </c>
      <c r="B94" s="45" t="s">
        <v>38</v>
      </c>
      <c r="C94" s="23">
        <v>0</v>
      </c>
      <c r="D94" s="23">
        <v>0</v>
      </c>
      <c r="E94" s="23">
        <v>0</v>
      </c>
      <c r="F94" s="24">
        <v>0</v>
      </c>
      <c r="G94" s="35"/>
    </row>
    <row r="95" spans="1:7" s="29" customFormat="1" ht="39" customHeight="1">
      <c r="A95" s="40" t="s">
        <v>102</v>
      </c>
      <c r="B95" s="45" t="s">
        <v>94</v>
      </c>
      <c r="C95" s="23">
        <v>0</v>
      </c>
      <c r="D95" s="23">
        <v>0</v>
      </c>
      <c r="E95" s="23">
        <v>0</v>
      </c>
      <c r="F95" s="54">
        <v>0</v>
      </c>
      <c r="G95" s="35"/>
    </row>
    <row r="96" spans="1:7" s="29" customFormat="1" ht="40.5" customHeight="1">
      <c r="A96" s="40" t="s">
        <v>108</v>
      </c>
      <c r="B96" s="45" t="s">
        <v>106</v>
      </c>
      <c r="C96" s="24">
        <v>1</v>
      </c>
      <c r="D96" s="24">
        <v>3</v>
      </c>
      <c r="E96" s="24">
        <v>4</v>
      </c>
      <c r="F96" s="100">
        <v>6</v>
      </c>
      <c r="G96" s="35"/>
    </row>
    <row r="97" spans="1:7" s="29" customFormat="1" ht="12.75">
      <c r="A97" s="12" t="s">
        <v>109</v>
      </c>
      <c r="B97" s="14" t="s">
        <v>104</v>
      </c>
      <c r="C97" s="23">
        <v>1</v>
      </c>
      <c r="D97" s="23">
        <v>3</v>
      </c>
      <c r="E97" s="23">
        <v>3</v>
      </c>
      <c r="F97" s="23">
        <v>5</v>
      </c>
      <c r="G97" s="35"/>
    </row>
    <row r="98" spans="1:7" s="29" customFormat="1" ht="12.75">
      <c r="A98" s="12" t="s">
        <v>110</v>
      </c>
      <c r="B98" s="14" t="s">
        <v>105</v>
      </c>
      <c r="C98" s="23">
        <v>0</v>
      </c>
      <c r="D98" s="23">
        <v>0</v>
      </c>
      <c r="E98" s="23">
        <v>1</v>
      </c>
      <c r="F98" s="23">
        <v>1</v>
      </c>
      <c r="G98" s="35"/>
    </row>
    <row r="99" spans="1:7" s="29" customFormat="1" ht="12.75">
      <c r="A99" s="12" t="s">
        <v>111</v>
      </c>
      <c r="B99" s="14" t="s">
        <v>107</v>
      </c>
      <c r="C99" s="23">
        <v>0</v>
      </c>
      <c r="D99" s="23">
        <v>0</v>
      </c>
      <c r="E99" s="23">
        <v>0</v>
      </c>
      <c r="F99" s="23">
        <v>0</v>
      </c>
      <c r="G99" s="35"/>
    </row>
    <row r="100" spans="1:7" s="29" customFormat="1" ht="25.5">
      <c r="A100" s="40" t="s">
        <v>112</v>
      </c>
      <c r="B100" s="45" t="s">
        <v>113</v>
      </c>
      <c r="C100" s="23">
        <v>1</v>
      </c>
      <c r="D100" s="23">
        <v>1</v>
      </c>
      <c r="E100" s="23">
        <v>1</v>
      </c>
      <c r="F100" s="24">
        <v>2</v>
      </c>
      <c r="G100" s="30"/>
    </row>
    <row r="101" spans="1:7" s="29" customFormat="1" ht="12.75">
      <c r="A101" s="12" t="s">
        <v>114</v>
      </c>
      <c r="B101" s="14" t="s">
        <v>120</v>
      </c>
      <c r="C101" s="23">
        <v>0</v>
      </c>
      <c r="D101" s="23">
        <v>0</v>
      </c>
      <c r="E101" s="23">
        <v>0</v>
      </c>
      <c r="F101" s="23">
        <v>0</v>
      </c>
      <c r="G101" s="30"/>
    </row>
    <row r="102" spans="1:7" s="29" customFormat="1" ht="12.75">
      <c r="A102" s="19" t="s">
        <v>115</v>
      </c>
      <c r="B102" s="20" t="s">
        <v>121</v>
      </c>
      <c r="C102" s="23">
        <v>0</v>
      </c>
      <c r="D102" s="23">
        <v>0</v>
      </c>
      <c r="E102" s="23">
        <v>0</v>
      </c>
      <c r="F102" s="23">
        <v>0</v>
      </c>
      <c r="G102" s="30"/>
    </row>
    <row r="103" spans="1:7" s="29" customFormat="1" ht="12.75">
      <c r="A103" s="19" t="s">
        <v>116</v>
      </c>
      <c r="B103" s="20" t="s">
        <v>122</v>
      </c>
      <c r="C103" s="25">
        <v>0</v>
      </c>
      <c r="D103" s="25">
        <v>0</v>
      </c>
      <c r="E103" s="25">
        <v>0</v>
      </c>
      <c r="F103" s="23">
        <v>0</v>
      </c>
      <c r="G103" s="30"/>
    </row>
    <row r="104" spans="1:7" s="29" customFormat="1" ht="12.75">
      <c r="A104" s="12" t="s">
        <v>117</v>
      </c>
      <c r="B104" s="18" t="s">
        <v>123</v>
      </c>
      <c r="C104" s="23">
        <v>0</v>
      </c>
      <c r="D104" s="23">
        <v>0</v>
      </c>
      <c r="E104" s="23">
        <v>0</v>
      </c>
      <c r="F104" s="23">
        <v>1</v>
      </c>
      <c r="G104" s="30"/>
    </row>
    <row r="105" spans="1:7" s="29" customFormat="1" ht="24" customHeight="1">
      <c r="A105" s="12" t="s">
        <v>118</v>
      </c>
      <c r="B105" s="14" t="s">
        <v>124</v>
      </c>
      <c r="C105" s="23">
        <v>1</v>
      </c>
      <c r="D105" s="23">
        <v>1</v>
      </c>
      <c r="E105" s="23">
        <v>1</v>
      </c>
      <c r="F105" s="23">
        <v>1</v>
      </c>
      <c r="G105" s="30"/>
    </row>
    <row r="106" spans="1:7" s="29" customFormat="1" ht="25.5" customHeight="1">
      <c r="A106" s="40" t="s">
        <v>119</v>
      </c>
      <c r="B106" s="45" t="s">
        <v>134</v>
      </c>
      <c r="C106" s="23">
        <v>0</v>
      </c>
      <c r="D106" s="23">
        <v>0</v>
      </c>
      <c r="E106" s="23">
        <v>1</v>
      </c>
      <c r="F106" s="24">
        <v>2</v>
      </c>
      <c r="G106" s="30"/>
    </row>
    <row r="107" spans="1:7" s="29" customFormat="1" ht="24" customHeight="1">
      <c r="A107" s="12" t="s">
        <v>125</v>
      </c>
      <c r="B107" s="14" t="s">
        <v>127</v>
      </c>
      <c r="C107" s="23">
        <v>0</v>
      </c>
      <c r="D107" s="23">
        <v>0</v>
      </c>
      <c r="E107" s="23">
        <v>1</v>
      </c>
      <c r="F107" s="23">
        <v>1</v>
      </c>
      <c r="G107" s="30"/>
    </row>
    <row r="108" spans="1:7" s="65" customFormat="1" ht="13.5" customHeight="1">
      <c r="A108" s="25" t="s">
        <v>126</v>
      </c>
      <c r="B108" s="77" t="s">
        <v>128</v>
      </c>
      <c r="C108" s="25">
        <v>0</v>
      </c>
      <c r="D108" s="25">
        <v>0</v>
      </c>
      <c r="E108" s="25">
        <v>15</v>
      </c>
      <c r="F108" s="23">
        <v>15</v>
      </c>
      <c r="G108" s="64"/>
    </row>
    <row r="109" spans="1:7" s="29" customFormat="1" ht="24.75" customHeight="1">
      <c r="A109" s="40" t="s">
        <v>129</v>
      </c>
      <c r="B109" s="45" t="s">
        <v>130</v>
      </c>
      <c r="C109" s="23">
        <v>0</v>
      </c>
      <c r="D109" s="23">
        <v>0</v>
      </c>
      <c r="E109" s="23">
        <v>1</v>
      </c>
      <c r="F109" s="24">
        <v>1</v>
      </c>
      <c r="G109" s="30"/>
    </row>
    <row r="110" spans="1:7" s="29" customFormat="1" ht="25.5" customHeight="1">
      <c r="A110" s="40" t="s">
        <v>131</v>
      </c>
      <c r="B110" s="45" t="s">
        <v>158</v>
      </c>
      <c r="C110" s="23">
        <v>0</v>
      </c>
      <c r="D110" s="23">
        <v>0</v>
      </c>
      <c r="E110" s="23">
        <v>1</v>
      </c>
      <c r="F110" s="24">
        <v>1</v>
      </c>
      <c r="G110" s="30"/>
    </row>
    <row r="111" spans="1:7" s="29" customFormat="1" ht="13.5" customHeight="1">
      <c r="A111" s="40" t="s">
        <v>132</v>
      </c>
      <c r="B111" s="45" t="s">
        <v>133</v>
      </c>
      <c r="C111" s="23">
        <v>1</v>
      </c>
      <c r="D111" s="23">
        <v>1</v>
      </c>
      <c r="E111" s="23">
        <v>1</v>
      </c>
      <c r="F111" s="24">
        <v>1</v>
      </c>
      <c r="G111" s="30"/>
    </row>
    <row r="112" spans="1:7" s="29" customFormat="1" ht="12.75" customHeight="1">
      <c r="A112" s="129"/>
      <c r="B112" s="130"/>
      <c r="C112" s="130"/>
      <c r="D112" s="130"/>
      <c r="E112" s="130"/>
      <c r="F112" s="131"/>
      <c r="G112" s="35"/>
    </row>
    <row r="113" spans="1:7" s="29" customFormat="1" ht="12.75">
      <c r="A113" s="40" t="s">
        <v>137</v>
      </c>
      <c r="B113" s="45" t="s">
        <v>135</v>
      </c>
      <c r="C113" s="23">
        <v>0</v>
      </c>
      <c r="D113" s="24">
        <v>0</v>
      </c>
      <c r="E113" s="23">
        <v>0</v>
      </c>
      <c r="F113" s="23">
        <v>0</v>
      </c>
      <c r="G113" s="35"/>
    </row>
    <row r="114" spans="1:7" s="29" customFormat="1" ht="12.75">
      <c r="A114" s="12" t="s">
        <v>140</v>
      </c>
      <c r="B114" s="14" t="s">
        <v>136</v>
      </c>
      <c r="C114" s="23">
        <v>0</v>
      </c>
      <c r="D114" s="23">
        <v>0</v>
      </c>
      <c r="E114" s="23">
        <v>0</v>
      </c>
      <c r="F114" s="23">
        <v>0</v>
      </c>
      <c r="G114" s="30"/>
    </row>
    <row r="115" spans="1:7" s="29" customFormat="1" ht="12.75">
      <c r="A115" s="12" t="s">
        <v>141</v>
      </c>
      <c r="B115" s="14" t="s">
        <v>139</v>
      </c>
      <c r="C115" s="23">
        <v>0</v>
      </c>
      <c r="D115" s="23">
        <v>0</v>
      </c>
      <c r="E115" s="23">
        <v>0</v>
      </c>
      <c r="F115" s="23">
        <v>0</v>
      </c>
      <c r="G115" s="30"/>
    </row>
    <row r="116" spans="1:7" s="37" customFormat="1" ht="25.5">
      <c r="A116" s="46" t="s">
        <v>138</v>
      </c>
      <c r="B116" s="41" t="s">
        <v>39</v>
      </c>
      <c r="C116" s="23" t="s">
        <v>260</v>
      </c>
      <c r="D116" s="23" t="s">
        <v>260</v>
      </c>
      <c r="E116" s="23" t="s">
        <v>260</v>
      </c>
      <c r="F116" s="23" t="s">
        <v>260</v>
      </c>
      <c r="G116" s="36"/>
    </row>
    <row r="117" spans="1:7" s="29" customFormat="1" ht="12.75" customHeight="1">
      <c r="A117" s="132" t="s">
        <v>23</v>
      </c>
      <c r="B117" s="133"/>
      <c r="C117" s="8"/>
      <c r="D117" s="27"/>
      <c r="E117" s="8"/>
      <c r="F117" s="8"/>
      <c r="G117" s="30"/>
    </row>
    <row r="118" spans="1:7" s="65" customFormat="1" ht="25.5">
      <c r="A118" s="21" t="s">
        <v>266</v>
      </c>
      <c r="B118" s="59" t="s">
        <v>146</v>
      </c>
      <c r="C118" s="71">
        <v>530857.2</v>
      </c>
      <c r="D118" s="71">
        <v>611563.9</v>
      </c>
      <c r="E118" s="71">
        <v>611563.9</v>
      </c>
      <c r="F118" s="71">
        <v>635532.2</v>
      </c>
      <c r="G118" s="64"/>
    </row>
    <row r="119" spans="1:7" s="29" customFormat="1" ht="12.75">
      <c r="A119" s="21" t="s">
        <v>142</v>
      </c>
      <c r="B119" s="7" t="s">
        <v>40</v>
      </c>
      <c r="C119" s="8">
        <v>9</v>
      </c>
      <c r="D119" s="27">
        <v>9</v>
      </c>
      <c r="E119" s="8">
        <v>9</v>
      </c>
      <c r="F119" s="8">
        <v>9</v>
      </c>
      <c r="G119" s="30"/>
    </row>
    <row r="120" spans="1:6" s="29" customFormat="1" ht="25.5">
      <c r="A120" s="21" t="s">
        <v>143</v>
      </c>
      <c r="B120" s="14" t="s">
        <v>41</v>
      </c>
      <c r="C120" s="8">
        <v>9</v>
      </c>
      <c r="D120" s="8">
        <v>9</v>
      </c>
      <c r="E120" s="8">
        <v>9</v>
      </c>
      <c r="F120" s="8">
        <v>9</v>
      </c>
    </row>
    <row r="121" spans="1:7" s="65" customFormat="1" ht="13.5" customHeight="1">
      <c r="A121" s="21" t="s">
        <v>144</v>
      </c>
      <c r="B121" s="73" t="s">
        <v>145</v>
      </c>
      <c r="C121" s="71">
        <v>1779.8</v>
      </c>
      <c r="D121" s="71">
        <v>1779.8</v>
      </c>
      <c r="E121" s="71">
        <v>1779.8</v>
      </c>
      <c r="F121" s="71">
        <v>1822.3</v>
      </c>
      <c r="G121" s="64"/>
    </row>
    <row r="122" ht="39" customHeight="1"/>
    <row r="123" spans="1:6" ht="12.75">
      <c r="A123" s="134" t="s">
        <v>281</v>
      </c>
      <c r="B123" s="134"/>
      <c r="C123" s="134"/>
      <c r="D123" s="134"/>
      <c r="E123" s="134"/>
      <c r="F123" s="134"/>
    </row>
  </sheetData>
  <sheetProtection/>
  <mergeCells count="11">
    <mergeCell ref="A26:F26"/>
    <mergeCell ref="A61:F61"/>
    <mergeCell ref="A112:F112"/>
    <mergeCell ref="A117:B117"/>
    <mergeCell ref="A123:F123"/>
    <mergeCell ref="A1:F1"/>
    <mergeCell ref="A2:F2"/>
    <mergeCell ref="A3:F3"/>
    <mergeCell ref="A4:F4"/>
    <mergeCell ref="A5:F5"/>
    <mergeCell ref="A8:F8"/>
  </mergeCell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landscape" paperSize="9" scale="9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3"/>
  <sheetViews>
    <sheetView zoomScale="110" zoomScaleNormal="110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88" sqref="I88"/>
    </sheetView>
  </sheetViews>
  <sheetFormatPr defaultColWidth="9.00390625" defaultRowHeight="12.75"/>
  <cols>
    <col min="1" max="1" width="6.375" style="3" customWidth="1"/>
    <col min="2" max="2" width="85.125" style="2" customWidth="1"/>
    <col min="3" max="37" width="13.375" style="2" customWidth="1"/>
    <col min="38" max="38" width="11.75390625" style="2" hidden="1" customWidth="1"/>
    <col min="39" max="39" width="12.75390625" style="9" hidden="1" customWidth="1"/>
    <col min="40" max="40" width="11.75390625" style="2" hidden="1" customWidth="1"/>
    <col min="41" max="41" width="12.625" style="2" customWidth="1"/>
    <col min="42" max="42" width="10.00390625" style="4" customWidth="1"/>
    <col min="43" max="16384" width="9.125" style="2" customWidth="1"/>
  </cols>
  <sheetData>
    <row r="1" spans="1:42" s="29" customFormat="1" ht="24" customHeight="1">
      <c r="A1" s="135" t="s">
        <v>156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30"/>
    </row>
    <row r="2" spans="1:42" s="29" customFormat="1" ht="22.5" customHeight="1">
      <c r="A2" s="137" t="s">
        <v>155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30"/>
    </row>
    <row r="3" spans="1:42" s="29" customFormat="1" ht="11.25" customHeight="1">
      <c r="A3" s="138" t="s">
        <v>154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30"/>
    </row>
    <row r="4" spans="1:42" s="29" customFormat="1" ht="22.5" customHeight="1">
      <c r="A4" s="139" t="s">
        <v>275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30"/>
    </row>
    <row r="5" spans="1:42" s="29" customFormat="1" ht="15.75" customHeight="1">
      <c r="A5" s="138" t="s">
        <v>153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30"/>
    </row>
    <row r="6" spans="1:42" s="29" customFormat="1" ht="13.5" customHeigh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0"/>
      <c r="AM6" s="6"/>
      <c r="AN6" s="10"/>
      <c r="AO6" s="10"/>
      <c r="AP6" s="30"/>
    </row>
    <row r="7" spans="1:41" s="31" customFormat="1" ht="53.25" customHeight="1">
      <c r="A7" s="28" t="s">
        <v>0</v>
      </c>
      <c r="B7" s="11" t="s">
        <v>1</v>
      </c>
      <c r="C7" s="49" t="s">
        <v>199</v>
      </c>
      <c r="D7" s="49" t="s">
        <v>200</v>
      </c>
      <c r="E7" s="49" t="s">
        <v>201</v>
      </c>
      <c r="F7" s="49" t="s">
        <v>202</v>
      </c>
      <c r="G7" s="49" t="s">
        <v>203</v>
      </c>
      <c r="H7" s="49" t="s">
        <v>204</v>
      </c>
      <c r="I7" s="120" t="s">
        <v>205</v>
      </c>
      <c r="J7" s="49" t="s">
        <v>206</v>
      </c>
      <c r="K7" s="49" t="s">
        <v>207</v>
      </c>
      <c r="L7" s="49" t="s">
        <v>208</v>
      </c>
      <c r="M7" s="49" t="s">
        <v>209</v>
      </c>
      <c r="N7" s="49" t="s">
        <v>210</v>
      </c>
      <c r="O7" s="49" t="s">
        <v>211</v>
      </c>
      <c r="P7" s="49" t="s">
        <v>212</v>
      </c>
      <c r="Q7" s="49" t="s">
        <v>213</v>
      </c>
      <c r="R7" s="49" t="s">
        <v>214</v>
      </c>
      <c r="S7" s="49" t="s">
        <v>215</v>
      </c>
      <c r="T7" s="49" t="s">
        <v>216</v>
      </c>
      <c r="U7" s="49" t="s">
        <v>217</v>
      </c>
      <c r="V7" s="49" t="s">
        <v>218</v>
      </c>
      <c r="W7" s="49" t="s">
        <v>219</v>
      </c>
      <c r="X7" s="49" t="s">
        <v>220</v>
      </c>
      <c r="Y7" s="49" t="s">
        <v>221</v>
      </c>
      <c r="Z7" s="49" t="s">
        <v>222</v>
      </c>
      <c r="AA7" s="49" t="s">
        <v>223</v>
      </c>
      <c r="AB7" s="49" t="s">
        <v>224</v>
      </c>
      <c r="AC7" s="49" t="s">
        <v>225</v>
      </c>
      <c r="AD7" s="49" t="s">
        <v>226</v>
      </c>
      <c r="AE7" s="49" t="s">
        <v>227</v>
      </c>
      <c r="AF7" s="49" t="s">
        <v>228</v>
      </c>
      <c r="AG7" s="49" t="s">
        <v>229</v>
      </c>
      <c r="AH7" s="49" t="s">
        <v>230</v>
      </c>
      <c r="AI7" s="49" t="s">
        <v>231</v>
      </c>
      <c r="AJ7" s="49" t="s">
        <v>232</v>
      </c>
      <c r="AK7" s="49" t="s">
        <v>233</v>
      </c>
      <c r="AL7" s="11" t="s">
        <v>49</v>
      </c>
      <c r="AM7" s="11" t="s">
        <v>50</v>
      </c>
      <c r="AN7" s="11" t="s">
        <v>51</v>
      </c>
      <c r="AO7" s="11" t="s">
        <v>274</v>
      </c>
    </row>
    <row r="8" spans="1:41" s="32" customFormat="1" ht="18.75" customHeight="1">
      <c r="A8" s="126" t="s">
        <v>68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</row>
    <row r="9" spans="1:41" s="32" customFormat="1" ht="14.25" customHeight="1">
      <c r="A9" s="40" t="s">
        <v>2</v>
      </c>
      <c r="B9" s="42" t="s">
        <v>11</v>
      </c>
      <c r="C9" s="24" t="s">
        <v>234</v>
      </c>
      <c r="D9" s="24" t="s">
        <v>234</v>
      </c>
      <c r="E9" s="24" t="s">
        <v>234</v>
      </c>
      <c r="F9" s="24" t="s">
        <v>234</v>
      </c>
      <c r="G9" s="24" t="s">
        <v>234</v>
      </c>
      <c r="H9" s="24" t="s">
        <v>234</v>
      </c>
      <c r="I9" s="24" t="s">
        <v>234</v>
      </c>
      <c r="J9" s="24" t="s">
        <v>234</v>
      </c>
      <c r="K9" s="24" t="s">
        <v>234</v>
      </c>
      <c r="L9" s="24" t="s">
        <v>234</v>
      </c>
      <c r="M9" s="24" t="s">
        <v>234</v>
      </c>
      <c r="N9" s="24" t="s">
        <v>234</v>
      </c>
      <c r="O9" s="24" t="s">
        <v>234</v>
      </c>
      <c r="P9" s="24" t="s">
        <v>234</v>
      </c>
      <c r="Q9" s="24" t="s">
        <v>234</v>
      </c>
      <c r="R9" s="24" t="s">
        <v>234</v>
      </c>
      <c r="S9" s="24" t="s">
        <v>234</v>
      </c>
      <c r="T9" s="24" t="s">
        <v>234</v>
      </c>
      <c r="U9" s="24" t="s">
        <v>234</v>
      </c>
      <c r="V9" s="24" t="s">
        <v>234</v>
      </c>
      <c r="W9" s="24" t="s">
        <v>234</v>
      </c>
      <c r="X9" s="24" t="s">
        <v>234</v>
      </c>
      <c r="Y9" s="24" t="s">
        <v>234</v>
      </c>
      <c r="Z9" s="24" t="s">
        <v>234</v>
      </c>
      <c r="AA9" s="24" t="s">
        <v>234</v>
      </c>
      <c r="AB9" s="24" t="s">
        <v>235</v>
      </c>
      <c r="AC9" s="24" t="s">
        <v>234</v>
      </c>
      <c r="AD9" s="24" t="s">
        <v>234</v>
      </c>
      <c r="AE9" s="24" t="s">
        <v>234</v>
      </c>
      <c r="AF9" s="24" t="s">
        <v>234</v>
      </c>
      <c r="AG9" s="24" t="s">
        <v>234</v>
      </c>
      <c r="AH9" s="24" t="s">
        <v>234</v>
      </c>
      <c r="AI9" s="24" t="s">
        <v>234</v>
      </c>
      <c r="AJ9" s="24" t="s">
        <v>234</v>
      </c>
      <c r="AK9" s="24" t="s">
        <v>234</v>
      </c>
      <c r="AL9" s="12"/>
      <c r="AM9" s="12"/>
      <c r="AN9" s="12"/>
      <c r="AO9" s="12" t="s">
        <v>263</v>
      </c>
    </row>
    <row r="10" spans="1:41" s="32" customFormat="1" ht="12.75">
      <c r="A10" s="40" t="s">
        <v>3</v>
      </c>
      <c r="B10" s="42" t="s">
        <v>12</v>
      </c>
      <c r="C10" s="24" t="s">
        <v>235</v>
      </c>
      <c r="D10" s="24" t="s">
        <v>235</v>
      </c>
      <c r="E10" s="24" t="s">
        <v>235</v>
      </c>
      <c r="F10" s="24" t="s">
        <v>235</v>
      </c>
      <c r="G10" s="24" t="s">
        <v>235</v>
      </c>
      <c r="H10" s="24" t="s">
        <v>235</v>
      </c>
      <c r="I10" s="24" t="s">
        <v>235</v>
      </c>
      <c r="J10" s="24" t="s">
        <v>235</v>
      </c>
      <c r="K10" s="24" t="s">
        <v>235</v>
      </c>
      <c r="L10" s="24" t="s">
        <v>235</v>
      </c>
      <c r="M10" s="24" t="s">
        <v>235</v>
      </c>
      <c r="N10" s="24" t="s">
        <v>235</v>
      </c>
      <c r="O10" s="24" t="s">
        <v>235</v>
      </c>
      <c r="P10" s="24" t="s">
        <v>235</v>
      </c>
      <c r="Q10" s="24" t="s">
        <v>235</v>
      </c>
      <c r="R10" s="24" t="s">
        <v>235</v>
      </c>
      <c r="S10" s="24" t="s">
        <v>235</v>
      </c>
      <c r="T10" s="24" t="s">
        <v>235</v>
      </c>
      <c r="U10" s="24" t="s">
        <v>235</v>
      </c>
      <c r="V10" s="24" t="s">
        <v>235</v>
      </c>
      <c r="W10" s="24" t="s">
        <v>235</v>
      </c>
      <c r="X10" s="24" t="s">
        <v>235</v>
      </c>
      <c r="Y10" s="24" t="s">
        <v>235</v>
      </c>
      <c r="Z10" s="24" t="s">
        <v>235</v>
      </c>
      <c r="AA10" s="24" t="s">
        <v>235</v>
      </c>
      <c r="AB10" s="24" t="s">
        <v>234</v>
      </c>
      <c r="AC10" s="24" t="s">
        <v>235</v>
      </c>
      <c r="AD10" s="24" t="s">
        <v>235</v>
      </c>
      <c r="AE10" s="24" t="s">
        <v>235</v>
      </c>
      <c r="AF10" s="24" t="s">
        <v>235</v>
      </c>
      <c r="AG10" s="24" t="s">
        <v>235</v>
      </c>
      <c r="AH10" s="24" t="s">
        <v>235</v>
      </c>
      <c r="AI10" s="24" t="s">
        <v>235</v>
      </c>
      <c r="AJ10" s="24" t="s">
        <v>235</v>
      </c>
      <c r="AK10" s="24" t="s">
        <v>235</v>
      </c>
      <c r="AL10" s="12"/>
      <c r="AM10" s="12"/>
      <c r="AN10" s="12"/>
      <c r="AO10" s="12" t="s">
        <v>264</v>
      </c>
    </row>
    <row r="11" spans="1:41" s="85" customFormat="1" ht="12.75">
      <c r="A11" s="81" t="s">
        <v>4</v>
      </c>
      <c r="B11" s="82" t="s">
        <v>160</v>
      </c>
      <c r="C11" s="55">
        <v>2</v>
      </c>
      <c r="D11" s="55">
        <f>SUM(D12:D13)</f>
        <v>2</v>
      </c>
      <c r="E11" s="55">
        <f aca="true" t="shared" si="0" ref="E11:AN11">SUM(E12:E13)</f>
        <v>2</v>
      </c>
      <c r="F11" s="55">
        <f t="shared" si="0"/>
        <v>2</v>
      </c>
      <c r="G11" s="55">
        <f t="shared" si="0"/>
        <v>2</v>
      </c>
      <c r="H11" s="55">
        <f t="shared" si="0"/>
        <v>2</v>
      </c>
      <c r="I11" s="55">
        <f t="shared" si="0"/>
        <v>2</v>
      </c>
      <c r="J11" s="55">
        <f t="shared" si="0"/>
        <v>2</v>
      </c>
      <c r="K11" s="55">
        <f t="shared" si="0"/>
        <v>2</v>
      </c>
      <c r="L11" s="55">
        <f t="shared" si="0"/>
        <v>1</v>
      </c>
      <c r="M11" s="55">
        <f t="shared" si="0"/>
        <v>2</v>
      </c>
      <c r="N11" s="80">
        <f t="shared" si="0"/>
        <v>2.5</v>
      </c>
      <c r="O11" s="55">
        <f t="shared" si="0"/>
        <v>2</v>
      </c>
      <c r="P11" s="55">
        <v>2</v>
      </c>
      <c r="Q11" s="55">
        <f t="shared" si="0"/>
        <v>2</v>
      </c>
      <c r="R11" s="55">
        <f t="shared" si="0"/>
        <v>2</v>
      </c>
      <c r="S11" s="55">
        <f t="shared" si="0"/>
        <v>1</v>
      </c>
      <c r="T11" s="80">
        <f t="shared" si="0"/>
        <v>2.5</v>
      </c>
      <c r="U11" s="55">
        <f t="shared" si="0"/>
        <v>2</v>
      </c>
      <c r="V11" s="55">
        <f t="shared" si="0"/>
        <v>2</v>
      </c>
      <c r="W11" s="55">
        <f t="shared" si="0"/>
        <v>1</v>
      </c>
      <c r="X11" s="55">
        <f t="shared" si="0"/>
        <v>1</v>
      </c>
      <c r="Y11" s="55">
        <f t="shared" si="0"/>
        <v>1</v>
      </c>
      <c r="Z11" s="55">
        <f t="shared" si="0"/>
        <v>1</v>
      </c>
      <c r="AA11" s="55">
        <f t="shared" si="0"/>
        <v>2</v>
      </c>
      <c r="AB11" s="55">
        <f t="shared" si="0"/>
        <v>1</v>
      </c>
      <c r="AC11" s="55">
        <f t="shared" si="0"/>
        <v>1</v>
      </c>
      <c r="AD11" s="55">
        <f t="shared" si="0"/>
        <v>2</v>
      </c>
      <c r="AE11" s="55">
        <f t="shared" si="0"/>
        <v>1</v>
      </c>
      <c r="AF11" s="55">
        <f t="shared" si="0"/>
        <v>2</v>
      </c>
      <c r="AG11" s="55">
        <f t="shared" si="0"/>
        <v>3</v>
      </c>
      <c r="AH11" s="55">
        <f t="shared" si="0"/>
        <v>2</v>
      </c>
      <c r="AI11" s="55">
        <f t="shared" si="0"/>
        <v>1</v>
      </c>
      <c r="AJ11" s="55">
        <f t="shared" si="0"/>
        <v>2</v>
      </c>
      <c r="AK11" s="55">
        <f t="shared" si="0"/>
        <v>1</v>
      </c>
      <c r="AL11" s="83">
        <f t="shared" si="0"/>
        <v>0</v>
      </c>
      <c r="AM11" s="83">
        <f t="shared" si="0"/>
        <v>0</v>
      </c>
      <c r="AN11" s="83">
        <f t="shared" si="0"/>
        <v>0</v>
      </c>
      <c r="AO11" s="84">
        <f aca="true" t="shared" si="1" ref="AO11:AO16">SUM(C11:AK11)</f>
        <v>61</v>
      </c>
    </row>
    <row r="12" spans="1:41" s="88" customFormat="1" ht="12.75">
      <c r="A12" s="66" t="s">
        <v>52</v>
      </c>
      <c r="B12" s="87" t="s">
        <v>159</v>
      </c>
      <c r="C12" s="22">
        <v>2</v>
      </c>
      <c r="D12" s="22">
        <v>2</v>
      </c>
      <c r="E12" s="22">
        <v>1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2</v>
      </c>
      <c r="N12" s="22">
        <v>2</v>
      </c>
      <c r="O12" s="22">
        <v>2</v>
      </c>
      <c r="P12" s="52">
        <v>2</v>
      </c>
      <c r="Q12" s="22">
        <v>2</v>
      </c>
      <c r="R12" s="22">
        <v>2</v>
      </c>
      <c r="S12" s="22">
        <v>1</v>
      </c>
      <c r="T12" s="22">
        <v>2</v>
      </c>
      <c r="U12" s="22">
        <v>2</v>
      </c>
      <c r="V12" s="22">
        <v>2</v>
      </c>
      <c r="W12" s="22">
        <v>1</v>
      </c>
      <c r="X12" s="22">
        <v>1</v>
      </c>
      <c r="Y12" s="22">
        <v>1</v>
      </c>
      <c r="Z12" s="22">
        <v>1</v>
      </c>
      <c r="AA12" s="22">
        <v>2</v>
      </c>
      <c r="AB12" s="22">
        <v>1</v>
      </c>
      <c r="AC12" s="22">
        <v>1</v>
      </c>
      <c r="AD12" s="22">
        <v>2</v>
      </c>
      <c r="AE12" s="22">
        <v>1</v>
      </c>
      <c r="AF12" s="22">
        <v>2</v>
      </c>
      <c r="AG12" s="22">
        <v>2</v>
      </c>
      <c r="AH12" s="22">
        <v>2</v>
      </c>
      <c r="AI12" s="22">
        <v>1</v>
      </c>
      <c r="AJ12" s="22">
        <v>2</v>
      </c>
      <c r="AK12" s="22">
        <v>1</v>
      </c>
      <c r="AL12" s="66"/>
      <c r="AM12" s="66"/>
      <c r="AN12" s="66"/>
      <c r="AO12" s="86">
        <f t="shared" si="1"/>
        <v>58</v>
      </c>
    </row>
    <row r="13" spans="1:41" s="32" customFormat="1" ht="12.75">
      <c r="A13" s="12" t="s">
        <v>53</v>
      </c>
      <c r="B13" s="38" t="s">
        <v>150</v>
      </c>
      <c r="C13" s="22"/>
      <c r="D13" s="22"/>
      <c r="E13" s="22">
        <v>1</v>
      </c>
      <c r="F13" s="22"/>
      <c r="G13" s="22"/>
      <c r="H13" s="22"/>
      <c r="I13" s="22"/>
      <c r="J13" s="22"/>
      <c r="K13" s="22"/>
      <c r="L13" s="22"/>
      <c r="M13" s="22"/>
      <c r="N13" s="79">
        <v>0.5</v>
      </c>
      <c r="O13" s="22"/>
      <c r="P13" s="22"/>
      <c r="Q13" s="22"/>
      <c r="R13" s="22"/>
      <c r="S13" s="22"/>
      <c r="T13" s="79">
        <v>0.5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1</v>
      </c>
      <c r="AH13" s="22"/>
      <c r="AI13" s="22"/>
      <c r="AJ13" s="22"/>
      <c r="AK13" s="22"/>
      <c r="AL13" s="22"/>
      <c r="AM13" s="22"/>
      <c r="AN13" s="22"/>
      <c r="AO13" s="79">
        <f t="shared" si="1"/>
        <v>3</v>
      </c>
    </row>
    <row r="14" spans="1:41" s="32" customFormat="1" ht="12.75">
      <c r="A14" s="40" t="s">
        <v>5</v>
      </c>
      <c r="B14" s="42" t="s">
        <v>161</v>
      </c>
      <c r="C14" s="55">
        <f>SUM(C15:C16)</f>
        <v>2</v>
      </c>
      <c r="D14" s="55">
        <f aca="true" t="shared" si="2" ref="D14:AN14">SUM(D15:D16)</f>
        <v>2</v>
      </c>
      <c r="E14" s="55">
        <f t="shared" si="2"/>
        <v>2</v>
      </c>
      <c r="F14" s="55">
        <f t="shared" si="2"/>
        <v>1</v>
      </c>
      <c r="G14" s="55">
        <f t="shared" si="2"/>
        <v>2</v>
      </c>
      <c r="H14" s="55">
        <f t="shared" si="2"/>
        <v>1</v>
      </c>
      <c r="I14" s="55">
        <f t="shared" si="2"/>
        <v>2</v>
      </c>
      <c r="J14" s="55">
        <f t="shared" si="2"/>
        <v>2</v>
      </c>
      <c r="K14" s="55">
        <f t="shared" si="2"/>
        <v>2</v>
      </c>
      <c r="L14" s="55">
        <f t="shared" si="2"/>
        <v>1</v>
      </c>
      <c r="M14" s="55">
        <f t="shared" si="2"/>
        <v>1</v>
      </c>
      <c r="N14" s="80">
        <f t="shared" si="2"/>
        <v>2.5</v>
      </c>
      <c r="O14" s="55">
        <f t="shared" si="2"/>
        <v>2</v>
      </c>
      <c r="P14" s="55">
        <f t="shared" si="2"/>
        <v>2</v>
      </c>
      <c r="Q14" s="55">
        <f t="shared" si="2"/>
        <v>2</v>
      </c>
      <c r="R14" s="55">
        <f t="shared" si="2"/>
        <v>2</v>
      </c>
      <c r="S14" s="55">
        <f t="shared" si="2"/>
        <v>1</v>
      </c>
      <c r="T14" s="80">
        <f t="shared" si="2"/>
        <v>2.5</v>
      </c>
      <c r="U14" s="55">
        <f t="shared" si="2"/>
        <v>2</v>
      </c>
      <c r="V14" s="55">
        <f t="shared" si="2"/>
        <v>2</v>
      </c>
      <c r="W14" s="55">
        <f t="shared" si="2"/>
        <v>1</v>
      </c>
      <c r="X14" s="55">
        <f t="shared" si="2"/>
        <v>1</v>
      </c>
      <c r="Y14" s="55">
        <f t="shared" si="2"/>
        <v>1</v>
      </c>
      <c r="Z14" s="55">
        <f t="shared" si="2"/>
        <v>1</v>
      </c>
      <c r="AA14" s="55">
        <f t="shared" si="2"/>
        <v>2</v>
      </c>
      <c r="AB14" s="55">
        <f t="shared" si="2"/>
        <v>1</v>
      </c>
      <c r="AC14" s="55">
        <f t="shared" si="2"/>
        <v>1</v>
      </c>
      <c r="AD14" s="55">
        <f t="shared" si="2"/>
        <v>2</v>
      </c>
      <c r="AE14" s="55">
        <f t="shared" si="2"/>
        <v>1</v>
      </c>
      <c r="AF14" s="55">
        <f t="shared" si="2"/>
        <v>2</v>
      </c>
      <c r="AG14" s="55">
        <f t="shared" si="2"/>
        <v>3</v>
      </c>
      <c r="AH14" s="55">
        <f t="shared" si="2"/>
        <v>2</v>
      </c>
      <c r="AI14" s="55">
        <f t="shared" si="2"/>
        <v>1</v>
      </c>
      <c r="AJ14" s="55">
        <f t="shared" si="2"/>
        <v>2</v>
      </c>
      <c r="AK14" s="55">
        <f t="shared" si="2"/>
        <v>1</v>
      </c>
      <c r="AL14" s="55">
        <f t="shared" si="2"/>
        <v>0</v>
      </c>
      <c r="AM14" s="55">
        <f t="shared" si="2"/>
        <v>0</v>
      </c>
      <c r="AN14" s="55">
        <f t="shared" si="2"/>
        <v>0</v>
      </c>
      <c r="AO14" s="80">
        <f t="shared" si="1"/>
        <v>58</v>
      </c>
    </row>
    <row r="15" spans="1:41" s="32" customFormat="1" ht="12.75">
      <c r="A15" s="12" t="s">
        <v>54</v>
      </c>
      <c r="B15" s="5" t="s">
        <v>159</v>
      </c>
      <c r="C15" s="22">
        <v>2</v>
      </c>
      <c r="D15" s="22">
        <v>2</v>
      </c>
      <c r="E15" s="22">
        <v>1</v>
      </c>
      <c r="F15" s="22">
        <v>1</v>
      </c>
      <c r="G15" s="22">
        <v>2</v>
      </c>
      <c r="H15" s="22">
        <v>1</v>
      </c>
      <c r="I15" s="22">
        <v>2</v>
      </c>
      <c r="J15" s="22">
        <v>2</v>
      </c>
      <c r="K15" s="22">
        <v>2</v>
      </c>
      <c r="L15" s="22">
        <v>1</v>
      </c>
      <c r="M15" s="22">
        <v>1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1</v>
      </c>
      <c r="T15" s="22">
        <v>2</v>
      </c>
      <c r="U15" s="22">
        <v>2</v>
      </c>
      <c r="V15" s="22">
        <v>2</v>
      </c>
      <c r="W15" s="22">
        <v>1</v>
      </c>
      <c r="X15" s="22">
        <v>1</v>
      </c>
      <c r="Y15" s="22">
        <v>1</v>
      </c>
      <c r="Z15" s="22">
        <v>1</v>
      </c>
      <c r="AA15" s="22">
        <v>2</v>
      </c>
      <c r="AB15" s="22">
        <v>1</v>
      </c>
      <c r="AC15" s="22">
        <v>1</v>
      </c>
      <c r="AD15" s="22">
        <v>2</v>
      </c>
      <c r="AE15" s="22">
        <v>1</v>
      </c>
      <c r="AF15" s="22">
        <v>2</v>
      </c>
      <c r="AG15" s="22">
        <v>2</v>
      </c>
      <c r="AH15" s="22">
        <v>2</v>
      </c>
      <c r="AI15" s="22">
        <v>1</v>
      </c>
      <c r="AJ15" s="22">
        <v>2</v>
      </c>
      <c r="AK15" s="22">
        <v>1</v>
      </c>
      <c r="AL15" s="22"/>
      <c r="AM15" s="22"/>
      <c r="AN15" s="22"/>
      <c r="AO15" s="79">
        <f t="shared" si="1"/>
        <v>55</v>
      </c>
    </row>
    <row r="16" spans="1:41" s="32" customFormat="1" ht="12.75">
      <c r="A16" s="12" t="s">
        <v>55</v>
      </c>
      <c r="B16" s="5" t="s">
        <v>150</v>
      </c>
      <c r="C16" s="22"/>
      <c r="D16" s="22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79">
        <v>0.5</v>
      </c>
      <c r="O16" s="22"/>
      <c r="P16" s="22"/>
      <c r="Q16" s="22"/>
      <c r="R16" s="22"/>
      <c r="S16" s="22"/>
      <c r="T16" s="79">
        <v>0.5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1</v>
      </c>
      <c r="AH16" s="22"/>
      <c r="AI16" s="22"/>
      <c r="AJ16" s="22"/>
      <c r="AK16" s="22"/>
      <c r="AL16" s="22"/>
      <c r="AM16" s="22"/>
      <c r="AN16" s="22"/>
      <c r="AO16" s="79">
        <f t="shared" si="1"/>
        <v>3</v>
      </c>
    </row>
    <row r="17" spans="1:41" s="32" customFormat="1" ht="12.75">
      <c r="A17" s="40" t="s">
        <v>13</v>
      </c>
      <c r="B17" s="42" t="s">
        <v>184</v>
      </c>
      <c r="C17" s="55" t="s">
        <v>178</v>
      </c>
      <c r="D17" s="55" t="s">
        <v>178</v>
      </c>
      <c r="E17" s="55" t="s">
        <v>178</v>
      </c>
      <c r="F17" s="55" t="s">
        <v>178</v>
      </c>
      <c r="G17" s="55" t="s">
        <v>178</v>
      </c>
      <c r="H17" s="55" t="s">
        <v>178</v>
      </c>
      <c r="I17" s="55" t="s">
        <v>178</v>
      </c>
      <c r="J17" s="55" t="s">
        <v>178</v>
      </c>
      <c r="K17" s="55" t="s">
        <v>178</v>
      </c>
      <c r="L17" s="55" t="s">
        <v>178</v>
      </c>
      <c r="M17" s="55" t="s">
        <v>178</v>
      </c>
      <c r="N17" s="55" t="s">
        <v>178</v>
      </c>
      <c r="O17" s="55" t="s">
        <v>178</v>
      </c>
      <c r="P17" s="55" t="s">
        <v>178</v>
      </c>
      <c r="Q17" s="55" t="s">
        <v>178</v>
      </c>
      <c r="R17" s="55" t="s">
        <v>178</v>
      </c>
      <c r="S17" s="55" t="s">
        <v>178</v>
      </c>
      <c r="T17" s="55" t="s">
        <v>178</v>
      </c>
      <c r="U17" s="55" t="s">
        <v>178</v>
      </c>
      <c r="V17" s="55" t="s">
        <v>178</v>
      </c>
      <c r="W17" s="55" t="s">
        <v>178</v>
      </c>
      <c r="X17" s="55" t="s">
        <v>178</v>
      </c>
      <c r="Y17" s="55" t="s">
        <v>178</v>
      </c>
      <c r="Z17" s="55" t="s">
        <v>178</v>
      </c>
      <c r="AA17" s="55" t="s">
        <v>178</v>
      </c>
      <c r="AB17" s="55" t="s">
        <v>178</v>
      </c>
      <c r="AC17" s="55" t="s">
        <v>178</v>
      </c>
      <c r="AD17" s="55" t="s">
        <v>178</v>
      </c>
      <c r="AE17" s="55" t="s">
        <v>178</v>
      </c>
      <c r="AF17" s="55" t="s">
        <v>178</v>
      </c>
      <c r="AG17" s="55" t="s">
        <v>178</v>
      </c>
      <c r="AH17" s="55" t="s">
        <v>178</v>
      </c>
      <c r="AI17" s="55" t="s">
        <v>178</v>
      </c>
      <c r="AJ17" s="55" t="s">
        <v>178</v>
      </c>
      <c r="AK17" s="55" t="s">
        <v>178</v>
      </c>
      <c r="AL17" s="22" t="s">
        <v>178</v>
      </c>
      <c r="AM17" s="22" t="s">
        <v>178</v>
      </c>
      <c r="AN17" s="22" t="s">
        <v>178</v>
      </c>
      <c r="AO17" s="55" t="s">
        <v>178</v>
      </c>
    </row>
    <row r="18" spans="1:41" s="32" customFormat="1" ht="12.75">
      <c r="A18" s="12" t="s">
        <v>56</v>
      </c>
      <c r="B18" s="5" t="s">
        <v>151</v>
      </c>
      <c r="C18" s="22">
        <v>2</v>
      </c>
      <c r="D18" s="22">
        <v>2</v>
      </c>
      <c r="E18" s="22">
        <v>1</v>
      </c>
      <c r="F18" s="22">
        <v>1</v>
      </c>
      <c r="G18" s="22">
        <v>2</v>
      </c>
      <c r="H18" s="22">
        <v>1</v>
      </c>
      <c r="I18" s="22">
        <v>2</v>
      </c>
      <c r="J18" s="22">
        <v>2</v>
      </c>
      <c r="K18" s="22">
        <v>2</v>
      </c>
      <c r="L18" s="22">
        <v>1</v>
      </c>
      <c r="M18" s="22">
        <v>1</v>
      </c>
      <c r="N18" s="22">
        <v>3</v>
      </c>
      <c r="O18" s="22">
        <v>2</v>
      </c>
      <c r="P18" s="22">
        <v>2</v>
      </c>
      <c r="Q18" s="22">
        <v>2</v>
      </c>
      <c r="R18" s="22">
        <v>2</v>
      </c>
      <c r="S18" s="22">
        <v>1</v>
      </c>
      <c r="T18" s="22">
        <v>2.5</v>
      </c>
      <c r="U18" s="22">
        <v>2</v>
      </c>
      <c r="V18" s="22">
        <v>2</v>
      </c>
      <c r="W18" s="22">
        <v>1</v>
      </c>
      <c r="X18" s="22">
        <v>1</v>
      </c>
      <c r="Y18" s="22">
        <v>1</v>
      </c>
      <c r="Z18" s="22">
        <v>1</v>
      </c>
      <c r="AA18" s="22">
        <v>2</v>
      </c>
      <c r="AB18" s="22">
        <v>1</v>
      </c>
      <c r="AC18" s="22">
        <v>1</v>
      </c>
      <c r="AD18" s="22">
        <v>2</v>
      </c>
      <c r="AE18" s="22">
        <v>1</v>
      </c>
      <c r="AF18" s="22">
        <v>2</v>
      </c>
      <c r="AG18" s="22">
        <v>3</v>
      </c>
      <c r="AH18" s="22">
        <v>2</v>
      </c>
      <c r="AI18" s="22">
        <v>1</v>
      </c>
      <c r="AJ18" s="22">
        <v>2</v>
      </c>
      <c r="AK18" s="22">
        <v>1</v>
      </c>
      <c r="AL18" s="22"/>
      <c r="AM18" s="22"/>
      <c r="AN18" s="22"/>
      <c r="AO18" s="22">
        <f>SUM(C18:AK18)</f>
        <v>57.5</v>
      </c>
    </row>
    <row r="19" spans="1:41" s="32" customFormat="1" ht="12.75">
      <c r="A19" s="12" t="s">
        <v>57</v>
      </c>
      <c r="B19" s="5" t="s">
        <v>152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32" customFormat="1" ht="12.75">
      <c r="A20" s="40" t="s">
        <v>14</v>
      </c>
      <c r="B20" s="42" t="s">
        <v>179</v>
      </c>
      <c r="C20" s="55" t="s">
        <v>178</v>
      </c>
      <c r="D20" s="55" t="s">
        <v>178</v>
      </c>
      <c r="E20" s="55" t="s">
        <v>178</v>
      </c>
      <c r="F20" s="55" t="s">
        <v>178</v>
      </c>
      <c r="G20" s="55" t="s">
        <v>178</v>
      </c>
      <c r="H20" s="55" t="s">
        <v>178</v>
      </c>
      <c r="I20" s="55" t="s">
        <v>178</v>
      </c>
      <c r="J20" s="55" t="s">
        <v>178</v>
      </c>
      <c r="K20" s="55" t="s">
        <v>178</v>
      </c>
      <c r="L20" s="55" t="s">
        <v>178</v>
      </c>
      <c r="M20" s="55" t="s">
        <v>178</v>
      </c>
      <c r="N20" s="55" t="s">
        <v>178</v>
      </c>
      <c r="O20" s="55" t="s">
        <v>178</v>
      </c>
      <c r="P20" s="55" t="s">
        <v>178</v>
      </c>
      <c r="Q20" s="55" t="s">
        <v>178</v>
      </c>
      <c r="R20" s="55" t="s">
        <v>178</v>
      </c>
      <c r="S20" s="55" t="s">
        <v>178</v>
      </c>
      <c r="T20" s="55" t="s">
        <v>178</v>
      </c>
      <c r="U20" s="55" t="s">
        <v>178</v>
      </c>
      <c r="V20" s="55" t="s">
        <v>178</v>
      </c>
      <c r="W20" s="55" t="s">
        <v>178</v>
      </c>
      <c r="X20" s="55" t="s">
        <v>178</v>
      </c>
      <c r="Y20" s="55" t="s">
        <v>178</v>
      </c>
      <c r="Z20" s="55" t="s">
        <v>178</v>
      </c>
      <c r="AA20" s="55" t="s">
        <v>178</v>
      </c>
      <c r="AB20" s="55" t="s">
        <v>178</v>
      </c>
      <c r="AC20" s="55" t="s">
        <v>178</v>
      </c>
      <c r="AD20" s="55" t="s">
        <v>178</v>
      </c>
      <c r="AE20" s="55" t="s">
        <v>178</v>
      </c>
      <c r="AF20" s="55" t="s">
        <v>178</v>
      </c>
      <c r="AG20" s="55" t="s">
        <v>178</v>
      </c>
      <c r="AH20" s="55" t="s">
        <v>178</v>
      </c>
      <c r="AI20" s="55" t="s">
        <v>178</v>
      </c>
      <c r="AJ20" s="55" t="s">
        <v>178</v>
      </c>
      <c r="AK20" s="55" t="s">
        <v>178</v>
      </c>
      <c r="AL20" s="22" t="s">
        <v>178</v>
      </c>
      <c r="AM20" s="22" t="s">
        <v>178</v>
      </c>
      <c r="AN20" s="22" t="s">
        <v>178</v>
      </c>
      <c r="AO20" s="55" t="s">
        <v>178</v>
      </c>
    </row>
    <row r="21" spans="1:41" s="32" customFormat="1" ht="12.75">
      <c r="A21" s="12" t="s">
        <v>174</v>
      </c>
      <c r="B21" s="5" t="s">
        <v>180</v>
      </c>
      <c r="C21" s="22">
        <v>2</v>
      </c>
      <c r="D21" s="22">
        <v>2</v>
      </c>
      <c r="E21" s="22">
        <v>1</v>
      </c>
      <c r="F21" s="22"/>
      <c r="G21" s="22">
        <v>2</v>
      </c>
      <c r="H21" s="22">
        <v>1</v>
      </c>
      <c r="I21" s="22">
        <v>2</v>
      </c>
      <c r="J21" s="22">
        <v>2</v>
      </c>
      <c r="K21" s="22">
        <v>2</v>
      </c>
      <c r="L21" s="22">
        <v>1</v>
      </c>
      <c r="M21" s="22">
        <v>1</v>
      </c>
      <c r="N21" s="22">
        <v>3</v>
      </c>
      <c r="O21" s="22">
        <v>2</v>
      </c>
      <c r="P21" s="22">
        <v>2</v>
      </c>
      <c r="Q21" s="22">
        <v>1</v>
      </c>
      <c r="R21" s="22">
        <v>2</v>
      </c>
      <c r="S21" s="22">
        <v>1</v>
      </c>
      <c r="T21" s="22">
        <v>2.5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22">
        <v>2</v>
      </c>
      <c r="AB21" s="22">
        <v>1</v>
      </c>
      <c r="AC21" s="22">
        <v>1</v>
      </c>
      <c r="AD21" s="22">
        <v>2</v>
      </c>
      <c r="AE21" s="22">
        <v>1</v>
      </c>
      <c r="AF21" s="22">
        <v>2</v>
      </c>
      <c r="AG21" s="22">
        <v>1</v>
      </c>
      <c r="AH21" s="22">
        <v>2</v>
      </c>
      <c r="AI21" s="22">
        <v>1</v>
      </c>
      <c r="AJ21" s="22">
        <v>2</v>
      </c>
      <c r="AK21" s="22">
        <v>1</v>
      </c>
      <c r="AL21" s="22"/>
      <c r="AM21" s="22"/>
      <c r="AN21" s="22"/>
      <c r="AO21" s="22">
        <f>SUM(C21:AK21)</f>
        <v>50.5</v>
      </c>
    </row>
    <row r="22" spans="1:41" s="32" customFormat="1" ht="12.75">
      <c r="A22" s="12" t="s">
        <v>175</v>
      </c>
      <c r="B22" s="5" t="s">
        <v>181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1</v>
      </c>
      <c r="T22" s="22"/>
      <c r="U22" s="22">
        <v>1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2</v>
      </c>
      <c r="AH22" s="22"/>
      <c r="AI22" s="22"/>
      <c r="AJ22" s="22"/>
      <c r="AK22" s="22"/>
      <c r="AL22" s="22"/>
      <c r="AM22" s="22"/>
      <c r="AN22" s="22"/>
      <c r="AO22" s="22">
        <f>SUM(C22:AK22)</f>
        <v>4</v>
      </c>
    </row>
    <row r="23" spans="1:41" s="32" customFormat="1" ht="12.75">
      <c r="A23" s="12" t="s">
        <v>176</v>
      </c>
      <c r="B23" s="5" t="s">
        <v>182</v>
      </c>
      <c r="C23" s="22"/>
      <c r="D23" s="22"/>
      <c r="E23" s="22"/>
      <c r="F23" s="22">
        <v>1</v>
      </c>
      <c r="G23" s="22"/>
      <c r="H23" s="22"/>
      <c r="I23" s="22"/>
      <c r="J23" s="22"/>
      <c r="K23" s="22"/>
      <c r="L23" s="22"/>
      <c r="M23" s="22"/>
      <c r="N23" s="22">
        <v>1</v>
      </c>
      <c r="O23" s="22"/>
      <c r="P23" s="22"/>
      <c r="Q23" s="22">
        <v>1</v>
      </c>
      <c r="R23" s="22"/>
      <c r="S23" s="22"/>
      <c r="T23" s="22"/>
      <c r="U23" s="22"/>
      <c r="V23" s="22">
        <v>1</v>
      </c>
      <c r="W23" s="22"/>
      <c r="X23" s="22"/>
      <c r="Y23" s="22"/>
      <c r="Z23" s="22">
        <v>1</v>
      </c>
      <c r="AA23" s="22"/>
      <c r="AB23" s="22"/>
      <c r="AC23" s="22"/>
      <c r="AD23" s="22"/>
      <c r="AE23" s="22"/>
      <c r="AF23" s="22"/>
      <c r="AG23" s="22"/>
      <c r="AH23" s="22"/>
      <c r="AI23" s="22">
        <v>1</v>
      </c>
      <c r="AJ23" s="22"/>
      <c r="AK23" s="22"/>
      <c r="AL23" s="22"/>
      <c r="AM23" s="22"/>
      <c r="AN23" s="22"/>
      <c r="AO23" s="22">
        <f>SUM(C23:AK23)</f>
        <v>6</v>
      </c>
    </row>
    <row r="24" spans="1:41" s="32" customFormat="1" ht="12.75">
      <c r="A24" s="12" t="s">
        <v>177</v>
      </c>
      <c r="B24" s="5" t="s">
        <v>183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/>
      <c r="T24" s="22"/>
      <c r="U24" s="22"/>
      <c r="V24" s="22">
        <v>1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>
        <v>1</v>
      </c>
      <c r="AI24" s="22"/>
      <c r="AJ24" s="22"/>
      <c r="AK24" s="22"/>
      <c r="AL24" s="22"/>
      <c r="AM24" s="22"/>
      <c r="AN24" s="22"/>
      <c r="AO24" s="22">
        <f>SUM(C24:AK24)</f>
        <v>3</v>
      </c>
    </row>
    <row r="25" spans="1:41" s="32" customFormat="1" ht="25.5">
      <c r="A25" s="40" t="s">
        <v>173</v>
      </c>
      <c r="B25" s="42" t="s">
        <v>185</v>
      </c>
      <c r="C25" s="55"/>
      <c r="D25" s="55"/>
      <c r="E25" s="55"/>
      <c r="F25" s="55"/>
      <c r="G25" s="55">
        <v>1</v>
      </c>
      <c r="H25" s="55">
        <v>1</v>
      </c>
      <c r="I25" s="55">
        <v>2</v>
      </c>
      <c r="J25" s="55"/>
      <c r="K25" s="55"/>
      <c r="L25" s="55"/>
      <c r="M25" s="55">
        <v>1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>
        <v>2</v>
      </c>
      <c r="AG25" s="55">
        <v>1</v>
      </c>
      <c r="AH25" s="55"/>
      <c r="AI25" s="55">
        <v>1</v>
      </c>
      <c r="AJ25" s="55"/>
      <c r="AK25" s="55"/>
      <c r="AL25" s="22"/>
      <c r="AM25" s="22"/>
      <c r="AN25" s="22"/>
      <c r="AO25" s="22">
        <f>SUM(C25:AK25)</f>
        <v>9</v>
      </c>
    </row>
    <row r="26" spans="1:41" s="32" customFormat="1" ht="12.75" customHeight="1">
      <c r="A26" s="126" t="s">
        <v>15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</row>
    <row r="27" spans="1:41" s="58" customFormat="1" ht="14.25" customHeight="1">
      <c r="A27" s="55" t="s">
        <v>16</v>
      </c>
      <c r="B27" s="89" t="s">
        <v>58</v>
      </c>
      <c r="C27" s="55">
        <v>1</v>
      </c>
      <c r="D27" s="55">
        <v>7</v>
      </c>
      <c r="E27" s="55">
        <v>1</v>
      </c>
      <c r="F27" s="55">
        <v>10</v>
      </c>
      <c r="G27" s="55">
        <v>8</v>
      </c>
      <c r="H27" s="55">
        <v>5</v>
      </c>
      <c r="I27" s="55">
        <v>2</v>
      </c>
      <c r="J27" s="55">
        <v>19</v>
      </c>
      <c r="K27" s="55">
        <v>5</v>
      </c>
      <c r="L27" s="55"/>
      <c r="M27" s="55">
        <v>3</v>
      </c>
      <c r="N27" s="55">
        <v>10</v>
      </c>
      <c r="O27" s="55">
        <v>3</v>
      </c>
      <c r="P27" s="55">
        <v>2</v>
      </c>
      <c r="Q27" s="55"/>
      <c r="R27" s="55">
        <v>2</v>
      </c>
      <c r="S27" s="55">
        <v>2</v>
      </c>
      <c r="T27" s="55">
        <v>2</v>
      </c>
      <c r="U27" s="55"/>
      <c r="V27" s="55">
        <v>6</v>
      </c>
      <c r="W27" s="55"/>
      <c r="X27" s="55">
        <v>2</v>
      </c>
      <c r="Y27" s="55">
        <v>2</v>
      </c>
      <c r="Z27" s="55">
        <v>11</v>
      </c>
      <c r="AA27" s="55">
        <v>6</v>
      </c>
      <c r="AB27" s="55">
        <v>3</v>
      </c>
      <c r="AC27" s="55">
        <v>8</v>
      </c>
      <c r="AD27" s="55">
        <v>3</v>
      </c>
      <c r="AE27" s="55">
        <v>1</v>
      </c>
      <c r="AF27" s="55">
        <v>5</v>
      </c>
      <c r="AG27" s="55">
        <v>2</v>
      </c>
      <c r="AH27" s="55">
        <v>1</v>
      </c>
      <c r="AI27" s="55">
        <v>3</v>
      </c>
      <c r="AJ27" s="55">
        <v>1</v>
      </c>
      <c r="AK27" s="55">
        <v>5</v>
      </c>
      <c r="AL27" s="22"/>
      <c r="AM27" s="22"/>
      <c r="AN27" s="22"/>
      <c r="AO27" s="55">
        <f>SUM(C27:AK27)</f>
        <v>141</v>
      </c>
    </row>
    <row r="28" spans="1:41" s="88" customFormat="1" ht="12.75">
      <c r="A28" s="83" t="s">
        <v>17</v>
      </c>
      <c r="B28" s="90" t="s">
        <v>59</v>
      </c>
      <c r="C28" s="55">
        <v>1</v>
      </c>
      <c r="D28" s="55">
        <v>7</v>
      </c>
      <c r="E28" s="55">
        <v>1</v>
      </c>
      <c r="F28" s="55">
        <v>22</v>
      </c>
      <c r="G28" s="55">
        <v>8</v>
      </c>
      <c r="H28" s="55">
        <v>5</v>
      </c>
      <c r="I28" s="55">
        <v>2</v>
      </c>
      <c r="J28" s="55">
        <v>19</v>
      </c>
      <c r="K28" s="55">
        <v>4</v>
      </c>
      <c r="L28" s="55"/>
      <c r="M28" s="55">
        <v>3</v>
      </c>
      <c r="N28" s="55">
        <v>10</v>
      </c>
      <c r="O28" s="55">
        <v>3</v>
      </c>
      <c r="P28" s="55">
        <v>2</v>
      </c>
      <c r="Q28" s="55"/>
      <c r="R28" s="55">
        <v>2</v>
      </c>
      <c r="S28" s="55">
        <v>2</v>
      </c>
      <c r="T28" s="55">
        <v>2</v>
      </c>
      <c r="U28" s="55"/>
      <c r="V28" s="55">
        <v>8</v>
      </c>
      <c r="W28" s="55"/>
      <c r="X28" s="55">
        <v>3</v>
      </c>
      <c r="Y28" s="55">
        <v>5</v>
      </c>
      <c r="Z28" s="55">
        <v>11</v>
      </c>
      <c r="AA28" s="55">
        <v>6</v>
      </c>
      <c r="AB28" s="55">
        <v>3</v>
      </c>
      <c r="AC28" s="55">
        <v>8</v>
      </c>
      <c r="AD28" s="55">
        <v>3</v>
      </c>
      <c r="AE28" s="55">
        <v>1</v>
      </c>
      <c r="AF28" s="55">
        <v>5</v>
      </c>
      <c r="AG28" s="55">
        <v>2</v>
      </c>
      <c r="AH28" s="55">
        <v>1</v>
      </c>
      <c r="AI28" s="55">
        <v>3</v>
      </c>
      <c r="AJ28" s="55">
        <v>1</v>
      </c>
      <c r="AK28" s="55">
        <v>8</v>
      </c>
      <c r="AL28" s="66"/>
      <c r="AM28" s="66"/>
      <c r="AN28" s="66"/>
      <c r="AO28" s="83">
        <f>SUM(C28:AK28)</f>
        <v>161</v>
      </c>
    </row>
    <row r="29" spans="1:41" s="85" customFormat="1" ht="12.75">
      <c r="A29" s="81" t="s">
        <v>18</v>
      </c>
      <c r="B29" s="82" t="s">
        <v>186</v>
      </c>
      <c r="C29" s="54">
        <f>SUM(C30:C31)</f>
        <v>936.6</v>
      </c>
      <c r="D29" s="54">
        <f aca="true" t="shared" si="3" ref="D29:AO29">SUM(D30:D31)</f>
        <v>32958.2</v>
      </c>
      <c r="E29" s="54">
        <f t="shared" si="3"/>
        <v>3404.9</v>
      </c>
      <c r="F29" s="54">
        <f t="shared" si="3"/>
        <v>563066.7</v>
      </c>
      <c r="G29" s="54">
        <f t="shared" si="3"/>
        <v>43516.3</v>
      </c>
      <c r="H29" s="54">
        <f t="shared" si="3"/>
        <v>70615.9</v>
      </c>
      <c r="I29" s="54">
        <f t="shared" si="3"/>
        <v>644490.9</v>
      </c>
      <c r="J29" s="54">
        <f t="shared" si="3"/>
        <v>30920.2</v>
      </c>
      <c r="K29" s="54">
        <f t="shared" si="3"/>
        <v>37068.3</v>
      </c>
      <c r="L29" s="54">
        <f t="shared" si="3"/>
        <v>0</v>
      </c>
      <c r="M29" s="54">
        <f t="shared" si="3"/>
        <v>1766.1</v>
      </c>
      <c r="N29" s="54">
        <f t="shared" si="3"/>
        <v>31744.2</v>
      </c>
      <c r="O29" s="54">
        <f t="shared" si="3"/>
        <v>85999.4</v>
      </c>
      <c r="P29" s="54">
        <f t="shared" si="3"/>
        <v>90741.9</v>
      </c>
      <c r="Q29" s="54">
        <f t="shared" si="3"/>
        <v>0</v>
      </c>
      <c r="R29" s="54">
        <f t="shared" si="3"/>
        <v>15439.2</v>
      </c>
      <c r="S29" s="54">
        <f t="shared" si="3"/>
        <v>9339.2</v>
      </c>
      <c r="T29" s="54">
        <f t="shared" si="3"/>
        <v>28537.7</v>
      </c>
      <c r="U29" s="54">
        <f t="shared" si="3"/>
        <v>0</v>
      </c>
      <c r="V29" s="54">
        <f t="shared" si="3"/>
        <v>109381.6</v>
      </c>
      <c r="W29" s="54">
        <f t="shared" si="3"/>
        <v>35061.7</v>
      </c>
      <c r="X29" s="54">
        <f t="shared" si="3"/>
        <v>96151.4</v>
      </c>
      <c r="Y29" s="54">
        <f t="shared" si="3"/>
        <v>16606.1</v>
      </c>
      <c r="Z29" s="54">
        <f t="shared" si="3"/>
        <v>4146.61</v>
      </c>
      <c r="AA29" s="54">
        <f t="shared" si="3"/>
        <v>39439.1</v>
      </c>
      <c r="AB29" s="54">
        <f t="shared" si="3"/>
        <v>245129.7</v>
      </c>
      <c r="AC29" s="54">
        <f t="shared" si="3"/>
        <v>36146.3</v>
      </c>
      <c r="AD29" s="54">
        <f t="shared" si="3"/>
        <v>26507</v>
      </c>
      <c r="AE29" s="54">
        <f t="shared" si="3"/>
        <v>1390.5</v>
      </c>
      <c r="AF29" s="54">
        <f t="shared" si="3"/>
        <v>361188.4</v>
      </c>
      <c r="AG29" s="54">
        <f t="shared" si="3"/>
        <v>139842</v>
      </c>
      <c r="AH29" s="54">
        <f t="shared" si="3"/>
        <v>1322</v>
      </c>
      <c r="AI29" s="54">
        <f t="shared" si="3"/>
        <v>113033.5</v>
      </c>
      <c r="AJ29" s="54">
        <f t="shared" si="3"/>
        <v>101.9</v>
      </c>
      <c r="AK29" s="54">
        <f t="shared" si="3"/>
        <v>11165.599999999999</v>
      </c>
      <c r="AL29" s="91">
        <f t="shared" si="3"/>
        <v>0</v>
      </c>
      <c r="AM29" s="91">
        <f t="shared" si="3"/>
        <v>0</v>
      </c>
      <c r="AN29" s="91">
        <f t="shared" si="3"/>
        <v>0</v>
      </c>
      <c r="AO29" s="91">
        <f t="shared" si="3"/>
        <v>2927159.1099999994</v>
      </c>
    </row>
    <row r="30" spans="1:41" s="85" customFormat="1" ht="12.75">
      <c r="A30" s="19" t="s">
        <v>19</v>
      </c>
      <c r="B30" s="92" t="s">
        <v>187</v>
      </c>
      <c r="C30" s="25">
        <v>936.6</v>
      </c>
      <c r="D30" s="25">
        <v>30372.8</v>
      </c>
      <c r="E30" s="25">
        <v>3404.9</v>
      </c>
      <c r="F30" s="25">
        <v>563066.7</v>
      </c>
      <c r="G30" s="25">
        <v>43516.3</v>
      </c>
      <c r="H30" s="25">
        <v>70615.9</v>
      </c>
      <c r="I30" s="25">
        <v>644490.9</v>
      </c>
      <c r="J30" s="25">
        <v>30802</v>
      </c>
      <c r="K30" s="25">
        <v>37068.3</v>
      </c>
      <c r="L30" s="25"/>
      <c r="M30" s="25">
        <v>1766.1</v>
      </c>
      <c r="N30" s="25">
        <v>31744.2</v>
      </c>
      <c r="O30" s="25">
        <v>85999.4</v>
      </c>
      <c r="P30" s="25">
        <v>90718.4</v>
      </c>
      <c r="Q30" s="25"/>
      <c r="R30" s="25">
        <v>15439.2</v>
      </c>
      <c r="S30" s="25">
        <v>9339.2</v>
      </c>
      <c r="T30" s="25">
        <v>28537.7</v>
      </c>
      <c r="U30" s="25"/>
      <c r="V30" s="25">
        <v>109381.6</v>
      </c>
      <c r="W30" s="25">
        <v>35061.7</v>
      </c>
      <c r="X30" s="25">
        <v>65</v>
      </c>
      <c r="Y30" s="25">
        <v>16606.1</v>
      </c>
      <c r="Z30" s="25">
        <v>4146.61</v>
      </c>
      <c r="AA30" s="25">
        <v>39439.1</v>
      </c>
      <c r="AB30" s="25">
        <v>245129.7</v>
      </c>
      <c r="AC30" s="25">
        <v>36146.3</v>
      </c>
      <c r="AD30" s="25">
        <v>26507</v>
      </c>
      <c r="AE30" s="25">
        <v>1390.5</v>
      </c>
      <c r="AF30" s="25">
        <v>361188.4</v>
      </c>
      <c r="AG30" s="25">
        <v>2095.4</v>
      </c>
      <c r="AH30" s="25">
        <v>1322</v>
      </c>
      <c r="AI30" s="25">
        <v>110364.5</v>
      </c>
      <c r="AJ30" s="25">
        <v>101.9</v>
      </c>
      <c r="AK30" s="25">
        <v>9950.3</v>
      </c>
      <c r="AL30" s="93"/>
      <c r="AM30" s="93"/>
      <c r="AN30" s="93"/>
      <c r="AO30" s="93">
        <f>SUM(C30:AK30)</f>
        <v>2686714.7099999995</v>
      </c>
    </row>
    <row r="31" spans="1:41" s="95" customFormat="1" ht="12.75">
      <c r="A31" s="93" t="s">
        <v>28</v>
      </c>
      <c r="B31" s="94" t="s">
        <v>29</v>
      </c>
      <c r="C31" s="25"/>
      <c r="D31" s="34">
        <v>2585.4</v>
      </c>
      <c r="E31" s="25"/>
      <c r="F31" s="25"/>
      <c r="G31" s="25"/>
      <c r="H31" s="25"/>
      <c r="I31" s="25"/>
      <c r="J31" s="25">
        <v>118.2</v>
      </c>
      <c r="K31" s="25"/>
      <c r="L31" s="25"/>
      <c r="M31" s="25"/>
      <c r="N31" s="25"/>
      <c r="O31" s="25"/>
      <c r="P31" s="25">
        <v>23.5</v>
      </c>
      <c r="Q31" s="25"/>
      <c r="R31" s="25"/>
      <c r="S31" s="25"/>
      <c r="T31" s="25"/>
      <c r="U31" s="25"/>
      <c r="V31" s="25"/>
      <c r="W31" s="25"/>
      <c r="X31" s="25">
        <v>96086.4</v>
      </c>
      <c r="Y31" s="25"/>
      <c r="Z31" s="25"/>
      <c r="AA31" s="25"/>
      <c r="AB31" s="25"/>
      <c r="AC31" s="25"/>
      <c r="AD31" s="25"/>
      <c r="AE31" s="25"/>
      <c r="AF31" s="25"/>
      <c r="AG31" s="25">
        <v>137746.6</v>
      </c>
      <c r="AH31" s="25"/>
      <c r="AI31" s="25">
        <v>2669</v>
      </c>
      <c r="AJ31" s="25"/>
      <c r="AK31" s="25">
        <v>1215.3</v>
      </c>
      <c r="AL31" s="93"/>
      <c r="AM31" s="93"/>
      <c r="AN31" s="93"/>
      <c r="AO31" s="93">
        <f>SUM(C31:AK31)</f>
        <v>240444.4</v>
      </c>
    </row>
    <row r="32" spans="1:41" s="88" customFormat="1" ht="12.75">
      <c r="A32" s="83" t="s">
        <v>20</v>
      </c>
      <c r="B32" s="90" t="s">
        <v>21</v>
      </c>
      <c r="C32" s="55">
        <v>1</v>
      </c>
      <c r="D32" s="55">
        <v>7</v>
      </c>
      <c r="E32" s="55">
        <v>1</v>
      </c>
      <c r="F32" s="55">
        <v>10</v>
      </c>
      <c r="G32" s="55">
        <v>8</v>
      </c>
      <c r="H32" s="55">
        <v>5</v>
      </c>
      <c r="I32" s="55">
        <v>2</v>
      </c>
      <c r="J32" s="55">
        <v>19</v>
      </c>
      <c r="K32" s="55">
        <v>5</v>
      </c>
      <c r="L32" s="55"/>
      <c r="M32" s="55">
        <v>3</v>
      </c>
      <c r="N32" s="55">
        <v>10</v>
      </c>
      <c r="O32" s="55">
        <v>3</v>
      </c>
      <c r="P32" s="55">
        <v>2</v>
      </c>
      <c r="Q32" s="55"/>
      <c r="R32" s="55">
        <v>2</v>
      </c>
      <c r="S32" s="55"/>
      <c r="T32" s="55">
        <v>2</v>
      </c>
      <c r="U32" s="55"/>
      <c r="V32" s="55">
        <v>8</v>
      </c>
      <c r="W32" s="55"/>
      <c r="X32" s="55">
        <v>2</v>
      </c>
      <c r="Y32" s="55">
        <v>2</v>
      </c>
      <c r="Z32" s="55">
        <v>11</v>
      </c>
      <c r="AA32" s="55">
        <v>6</v>
      </c>
      <c r="AB32" s="55">
        <v>3</v>
      </c>
      <c r="AC32" s="55">
        <v>8</v>
      </c>
      <c r="AD32" s="55">
        <v>3</v>
      </c>
      <c r="AE32" s="55">
        <v>1</v>
      </c>
      <c r="AF32" s="55">
        <v>5</v>
      </c>
      <c r="AG32" s="55">
        <v>2</v>
      </c>
      <c r="AH32" s="55">
        <v>1</v>
      </c>
      <c r="AI32" s="55">
        <v>3</v>
      </c>
      <c r="AJ32" s="55">
        <v>1</v>
      </c>
      <c r="AK32" s="55">
        <v>5</v>
      </c>
      <c r="AL32" s="66"/>
      <c r="AM32" s="66"/>
      <c r="AN32" s="66"/>
      <c r="AO32" s="83">
        <f>SUM(C32:AK32)</f>
        <v>141</v>
      </c>
    </row>
    <row r="33" spans="1:43" s="32" customFormat="1" ht="12.75">
      <c r="A33" s="40" t="s">
        <v>22</v>
      </c>
      <c r="B33" s="42" t="s">
        <v>60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2"/>
      <c r="AP33" s="33"/>
      <c r="AQ33" s="34"/>
    </row>
    <row r="34" spans="1:41" s="58" customFormat="1" ht="12.75">
      <c r="A34" s="22"/>
      <c r="B34" s="57" t="s">
        <v>48</v>
      </c>
      <c r="C34" s="22">
        <f>SUM(C38,C41,C44,C47,C50,C53,C56,C59)</f>
        <v>1</v>
      </c>
      <c r="D34" s="22">
        <f aca="true" t="shared" si="4" ref="D34:AK35">SUM(D38,D41,D44,D47,D50,D53,D56,D59)</f>
        <v>112</v>
      </c>
      <c r="E34" s="22">
        <f t="shared" si="4"/>
        <v>0</v>
      </c>
      <c r="F34" s="22">
        <f t="shared" si="4"/>
        <v>9</v>
      </c>
      <c r="G34" s="22">
        <f t="shared" si="4"/>
        <v>35</v>
      </c>
      <c r="H34" s="22">
        <f t="shared" si="4"/>
        <v>152</v>
      </c>
      <c r="I34" s="22">
        <f t="shared" si="4"/>
        <v>1</v>
      </c>
      <c r="J34" s="22">
        <f t="shared" si="4"/>
        <v>24</v>
      </c>
      <c r="K34" s="22">
        <f t="shared" si="4"/>
        <v>12</v>
      </c>
      <c r="L34" s="22">
        <f t="shared" si="4"/>
        <v>0</v>
      </c>
      <c r="M34" s="22">
        <f t="shared" si="4"/>
        <v>3</v>
      </c>
      <c r="N34" s="22">
        <f t="shared" si="4"/>
        <v>43</v>
      </c>
      <c r="O34" s="22">
        <f t="shared" si="4"/>
        <v>7</v>
      </c>
      <c r="P34" s="22">
        <f t="shared" si="4"/>
        <v>429</v>
      </c>
      <c r="Q34" s="22">
        <f t="shared" si="4"/>
        <v>0</v>
      </c>
      <c r="R34" s="22">
        <f t="shared" si="4"/>
        <v>11</v>
      </c>
      <c r="S34" s="22">
        <f t="shared" si="4"/>
        <v>53</v>
      </c>
      <c r="T34" s="22">
        <f t="shared" si="4"/>
        <v>48</v>
      </c>
      <c r="U34" s="22">
        <f t="shared" si="4"/>
        <v>0</v>
      </c>
      <c r="V34" s="22">
        <f t="shared" si="4"/>
        <v>79</v>
      </c>
      <c r="W34" s="22">
        <f t="shared" si="4"/>
        <v>0</v>
      </c>
      <c r="X34" s="22">
        <f t="shared" si="4"/>
        <v>129</v>
      </c>
      <c r="Y34" s="22">
        <f t="shared" si="4"/>
        <v>3</v>
      </c>
      <c r="Z34" s="22">
        <f t="shared" si="4"/>
        <v>5</v>
      </c>
      <c r="AA34" s="22">
        <f t="shared" si="4"/>
        <v>31</v>
      </c>
      <c r="AB34" s="22">
        <f t="shared" si="4"/>
        <v>3</v>
      </c>
      <c r="AC34" s="22">
        <f t="shared" si="4"/>
        <v>15</v>
      </c>
      <c r="AD34" s="22">
        <f t="shared" si="4"/>
        <v>7</v>
      </c>
      <c r="AE34" s="22">
        <f t="shared" si="4"/>
        <v>1</v>
      </c>
      <c r="AF34" s="22">
        <f t="shared" si="4"/>
        <v>16</v>
      </c>
      <c r="AG34" s="22">
        <f t="shared" si="4"/>
        <v>23</v>
      </c>
      <c r="AH34" s="22">
        <f t="shared" si="4"/>
        <v>105</v>
      </c>
      <c r="AI34" s="22">
        <f t="shared" si="4"/>
        <v>31</v>
      </c>
      <c r="AJ34" s="22">
        <f t="shared" si="4"/>
        <v>3</v>
      </c>
      <c r="AK34" s="22">
        <f t="shared" si="4"/>
        <v>25</v>
      </c>
      <c r="AL34" s="22" t="e">
        <f>SUM(AL44,AL47,AL50,AL56,AL53,AL59,#REF!)</f>
        <v>#REF!</v>
      </c>
      <c r="AM34" s="22" t="e">
        <f>SUM(AM44,AM47,AM50,AM56,AM53,AM59,#REF!)</f>
        <v>#REF!</v>
      </c>
      <c r="AN34" s="22" t="e">
        <f>SUM(AN44,AN47,AN50,AN56,AN53,AN59,#REF!)</f>
        <v>#REF!</v>
      </c>
      <c r="AO34" s="55">
        <f>SUM(AO38,AO41,AO44,AO47,AO50,AO53,AO56,AO59)</f>
        <v>1416</v>
      </c>
    </row>
    <row r="35" spans="1:41" s="34" customFormat="1" ht="12.75">
      <c r="A35" s="25"/>
      <c r="B35" s="59" t="s">
        <v>33</v>
      </c>
      <c r="C35" s="25">
        <f>SUM(C39,C42,C45,C48,C51,C54,C57,C60)</f>
        <v>0</v>
      </c>
      <c r="D35" s="25">
        <f t="shared" si="4"/>
        <v>2960</v>
      </c>
      <c r="E35" s="25">
        <f t="shared" si="4"/>
        <v>0</v>
      </c>
      <c r="F35" s="25">
        <f t="shared" si="4"/>
        <v>23404.8</v>
      </c>
      <c r="G35" s="25">
        <f t="shared" si="4"/>
        <v>25500.1</v>
      </c>
      <c r="H35" s="25">
        <f t="shared" si="4"/>
        <v>14790.5</v>
      </c>
      <c r="I35" s="25">
        <f t="shared" si="4"/>
        <v>957.4</v>
      </c>
      <c r="J35" s="25">
        <f t="shared" si="4"/>
        <v>5214</v>
      </c>
      <c r="K35" s="25">
        <f t="shared" si="4"/>
        <v>1451.8</v>
      </c>
      <c r="L35" s="25">
        <f t="shared" si="4"/>
        <v>0</v>
      </c>
      <c r="M35" s="25">
        <f t="shared" si="4"/>
        <v>1766.1</v>
      </c>
      <c r="N35" s="25">
        <f t="shared" si="4"/>
        <v>15589.4</v>
      </c>
      <c r="O35" s="25">
        <f t="shared" si="4"/>
        <v>53.9</v>
      </c>
      <c r="P35" s="25">
        <f t="shared" si="4"/>
        <v>6659.9</v>
      </c>
      <c r="Q35" s="25">
        <f t="shared" si="4"/>
        <v>0</v>
      </c>
      <c r="R35" s="25">
        <f t="shared" si="4"/>
        <v>2522.6</v>
      </c>
      <c r="S35" s="25">
        <f t="shared" si="4"/>
        <v>1498.2</v>
      </c>
      <c r="T35" s="25">
        <f t="shared" si="4"/>
        <v>3655.4</v>
      </c>
      <c r="U35" s="25">
        <f t="shared" si="4"/>
        <v>0</v>
      </c>
      <c r="V35" s="25">
        <f t="shared" si="4"/>
        <v>10677.9</v>
      </c>
      <c r="W35" s="25">
        <f t="shared" si="4"/>
        <v>0</v>
      </c>
      <c r="X35" s="25">
        <f t="shared" si="4"/>
        <v>15027.699999999999</v>
      </c>
      <c r="Y35" s="25">
        <f t="shared" si="4"/>
        <v>145.9</v>
      </c>
      <c r="Z35" s="25">
        <f t="shared" si="4"/>
        <v>187</v>
      </c>
      <c r="AA35" s="25">
        <f t="shared" si="4"/>
        <v>21880.9</v>
      </c>
      <c r="AB35" s="25">
        <f t="shared" si="4"/>
        <v>74.3</v>
      </c>
      <c r="AC35" s="25">
        <f t="shared" si="4"/>
        <v>12395.7</v>
      </c>
      <c r="AD35" s="25">
        <f t="shared" si="4"/>
        <v>2389.6</v>
      </c>
      <c r="AE35" s="25">
        <f t="shared" si="4"/>
        <v>0</v>
      </c>
      <c r="AF35" s="25">
        <f t="shared" si="4"/>
        <v>21826</v>
      </c>
      <c r="AG35" s="25">
        <f t="shared" si="4"/>
        <v>6842.7</v>
      </c>
      <c r="AH35" s="25">
        <f t="shared" si="4"/>
        <v>0</v>
      </c>
      <c r="AI35" s="25">
        <f t="shared" si="4"/>
        <v>8639.89</v>
      </c>
      <c r="AJ35" s="25">
        <f t="shared" si="4"/>
        <v>0</v>
      </c>
      <c r="AK35" s="25">
        <f t="shared" si="4"/>
        <v>2022.1</v>
      </c>
      <c r="AL35" s="25" t="e">
        <f>SUM(AL45,AL48,AL51,AL54,AL57,AL60,#REF!)</f>
        <v>#REF!</v>
      </c>
      <c r="AM35" s="25" t="e">
        <f>SUM(AM45,AM48,AM51,AM54,AM57,AM60,#REF!)</f>
        <v>#REF!</v>
      </c>
      <c r="AN35" s="25" t="e">
        <f>SUM(AN45,AN48,AN51,AN54,AN57,AN60,#REF!)</f>
        <v>#REF!</v>
      </c>
      <c r="AO35" s="54">
        <f>SUM(AO39,AO42,AO45,AO48,AO51,AO54,AO57,AO60)</f>
        <v>208133.79000000004</v>
      </c>
    </row>
    <row r="36" spans="1:43" s="32" customFormat="1" ht="12.75">
      <c r="A36" s="12"/>
      <c r="B36" s="5" t="s">
        <v>34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Q36" s="34"/>
    </row>
    <row r="37" spans="1:43" s="32" customFormat="1" ht="13.5">
      <c r="A37" s="12" t="s">
        <v>42</v>
      </c>
      <c r="B37" s="47" t="s">
        <v>165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Q37" s="34"/>
    </row>
    <row r="38" spans="1:43" s="32" customFormat="1" ht="12.75">
      <c r="A38" s="12"/>
      <c r="B38" s="62" t="s">
        <v>170</v>
      </c>
      <c r="C38" s="52"/>
      <c r="D38" s="52"/>
      <c r="E38" s="52"/>
      <c r="F38" s="52">
        <v>1</v>
      </c>
      <c r="G38" s="52"/>
      <c r="H38" s="52"/>
      <c r="I38" s="52"/>
      <c r="J38" s="52">
        <v>1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>
        <v>4</v>
      </c>
      <c r="AL38" s="52"/>
      <c r="AM38" s="52"/>
      <c r="AN38" s="52"/>
      <c r="AO38" s="22">
        <f>SUM(C38:AK38)</f>
        <v>6</v>
      </c>
      <c r="AQ38" s="34"/>
    </row>
    <row r="39" spans="1:43" s="32" customFormat="1" ht="12.75">
      <c r="A39" s="12"/>
      <c r="B39" s="50" t="s">
        <v>171</v>
      </c>
      <c r="C39" s="25"/>
      <c r="D39" s="25"/>
      <c r="E39" s="25"/>
      <c r="F39" s="25">
        <v>95</v>
      </c>
      <c r="G39" s="25"/>
      <c r="H39" s="25"/>
      <c r="I39" s="25"/>
      <c r="J39" s="25">
        <v>456.2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>
        <v>24.4</v>
      </c>
      <c r="AL39" s="25"/>
      <c r="AM39" s="25"/>
      <c r="AN39" s="25"/>
      <c r="AO39" s="25">
        <f>SUM(C39:AK39)</f>
        <v>575.6</v>
      </c>
      <c r="AQ39" s="34"/>
    </row>
    <row r="40" spans="1:43" s="32" customFormat="1" ht="13.5">
      <c r="A40" s="12" t="s">
        <v>43</v>
      </c>
      <c r="B40" s="104" t="s">
        <v>269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Q40" s="34"/>
    </row>
    <row r="41" spans="1:43" s="32" customFormat="1" ht="12.75">
      <c r="A41" s="12"/>
      <c r="B41" s="50" t="s">
        <v>170</v>
      </c>
      <c r="C41" s="52"/>
      <c r="D41" s="52">
        <v>1</v>
      </c>
      <c r="E41" s="52"/>
      <c r="F41" s="52"/>
      <c r="G41" s="52"/>
      <c r="H41" s="52">
        <v>1</v>
      </c>
      <c r="I41" s="52"/>
      <c r="J41" s="52"/>
      <c r="K41" s="52">
        <v>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>
        <v>2</v>
      </c>
      <c r="W41" s="52"/>
      <c r="X41" s="52"/>
      <c r="Y41" s="52"/>
      <c r="Z41" s="52"/>
      <c r="AA41" s="52"/>
      <c r="AB41" s="52"/>
      <c r="AC41" s="52">
        <v>1</v>
      </c>
      <c r="AD41" s="52"/>
      <c r="AE41" s="52"/>
      <c r="AF41" s="52">
        <v>1</v>
      </c>
      <c r="AG41" s="53"/>
      <c r="AH41" s="52"/>
      <c r="AI41" s="52"/>
      <c r="AJ41" s="52"/>
      <c r="AK41" s="52">
        <v>1</v>
      </c>
      <c r="AL41" s="52"/>
      <c r="AM41" s="52"/>
      <c r="AN41" s="52"/>
      <c r="AO41" s="52">
        <f aca="true" t="shared" si="5" ref="AO41:AO48">SUM(C41:AK41)</f>
        <v>8</v>
      </c>
      <c r="AQ41" s="34"/>
    </row>
    <row r="42" spans="1:43" s="32" customFormat="1" ht="12.75">
      <c r="A42" s="12"/>
      <c r="B42" s="50" t="s">
        <v>171</v>
      </c>
      <c r="C42" s="25"/>
      <c r="D42" s="25">
        <v>156.6</v>
      </c>
      <c r="E42" s="25"/>
      <c r="F42" s="25"/>
      <c r="G42" s="25"/>
      <c r="H42" s="25">
        <v>57.6</v>
      </c>
      <c r="I42" s="25"/>
      <c r="J42" s="25"/>
      <c r="K42" s="25">
        <v>1181.6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>
        <v>246.2</v>
      </c>
      <c r="W42" s="25"/>
      <c r="X42" s="25"/>
      <c r="Y42" s="25"/>
      <c r="Z42" s="25"/>
      <c r="AA42" s="25"/>
      <c r="AB42" s="25"/>
      <c r="AC42" s="25">
        <v>7717.7</v>
      </c>
      <c r="AD42" s="25"/>
      <c r="AE42" s="25"/>
      <c r="AF42" s="25">
        <v>15516.2</v>
      </c>
      <c r="AG42" s="25"/>
      <c r="AH42" s="25"/>
      <c r="AI42" s="25"/>
      <c r="AJ42" s="25"/>
      <c r="AK42" s="25">
        <v>12</v>
      </c>
      <c r="AL42" s="52"/>
      <c r="AM42" s="52"/>
      <c r="AN42" s="52"/>
      <c r="AO42" s="25">
        <f t="shared" si="5"/>
        <v>24887.9</v>
      </c>
      <c r="AQ42" s="34"/>
    </row>
    <row r="43" spans="1:43" s="32" customFormat="1" ht="13.5">
      <c r="A43" s="16" t="s">
        <v>147</v>
      </c>
      <c r="B43" s="15" t="s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2"/>
      <c r="AM43" s="52"/>
      <c r="AN43" s="52"/>
      <c r="AO43" s="52"/>
      <c r="AQ43" s="34"/>
    </row>
    <row r="44" spans="1:41" s="58" customFormat="1" ht="12.75">
      <c r="A44" s="22"/>
      <c r="B44" s="57" t="s">
        <v>45</v>
      </c>
      <c r="C44" s="22">
        <v>1</v>
      </c>
      <c r="D44" s="22"/>
      <c r="E44" s="22"/>
      <c r="F44" s="22"/>
      <c r="G44" s="22"/>
      <c r="H44" s="22">
        <v>2</v>
      </c>
      <c r="I44" s="22"/>
      <c r="J44" s="22"/>
      <c r="K44" s="22"/>
      <c r="L44" s="22"/>
      <c r="M44" s="22"/>
      <c r="N44" s="22"/>
      <c r="O44" s="22"/>
      <c r="P44" s="22"/>
      <c r="Q44" s="22"/>
      <c r="R44" s="22">
        <v>4</v>
      </c>
      <c r="S44" s="22"/>
      <c r="T44" s="22"/>
      <c r="U44" s="22"/>
      <c r="V44" s="22">
        <v>6</v>
      </c>
      <c r="W44" s="22"/>
      <c r="X44" s="22"/>
      <c r="Y44" s="22"/>
      <c r="Z44" s="22">
        <v>2</v>
      </c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>
        <v>3</v>
      </c>
      <c r="AL44" s="22"/>
      <c r="AM44" s="22"/>
      <c r="AN44" s="22"/>
      <c r="AO44" s="22">
        <f t="shared" si="5"/>
        <v>18</v>
      </c>
    </row>
    <row r="45" spans="1:41" s="34" customFormat="1" ht="12.75">
      <c r="A45" s="25"/>
      <c r="B45" s="59" t="s">
        <v>31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1259.3</v>
      </c>
      <c r="S45" s="25"/>
      <c r="T45" s="25"/>
      <c r="U45" s="25"/>
      <c r="V45" s="25">
        <v>8258.8</v>
      </c>
      <c r="W45" s="25"/>
      <c r="X45" s="25"/>
      <c r="Y45" s="25"/>
      <c r="Z45" s="25">
        <v>152.81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>
        <f t="shared" si="5"/>
        <v>9670.909999999998</v>
      </c>
    </row>
    <row r="46" spans="1:43" s="32" customFormat="1" ht="13.5">
      <c r="A46" s="16" t="s">
        <v>148</v>
      </c>
      <c r="B46" s="15" t="s">
        <v>32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2"/>
      <c r="AM46" s="52"/>
      <c r="AN46" s="52"/>
      <c r="AO46" s="52"/>
      <c r="AQ46" s="34"/>
    </row>
    <row r="47" spans="1:41" s="58" customFormat="1" ht="12.75">
      <c r="A47" s="22"/>
      <c r="B47" s="57" t="s">
        <v>48</v>
      </c>
      <c r="C47" s="22"/>
      <c r="D47" s="22">
        <v>11</v>
      </c>
      <c r="E47" s="22"/>
      <c r="F47" s="22">
        <v>7</v>
      </c>
      <c r="G47" s="22">
        <v>32</v>
      </c>
      <c r="H47" s="22">
        <v>5</v>
      </c>
      <c r="I47" s="22"/>
      <c r="J47" s="22"/>
      <c r="K47" s="22">
        <v>9</v>
      </c>
      <c r="L47" s="22"/>
      <c r="M47" s="22">
        <v>1</v>
      </c>
      <c r="N47" s="22"/>
      <c r="O47" s="22">
        <v>1</v>
      </c>
      <c r="P47" s="22">
        <v>13</v>
      </c>
      <c r="Q47" s="22"/>
      <c r="R47" s="22"/>
      <c r="S47" s="22"/>
      <c r="T47" s="22">
        <v>5</v>
      </c>
      <c r="U47" s="22"/>
      <c r="V47" s="22">
        <v>28</v>
      </c>
      <c r="W47" s="22"/>
      <c r="X47" s="22"/>
      <c r="Y47" s="22">
        <v>3</v>
      </c>
      <c r="Z47" s="22">
        <v>1</v>
      </c>
      <c r="AA47" s="22">
        <v>6</v>
      </c>
      <c r="AB47" s="22"/>
      <c r="AC47" s="22">
        <v>3</v>
      </c>
      <c r="AD47" s="22">
        <v>3</v>
      </c>
      <c r="AE47" s="22"/>
      <c r="AF47" s="22">
        <v>4</v>
      </c>
      <c r="AG47" s="22"/>
      <c r="AH47" s="22"/>
      <c r="AI47" s="22">
        <v>11</v>
      </c>
      <c r="AJ47" s="22">
        <v>1</v>
      </c>
      <c r="AK47" s="22">
        <v>2</v>
      </c>
      <c r="AL47" s="22"/>
      <c r="AM47" s="22"/>
      <c r="AN47" s="22"/>
      <c r="AO47" s="22">
        <f t="shared" si="5"/>
        <v>146</v>
      </c>
    </row>
    <row r="48" spans="1:41" s="34" customFormat="1" ht="12.75">
      <c r="A48" s="25"/>
      <c r="B48" s="59" t="s">
        <v>33</v>
      </c>
      <c r="C48" s="25"/>
      <c r="D48" s="25">
        <v>417.4</v>
      </c>
      <c r="E48" s="25"/>
      <c r="F48" s="25">
        <v>23306.3</v>
      </c>
      <c r="G48" s="25">
        <v>11380.5</v>
      </c>
      <c r="H48" s="25">
        <v>9.5</v>
      </c>
      <c r="I48" s="25"/>
      <c r="J48" s="25"/>
      <c r="K48" s="25">
        <v>270.2</v>
      </c>
      <c r="L48" s="25"/>
      <c r="M48" s="25">
        <v>1583.6</v>
      </c>
      <c r="N48" s="25"/>
      <c r="O48" s="25">
        <v>24</v>
      </c>
      <c r="P48" s="25">
        <v>2647.2</v>
      </c>
      <c r="Q48" s="25"/>
      <c r="R48" s="25"/>
      <c r="S48" s="25"/>
      <c r="T48" s="25">
        <v>1204</v>
      </c>
      <c r="U48" s="25"/>
      <c r="V48" s="25">
        <v>1819.1</v>
      </c>
      <c r="W48" s="25"/>
      <c r="X48" s="25"/>
      <c r="Y48" s="25">
        <v>145.9</v>
      </c>
      <c r="Z48" s="25">
        <v>14.19</v>
      </c>
      <c r="AA48" s="25">
        <v>5311.5</v>
      </c>
      <c r="AB48" s="25"/>
      <c r="AC48" s="25">
        <v>366.9</v>
      </c>
      <c r="AD48" s="25">
        <v>2141</v>
      </c>
      <c r="AE48" s="25"/>
      <c r="AF48" s="25">
        <v>519</v>
      </c>
      <c r="AG48" s="25"/>
      <c r="AH48" s="25"/>
      <c r="AI48" s="25">
        <v>46.39</v>
      </c>
      <c r="AJ48" s="25"/>
      <c r="AK48" s="25">
        <v>1890.6</v>
      </c>
      <c r="AL48" s="25"/>
      <c r="AM48" s="25"/>
      <c r="AN48" s="25"/>
      <c r="AO48" s="25">
        <f t="shared" si="5"/>
        <v>53097.27999999999</v>
      </c>
    </row>
    <row r="49" spans="1:41" s="32" customFormat="1" ht="13.5">
      <c r="A49" s="16" t="s">
        <v>149</v>
      </c>
      <c r="B49" s="15" t="s">
        <v>46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2"/>
      <c r="AM49" s="52"/>
      <c r="AN49" s="52"/>
      <c r="AO49" s="52"/>
    </row>
    <row r="50" spans="1:41" s="58" customFormat="1" ht="12.75">
      <c r="A50" s="22"/>
      <c r="B50" s="57" t="s">
        <v>166</v>
      </c>
      <c r="C50" s="22"/>
      <c r="D50" s="22">
        <v>98</v>
      </c>
      <c r="E50" s="22"/>
      <c r="F50" s="22">
        <v>1</v>
      </c>
      <c r="G50" s="22">
        <v>2</v>
      </c>
      <c r="H50" s="22">
        <v>87</v>
      </c>
      <c r="I50" s="22">
        <v>1</v>
      </c>
      <c r="J50" s="22">
        <v>3</v>
      </c>
      <c r="K50" s="22"/>
      <c r="L50" s="22"/>
      <c r="M50" s="22">
        <v>2</v>
      </c>
      <c r="N50" s="22">
        <v>43</v>
      </c>
      <c r="O50" s="22">
        <v>6</v>
      </c>
      <c r="P50" s="22">
        <v>408</v>
      </c>
      <c r="Q50" s="22"/>
      <c r="R50" s="22">
        <v>7</v>
      </c>
      <c r="S50" s="22">
        <v>28</v>
      </c>
      <c r="T50" s="22">
        <v>10</v>
      </c>
      <c r="U50" s="22"/>
      <c r="V50" s="22">
        <v>37</v>
      </c>
      <c r="W50" s="22"/>
      <c r="X50" s="22">
        <v>125</v>
      </c>
      <c r="Y50" s="22"/>
      <c r="Z50" s="22">
        <v>2</v>
      </c>
      <c r="AA50" s="22"/>
      <c r="AB50" s="22">
        <v>3</v>
      </c>
      <c r="AC50" s="22">
        <v>6</v>
      </c>
      <c r="AD50" s="22">
        <v>3</v>
      </c>
      <c r="AE50" s="22">
        <v>1</v>
      </c>
      <c r="AF50" s="22">
        <v>11</v>
      </c>
      <c r="AG50" s="22">
        <v>1</v>
      </c>
      <c r="AH50" s="22"/>
      <c r="AI50" s="22">
        <v>20</v>
      </c>
      <c r="AJ50" s="22">
        <v>2</v>
      </c>
      <c r="AK50" s="22">
        <v>15</v>
      </c>
      <c r="AL50" s="22"/>
      <c r="AM50" s="22"/>
      <c r="AN50" s="22"/>
      <c r="AO50" s="22">
        <f>SUM(C50:AK50)</f>
        <v>922</v>
      </c>
    </row>
    <row r="51" spans="1:41" s="34" customFormat="1" ht="12.75">
      <c r="A51" s="25"/>
      <c r="B51" s="59" t="s">
        <v>167</v>
      </c>
      <c r="C51" s="25"/>
      <c r="D51" s="25">
        <v>2384.6</v>
      </c>
      <c r="E51" s="25"/>
      <c r="F51" s="25">
        <v>3.5</v>
      </c>
      <c r="G51" s="25">
        <v>12206.6</v>
      </c>
      <c r="H51" s="25">
        <v>14502.5</v>
      </c>
      <c r="I51" s="25">
        <v>957.4</v>
      </c>
      <c r="J51" s="25">
        <v>332.8</v>
      </c>
      <c r="K51" s="25"/>
      <c r="L51" s="25"/>
      <c r="M51" s="25">
        <v>182.5</v>
      </c>
      <c r="N51" s="25">
        <v>15589.4</v>
      </c>
      <c r="O51" s="25">
        <v>29.9</v>
      </c>
      <c r="P51" s="25">
        <v>3989.2</v>
      </c>
      <c r="Q51" s="25"/>
      <c r="R51" s="25">
        <v>1263.3</v>
      </c>
      <c r="S51" s="25">
        <v>31.2</v>
      </c>
      <c r="T51" s="25">
        <v>752.4</v>
      </c>
      <c r="U51" s="25"/>
      <c r="V51" s="25">
        <v>198</v>
      </c>
      <c r="W51" s="25"/>
      <c r="X51" s="25">
        <v>14015.4</v>
      </c>
      <c r="Y51" s="25"/>
      <c r="Z51" s="25">
        <v>20</v>
      </c>
      <c r="AA51" s="25"/>
      <c r="AB51" s="25">
        <v>74.3</v>
      </c>
      <c r="AC51" s="25">
        <v>524.2</v>
      </c>
      <c r="AD51" s="25">
        <v>248.6</v>
      </c>
      <c r="AE51" s="25"/>
      <c r="AF51" s="25">
        <v>5790.8</v>
      </c>
      <c r="AG51" s="25"/>
      <c r="AH51" s="25"/>
      <c r="AI51" s="25">
        <v>8593.5</v>
      </c>
      <c r="AJ51" s="25"/>
      <c r="AK51" s="25">
        <v>95.1</v>
      </c>
      <c r="AL51" s="25"/>
      <c r="AM51" s="25"/>
      <c r="AN51" s="25"/>
      <c r="AO51" s="105">
        <f>SUM(C51:AK51)</f>
        <v>81785.20000000001</v>
      </c>
    </row>
    <row r="52" spans="1:41" s="32" customFormat="1" ht="27">
      <c r="A52" s="16" t="s">
        <v>163</v>
      </c>
      <c r="B52" s="15" t="s">
        <v>47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2"/>
      <c r="AM52" s="52"/>
      <c r="AN52" s="52"/>
      <c r="AO52" s="52"/>
    </row>
    <row r="53" spans="1:41" s="58" customFormat="1" ht="12.75">
      <c r="A53" s="22"/>
      <c r="B53" s="57" t="s">
        <v>168</v>
      </c>
      <c r="C53" s="22"/>
      <c r="D53" s="22">
        <v>2</v>
      </c>
      <c r="E53" s="22"/>
      <c r="F53" s="22"/>
      <c r="G53" s="22">
        <v>1</v>
      </c>
      <c r="H53" s="22">
        <v>43</v>
      </c>
      <c r="I53" s="22"/>
      <c r="J53" s="22"/>
      <c r="K53" s="22"/>
      <c r="L53" s="22"/>
      <c r="M53" s="22"/>
      <c r="N53" s="22"/>
      <c r="O53" s="22"/>
      <c r="P53" s="22">
        <v>8</v>
      </c>
      <c r="Q53" s="22"/>
      <c r="R53" s="22"/>
      <c r="S53" s="22"/>
      <c r="T53" s="22"/>
      <c r="U53" s="22"/>
      <c r="V53" s="22">
        <v>4</v>
      </c>
      <c r="W53" s="22"/>
      <c r="X53" s="22">
        <v>4</v>
      </c>
      <c r="Y53" s="22"/>
      <c r="Z53" s="22"/>
      <c r="AA53" s="22"/>
      <c r="AB53" s="22"/>
      <c r="AC53" s="22">
        <v>2</v>
      </c>
      <c r="AD53" s="22"/>
      <c r="AE53" s="22"/>
      <c r="AF53" s="22"/>
      <c r="AG53" s="22">
        <v>22</v>
      </c>
      <c r="AH53" s="22">
        <v>105</v>
      </c>
      <c r="AI53" s="22"/>
      <c r="AJ53" s="22"/>
      <c r="AK53" s="22"/>
      <c r="AL53" s="22"/>
      <c r="AM53" s="22"/>
      <c r="AN53" s="22"/>
      <c r="AO53" s="22">
        <f>SUM(C53:AK53)</f>
        <v>191</v>
      </c>
    </row>
    <row r="54" spans="1:41" s="34" customFormat="1" ht="12.75">
      <c r="A54" s="25"/>
      <c r="B54" s="59" t="s">
        <v>169</v>
      </c>
      <c r="C54" s="25"/>
      <c r="D54" s="25">
        <v>1.4</v>
      </c>
      <c r="E54" s="25"/>
      <c r="F54" s="25"/>
      <c r="G54" s="25">
        <v>1913</v>
      </c>
      <c r="H54" s="25">
        <v>220.9</v>
      </c>
      <c r="I54" s="25"/>
      <c r="J54" s="25"/>
      <c r="K54" s="25"/>
      <c r="L54" s="25"/>
      <c r="M54" s="25"/>
      <c r="N54" s="25"/>
      <c r="O54" s="25"/>
      <c r="P54" s="25">
        <v>23.5</v>
      </c>
      <c r="Q54" s="25"/>
      <c r="R54" s="25"/>
      <c r="S54" s="25"/>
      <c r="T54" s="25"/>
      <c r="U54" s="25"/>
      <c r="V54" s="25">
        <v>155.8</v>
      </c>
      <c r="W54" s="25"/>
      <c r="X54" s="25">
        <v>1012.3</v>
      </c>
      <c r="Y54" s="25"/>
      <c r="Z54" s="25"/>
      <c r="AA54" s="25"/>
      <c r="AB54" s="25"/>
      <c r="AC54" s="25">
        <v>1095.6</v>
      </c>
      <c r="AD54" s="25"/>
      <c r="AE54" s="25"/>
      <c r="AF54" s="25"/>
      <c r="AG54" s="25">
        <v>6842.7</v>
      </c>
      <c r="AH54" s="25"/>
      <c r="AI54" s="25"/>
      <c r="AJ54" s="25"/>
      <c r="AK54" s="25"/>
      <c r="AL54" s="25"/>
      <c r="AM54" s="25"/>
      <c r="AN54" s="25"/>
      <c r="AO54" s="25">
        <f>SUM(C54:AK54)</f>
        <v>11265.2</v>
      </c>
    </row>
    <row r="55" spans="1:41" s="32" customFormat="1" ht="13.5">
      <c r="A55" s="16" t="s">
        <v>164</v>
      </c>
      <c r="B55" s="15" t="s">
        <v>44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2"/>
      <c r="AM55" s="52"/>
      <c r="AN55" s="52"/>
      <c r="AO55" s="52"/>
    </row>
    <row r="56" spans="1:41" s="58" customFormat="1" ht="12.75">
      <c r="A56" s="22"/>
      <c r="B56" s="57" t="s">
        <v>168</v>
      </c>
      <c r="C56" s="22"/>
      <c r="D56" s="22"/>
      <c r="E56" s="22"/>
      <c r="F56" s="22"/>
      <c r="G56" s="22"/>
      <c r="H56" s="22">
        <v>5</v>
      </c>
      <c r="I56" s="22"/>
      <c r="J56" s="22">
        <v>20</v>
      </c>
      <c r="K56" s="22">
        <v>2</v>
      </c>
      <c r="L56" s="22"/>
      <c r="M56" s="22"/>
      <c r="N56" s="22"/>
      <c r="O56" s="22"/>
      <c r="P56" s="22"/>
      <c r="Q56" s="22"/>
      <c r="R56" s="22"/>
      <c r="S56" s="22">
        <v>25</v>
      </c>
      <c r="T56" s="22">
        <v>33</v>
      </c>
      <c r="U56" s="22"/>
      <c r="V56" s="22">
        <v>2</v>
      </c>
      <c r="W56" s="22"/>
      <c r="X56" s="22"/>
      <c r="Y56" s="22"/>
      <c r="Z56" s="22"/>
      <c r="AA56" s="22">
        <v>25</v>
      </c>
      <c r="AB56" s="22"/>
      <c r="AC56" s="22">
        <v>3</v>
      </c>
      <c r="AD56" s="22">
        <v>1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f>SUM(C56:AK56)</f>
        <v>116</v>
      </c>
    </row>
    <row r="57" spans="1:41" s="34" customFormat="1" ht="12.75">
      <c r="A57" s="25"/>
      <c r="B57" s="60" t="s">
        <v>169</v>
      </c>
      <c r="C57" s="61"/>
      <c r="D57" s="61"/>
      <c r="E57" s="61"/>
      <c r="F57" s="61"/>
      <c r="G57" s="61"/>
      <c r="H57" s="61"/>
      <c r="I57" s="61"/>
      <c r="J57" s="61">
        <v>4425</v>
      </c>
      <c r="K57" s="61"/>
      <c r="L57" s="61"/>
      <c r="M57" s="61"/>
      <c r="N57" s="61"/>
      <c r="O57" s="61"/>
      <c r="P57" s="61"/>
      <c r="Q57" s="61"/>
      <c r="R57" s="61"/>
      <c r="S57" s="61">
        <v>1467</v>
      </c>
      <c r="T57" s="61">
        <v>1699</v>
      </c>
      <c r="U57" s="61"/>
      <c r="V57" s="61"/>
      <c r="W57" s="61"/>
      <c r="X57" s="61"/>
      <c r="Y57" s="61"/>
      <c r="Z57" s="61"/>
      <c r="AA57" s="61">
        <v>16569.4</v>
      </c>
      <c r="AB57" s="61"/>
      <c r="AC57" s="61">
        <v>2691.3</v>
      </c>
      <c r="AD57" s="61"/>
      <c r="AE57" s="61"/>
      <c r="AF57" s="61"/>
      <c r="AG57" s="61"/>
      <c r="AH57" s="61"/>
      <c r="AI57" s="61"/>
      <c r="AJ57" s="61"/>
      <c r="AK57" s="61"/>
      <c r="AL57" s="25"/>
      <c r="AM57" s="25"/>
      <c r="AN57" s="25"/>
      <c r="AO57" s="25">
        <f>SUM(C57:AK57)</f>
        <v>26851.7</v>
      </c>
    </row>
    <row r="58" spans="1:41" s="32" customFormat="1" ht="12.75" customHeight="1">
      <c r="A58" s="16" t="s">
        <v>270</v>
      </c>
      <c r="B58" s="47" t="s">
        <v>162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2"/>
      <c r="AM58" s="52"/>
      <c r="AN58" s="52"/>
      <c r="AO58" s="52"/>
    </row>
    <row r="59" spans="1:41" s="58" customFormat="1" ht="12.75" customHeight="1">
      <c r="A59" s="62"/>
      <c r="B59" s="62" t="s">
        <v>168</v>
      </c>
      <c r="C59" s="52"/>
      <c r="D59" s="22"/>
      <c r="E59" s="22"/>
      <c r="F59" s="22"/>
      <c r="G59" s="22"/>
      <c r="H59" s="22">
        <v>9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f>SUM(C59:AK59)</f>
        <v>9</v>
      </c>
    </row>
    <row r="60" spans="1:41" s="34" customFormat="1" ht="12.75" customHeight="1">
      <c r="A60" s="50"/>
      <c r="B60" s="50" t="s">
        <v>169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f>SUM(C60:AK60)</f>
        <v>0</v>
      </c>
    </row>
    <row r="61" spans="1:41" s="32" customFormat="1" ht="16.5" customHeight="1">
      <c r="A61" s="126" t="s">
        <v>62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8"/>
    </row>
    <row r="62" spans="1:42" s="29" customFormat="1" ht="38.25">
      <c r="A62" s="40" t="s">
        <v>24</v>
      </c>
      <c r="B62" s="41" t="s">
        <v>157</v>
      </c>
      <c r="C62" s="55">
        <f>SUM(C63:C65)</f>
        <v>28</v>
      </c>
      <c r="D62" s="55">
        <f aca="true" t="shared" si="6" ref="D62:AO62">SUM(D63:D65)</f>
        <v>13</v>
      </c>
      <c r="E62" s="55">
        <f t="shared" si="6"/>
        <v>14</v>
      </c>
      <c r="F62" s="55">
        <f t="shared" si="6"/>
        <v>11</v>
      </c>
      <c r="G62" s="55">
        <f t="shared" si="6"/>
        <v>30</v>
      </c>
      <c r="H62" s="55">
        <f t="shared" si="6"/>
        <v>9</v>
      </c>
      <c r="I62" s="55">
        <f t="shared" si="6"/>
        <v>13</v>
      </c>
      <c r="J62" s="55">
        <f t="shared" si="6"/>
        <v>14</v>
      </c>
      <c r="K62" s="55">
        <f t="shared" si="6"/>
        <v>13</v>
      </c>
      <c r="L62" s="55">
        <f t="shared" si="6"/>
        <v>13</v>
      </c>
      <c r="M62" s="55">
        <f t="shared" si="6"/>
        <v>20</v>
      </c>
      <c r="N62" s="55">
        <f t="shared" si="6"/>
        <v>13</v>
      </c>
      <c r="O62" s="55">
        <f t="shared" si="6"/>
        <v>16</v>
      </c>
      <c r="P62" s="55">
        <f t="shared" si="6"/>
        <v>5</v>
      </c>
      <c r="Q62" s="55">
        <f t="shared" si="6"/>
        <v>24</v>
      </c>
      <c r="R62" s="55">
        <f t="shared" si="6"/>
        <v>40</v>
      </c>
      <c r="S62" s="55">
        <f t="shared" si="6"/>
        <v>12</v>
      </c>
      <c r="T62" s="55">
        <f t="shared" si="6"/>
        <v>26</v>
      </c>
      <c r="U62" s="55">
        <f t="shared" si="6"/>
        <v>5</v>
      </c>
      <c r="V62" s="55">
        <f t="shared" si="6"/>
        <v>26</v>
      </c>
      <c r="W62" s="55">
        <f t="shared" si="6"/>
        <v>29</v>
      </c>
      <c r="X62" s="55">
        <f t="shared" si="6"/>
        <v>19</v>
      </c>
      <c r="Y62" s="55">
        <f t="shared" si="6"/>
        <v>3</v>
      </c>
      <c r="Z62" s="55">
        <f t="shared" si="6"/>
        <v>11</v>
      </c>
      <c r="AA62" s="55">
        <f t="shared" si="6"/>
        <v>4</v>
      </c>
      <c r="AB62" s="55">
        <f t="shared" si="6"/>
        <v>27</v>
      </c>
      <c r="AC62" s="55">
        <f t="shared" si="6"/>
        <v>20</v>
      </c>
      <c r="AD62" s="55">
        <f t="shared" si="6"/>
        <v>9</v>
      </c>
      <c r="AE62" s="55">
        <f t="shared" si="6"/>
        <v>17</v>
      </c>
      <c r="AF62" s="55">
        <f t="shared" si="6"/>
        <v>21</v>
      </c>
      <c r="AG62" s="55">
        <f t="shared" si="6"/>
        <v>16</v>
      </c>
      <c r="AH62" s="55">
        <f t="shared" si="6"/>
        <v>1</v>
      </c>
      <c r="AI62" s="55">
        <f t="shared" si="6"/>
        <v>2</v>
      </c>
      <c r="AJ62" s="55">
        <f t="shared" si="6"/>
        <v>20</v>
      </c>
      <c r="AK62" s="55">
        <f t="shared" si="6"/>
        <v>5</v>
      </c>
      <c r="AL62" s="55">
        <f t="shared" si="6"/>
        <v>0</v>
      </c>
      <c r="AM62" s="55">
        <f t="shared" si="6"/>
        <v>0</v>
      </c>
      <c r="AN62" s="55">
        <f t="shared" si="6"/>
        <v>0</v>
      </c>
      <c r="AO62" s="55">
        <f t="shared" si="6"/>
        <v>549</v>
      </c>
      <c r="AP62" s="30"/>
    </row>
    <row r="63" spans="1:42" s="97" customFormat="1" ht="25.5">
      <c r="A63" s="19" t="s">
        <v>25</v>
      </c>
      <c r="B63" s="39" t="s">
        <v>194</v>
      </c>
      <c r="C63" s="22">
        <v>14</v>
      </c>
      <c r="D63" s="22">
        <v>13</v>
      </c>
      <c r="E63" s="22">
        <v>14</v>
      </c>
      <c r="F63" s="22">
        <v>11</v>
      </c>
      <c r="G63" s="22">
        <v>15</v>
      </c>
      <c r="H63" s="22">
        <v>8</v>
      </c>
      <c r="I63" s="22">
        <v>12</v>
      </c>
      <c r="J63" s="22">
        <v>13</v>
      </c>
      <c r="K63" s="22">
        <v>13</v>
      </c>
      <c r="L63" s="22">
        <v>13</v>
      </c>
      <c r="M63" s="22">
        <v>20</v>
      </c>
      <c r="N63" s="22">
        <v>10</v>
      </c>
      <c r="O63" s="22">
        <v>16</v>
      </c>
      <c r="P63" s="22">
        <v>4</v>
      </c>
      <c r="Q63" s="22">
        <v>4</v>
      </c>
      <c r="R63" s="22">
        <v>24</v>
      </c>
      <c r="S63" s="22">
        <v>11</v>
      </c>
      <c r="T63" s="22">
        <v>25</v>
      </c>
      <c r="U63" s="22">
        <v>5</v>
      </c>
      <c r="V63" s="22">
        <v>25</v>
      </c>
      <c r="W63" s="22">
        <v>17</v>
      </c>
      <c r="X63" s="22">
        <v>18</v>
      </c>
      <c r="Y63" s="22">
        <v>3</v>
      </c>
      <c r="Z63" s="22">
        <v>11</v>
      </c>
      <c r="AA63" s="22"/>
      <c r="AB63" s="22">
        <v>26</v>
      </c>
      <c r="AC63" s="22">
        <v>19</v>
      </c>
      <c r="AD63" s="22">
        <v>9</v>
      </c>
      <c r="AE63" s="22">
        <v>17</v>
      </c>
      <c r="AF63" s="22">
        <v>20</v>
      </c>
      <c r="AG63" s="22">
        <v>16</v>
      </c>
      <c r="AH63" s="22"/>
      <c r="AI63" s="22">
        <v>2</v>
      </c>
      <c r="AJ63" s="22">
        <v>19</v>
      </c>
      <c r="AK63" s="22">
        <v>4</v>
      </c>
      <c r="AL63" s="66"/>
      <c r="AM63" s="66"/>
      <c r="AN63" s="66"/>
      <c r="AO63" s="66">
        <f>SUM(C63:AK63)</f>
        <v>451</v>
      </c>
      <c r="AP63" s="96"/>
    </row>
    <row r="64" spans="1:42" s="97" customFormat="1" ht="12.75">
      <c r="A64" s="19" t="s">
        <v>192</v>
      </c>
      <c r="B64" s="39" t="s">
        <v>195</v>
      </c>
      <c r="C64" s="22">
        <v>14</v>
      </c>
      <c r="D64" s="22"/>
      <c r="E64" s="22"/>
      <c r="F64" s="22"/>
      <c r="G64" s="22">
        <v>15</v>
      </c>
      <c r="H64" s="22"/>
      <c r="I64" s="22">
        <v>1</v>
      </c>
      <c r="J64" s="22"/>
      <c r="K64" s="22"/>
      <c r="L64" s="22"/>
      <c r="M64" s="22"/>
      <c r="N64" s="22"/>
      <c r="O64" s="22"/>
      <c r="P64" s="22"/>
      <c r="Q64" s="22">
        <v>20</v>
      </c>
      <c r="R64" s="22">
        <v>16</v>
      </c>
      <c r="S64" s="22"/>
      <c r="T64" s="22"/>
      <c r="U64" s="22"/>
      <c r="V64" s="22"/>
      <c r="W64" s="22">
        <v>12</v>
      </c>
      <c r="X64" s="22">
        <v>1</v>
      </c>
      <c r="Y64" s="22"/>
      <c r="Z64" s="22"/>
      <c r="AA64" s="22">
        <v>4</v>
      </c>
      <c r="AB64" s="22"/>
      <c r="AC64" s="22">
        <v>1</v>
      </c>
      <c r="AD64" s="22"/>
      <c r="AE64" s="22"/>
      <c r="AF64" s="22">
        <v>1</v>
      </c>
      <c r="AG64" s="22"/>
      <c r="AH64" s="22">
        <v>1</v>
      </c>
      <c r="AI64" s="22"/>
      <c r="AJ64" s="22"/>
      <c r="AK64" s="22">
        <v>1</v>
      </c>
      <c r="AL64" s="66"/>
      <c r="AM64" s="66"/>
      <c r="AN64" s="66"/>
      <c r="AO64" s="66">
        <f>SUM(C64:AK64)</f>
        <v>87</v>
      </c>
      <c r="AP64" s="96"/>
    </row>
    <row r="65" spans="1:42" s="97" customFormat="1" ht="12.75">
      <c r="A65" s="19" t="s">
        <v>193</v>
      </c>
      <c r="B65" s="39" t="s">
        <v>196</v>
      </c>
      <c r="C65" s="22"/>
      <c r="D65" s="22"/>
      <c r="E65" s="22"/>
      <c r="F65" s="22"/>
      <c r="G65" s="22"/>
      <c r="H65" s="22">
        <v>1</v>
      </c>
      <c r="I65" s="22"/>
      <c r="J65" s="22">
        <v>1</v>
      </c>
      <c r="K65" s="22"/>
      <c r="L65" s="22"/>
      <c r="M65" s="22"/>
      <c r="N65" s="22">
        <v>3</v>
      </c>
      <c r="O65" s="22"/>
      <c r="P65" s="22">
        <v>1</v>
      </c>
      <c r="Q65" s="22"/>
      <c r="R65" s="22"/>
      <c r="S65" s="22">
        <v>1</v>
      </c>
      <c r="T65" s="22">
        <v>1</v>
      </c>
      <c r="U65" s="22"/>
      <c r="V65" s="22">
        <v>1</v>
      </c>
      <c r="W65" s="22"/>
      <c r="X65" s="22"/>
      <c r="Y65" s="22"/>
      <c r="Z65" s="22"/>
      <c r="AA65" s="22"/>
      <c r="AB65" s="22">
        <v>1</v>
      </c>
      <c r="AC65" s="22"/>
      <c r="AD65" s="22"/>
      <c r="AE65" s="22"/>
      <c r="AF65" s="22"/>
      <c r="AG65" s="22"/>
      <c r="AH65" s="22"/>
      <c r="AI65" s="22"/>
      <c r="AJ65" s="22">
        <v>1</v>
      </c>
      <c r="AK65" s="22"/>
      <c r="AL65" s="66"/>
      <c r="AM65" s="66"/>
      <c r="AN65" s="66"/>
      <c r="AO65" s="66">
        <f>SUM(C65:AK65)</f>
        <v>11</v>
      </c>
      <c r="AP65" s="96"/>
    </row>
    <row r="66" spans="1:42" s="97" customFormat="1" ht="12.75">
      <c r="A66" s="81" t="s">
        <v>26</v>
      </c>
      <c r="B66" s="98" t="s">
        <v>61</v>
      </c>
      <c r="C66" s="55">
        <v>14</v>
      </c>
      <c r="D66" s="55">
        <v>13</v>
      </c>
      <c r="E66" s="55">
        <v>14</v>
      </c>
      <c r="F66" s="55">
        <v>11</v>
      </c>
      <c r="G66" s="55">
        <v>18</v>
      </c>
      <c r="H66" s="55">
        <v>11</v>
      </c>
      <c r="I66" s="55">
        <v>12</v>
      </c>
      <c r="J66" s="55">
        <v>14</v>
      </c>
      <c r="K66" s="55">
        <v>13</v>
      </c>
      <c r="L66" s="55">
        <v>12</v>
      </c>
      <c r="M66" s="55">
        <v>26</v>
      </c>
      <c r="N66" s="55">
        <v>17</v>
      </c>
      <c r="O66" s="55">
        <v>16</v>
      </c>
      <c r="P66" s="55">
        <v>4</v>
      </c>
      <c r="Q66" s="55">
        <v>20</v>
      </c>
      <c r="R66" s="55">
        <v>32</v>
      </c>
      <c r="S66" s="55">
        <v>12</v>
      </c>
      <c r="T66" s="55">
        <v>26</v>
      </c>
      <c r="U66" s="55">
        <v>5</v>
      </c>
      <c r="V66" s="55">
        <v>26</v>
      </c>
      <c r="W66" s="55">
        <v>29</v>
      </c>
      <c r="X66" s="55">
        <v>19</v>
      </c>
      <c r="Y66" s="55">
        <v>3</v>
      </c>
      <c r="Z66" s="55">
        <v>13</v>
      </c>
      <c r="AA66" s="55">
        <v>4</v>
      </c>
      <c r="AB66" s="55">
        <v>26</v>
      </c>
      <c r="AC66" s="55">
        <v>20</v>
      </c>
      <c r="AD66" s="55">
        <v>9</v>
      </c>
      <c r="AE66" s="55">
        <v>17</v>
      </c>
      <c r="AF66" s="55">
        <v>20</v>
      </c>
      <c r="AG66" s="55">
        <v>15</v>
      </c>
      <c r="AH66" s="55"/>
      <c r="AI66" s="55">
        <v>2</v>
      </c>
      <c r="AJ66" s="55">
        <v>19</v>
      </c>
      <c r="AK66" s="55">
        <v>5</v>
      </c>
      <c r="AL66" s="66"/>
      <c r="AM66" s="66"/>
      <c r="AN66" s="66"/>
      <c r="AO66" s="83">
        <f>SUM(C66:AK66)</f>
        <v>517</v>
      </c>
      <c r="AP66" s="96"/>
    </row>
    <row r="67" spans="1:42" s="65" customFormat="1" ht="25.5">
      <c r="A67" s="54" t="s">
        <v>36</v>
      </c>
      <c r="B67" s="63" t="s">
        <v>191</v>
      </c>
      <c r="C67" s="54"/>
      <c r="D67" s="54">
        <v>4640.6</v>
      </c>
      <c r="E67" s="54"/>
      <c r="F67" s="54"/>
      <c r="G67" s="54"/>
      <c r="H67" s="54">
        <v>13449.1</v>
      </c>
      <c r="I67" s="54">
        <v>12381.5</v>
      </c>
      <c r="J67" s="54">
        <v>2630.6</v>
      </c>
      <c r="K67" s="54">
        <v>33476.2</v>
      </c>
      <c r="L67" s="54"/>
      <c r="M67" s="54">
        <v>255.1</v>
      </c>
      <c r="N67" s="54">
        <v>696329.1</v>
      </c>
      <c r="O67" s="54"/>
      <c r="P67" s="54"/>
      <c r="Q67" s="54">
        <v>2435.6</v>
      </c>
      <c r="R67" s="54">
        <v>9771.1</v>
      </c>
      <c r="S67" s="54">
        <v>6240.7</v>
      </c>
      <c r="T67" s="54">
        <v>15720.6</v>
      </c>
      <c r="U67" s="54"/>
      <c r="V67" s="54">
        <v>8302.5</v>
      </c>
      <c r="W67" s="54">
        <v>6820.6</v>
      </c>
      <c r="X67" s="54">
        <v>4996.5</v>
      </c>
      <c r="Y67" s="54"/>
      <c r="Z67" s="54">
        <v>14450.2</v>
      </c>
      <c r="AA67" s="54"/>
      <c r="AB67" s="54"/>
      <c r="AC67" s="54"/>
      <c r="AD67" s="54">
        <v>265267.8</v>
      </c>
      <c r="AE67" s="54"/>
      <c r="AF67" s="54">
        <v>833519</v>
      </c>
      <c r="AG67" s="54"/>
      <c r="AH67" s="54"/>
      <c r="AI67" s="54"/>
      <c r="AJ67" s="54">
        <v>12726.4</v>
      </c>
      <c r="AK67" s="54"/>
      <c r="AL67" s="25"/>
      <c r="AM67" s="25"/>
      <c r="AN67" s="25"/>
      <c r="AO67" s="91">
        <f>SUM(C67:AK67)</f>
        <v>1943413.1999999997</v>
      </c>
      <c r="AP67" s="64"/>
    </row>
    <row r="68" spans="1:42" s="29" customFormat="1" ht="25.5">
      <c r="A68" s="40" t="s">
        <v>37</v>
      </c>
      <c r="B68" s="43" t="s">
        <v>172</v>
      </c>
      <c r="C68" s="55">
        <f>SUM(C69:C71)</f>
        <v>0</v>
      </c>
      <c r="D68" s="55"/>
      <c r="E68" s="55">
        <f aca="true" t="shared" si="7" ref="E68:AO68">SUM(E69:E71)</f>
        <v>2</v>
      </c>
      <c r="F68" s="55">
        <f t="shared" si="7"/>
        <v>4</v>
      </c>
      <c r="G68" s="55">
        <f t="shared" si="7"/>
        <v>8</v>
      </c>
      <c r="H68" s="55">
        <f t="shared" si="7"/>
        <v>5</v>
      </c>
      <c r="I68" s="55">
        <f t="shared" si="7"/>
        <v>1</v>
      </c>
      <c r="J68" s="55">
        <f t="shared" si="7"/>
        <v>0</v>
      </c>
      <c r="K68" s="55">
        <f t="shared" si="7"/>
        <v>5</v>
      </c>
      <c r="L68" s="55">
        <f t="shared" si="7"/>
        <v>2</v>
      </c>
      <c r="M68" s="55">
        <f t="shared" si="7"/>
        <v>6</v>
      </c>
      <c r="N68" s="55">
        <f t="shared" si="7"/>
        <v>4</v>
      </c>
      <c r="O68" s="55">
        <f t="shared" si="7"/>
        <v>23</v>
      </c>
      <c r="P68" s="55">
        <f t="shared" si="7"/>
        <v>0</v>
      </c>
      <c r="Q68" s="55">
        <f t="shared" si="7"/>
        <v>8</v>
      </c>
      <c r="R68" s="55">
        <f t="shared" si="7"/>
        <v>6</v>
      </c>
      <c r="S68" s="55">
        <f t="shared" si="7"/>
        <v>4</v>
      </c>
      <c r="T68" s="55">
        <f t="shared" si="7"/>
        <v>3</v>
      </c>
      <c r="U68" s="55">
        <f t="shared" si="7"/>
        <v>2</v>
      </c>
      <c r="V68" s="55">
        <f t="shared" si="7"/>
        <v>0</v>
      </c>
      <c r="W68" s="55">
        <f t="shared" si="7"/>
        <v>0</v>
      </c>
      <c r="X68" s="55">
        <f t="shared" si="7"/>
        <v>5</v>
      </c>
      <c r="Y68" s="55">
        <f t="shared" si="7"/>
        <v>14</v>
      </c>
      <c r="Z68" s="55">
        <f t="shared" si="7"/>
        <v>2</v>
      </c>
      <c r="AA68" s="55">
        <f t="shared" si="7"/>
        <v>3</v>
      </c>
      <c r="AB68" s="55">
        <f t="shared" si="7"/>
        <v>1</v>
      </c>
      <c r="AC68" s="55">
        <f t="shared" si="7"/>
        <v>2</v>
      </c>
      <c r="AD68" s="55">
        <f t="shared" si="7"/>
        <v>8</v>
      </c>
      <c r="AE68" s="55">
        <f t="shared" si="7"/>
        <v>4</v>
      </c>
      <c r="AF68" s="55">
        <f t="shared" si="7"/>
        <v>3</v>
      </c>
      <c r="AG68" s="55">
        <f t="shared" si="7"/>
        <v>9</v>
      </c>
      <c r="AH68" s="55">
        <f t="shared" si="7"/>
        <v>0</v>
      </c>
      <c r="AI68" s="55">
        <f t="shared" si="7"/>
        <v>15</v>
      </c>
      <c r="AJ68" s="55">
        <f t="shared" si="7"/>
        <v>4</v>
      </c>
      <c r="AK68" s="55">
        <f t="shared" si="7"/>
        <v>0</v>
      </c>
      <c r="AL68" s="55">
        <f t="shared" si="7"/>
        <v>0</v>
      </c>
      <c r="AM68" s="55">
        <f t="shared" si="7"/>
        <v>0</v>
      </c>
      <c r="AN68" s="55">
        <f t="shared" si="7"/>
        <v>0</v>
      </c>
      <c r="AO68" s="55">
        <f t="shared" si="7"/>
        <v>153</v>
      </c>
      <c r="AP68" s="30"/>
    </row>
    <row r="69" spans="1:42" s="29" customFormat="1" ht="12.75">
      <c r="A69" s="12" t="s">
        <v>64</v>
      </c>
      <c r="B69" s="13" t="s">
        <v>63</v>
      </c>
      <c r="C69" s="22"/>
      <c r="D69" s="22"/>
      <c r="E69" s="22"/>
      <c r="F69" s="22">
        <v>4</v>
      </c>
      <c r="G69" s="22">
        <v>8</v>
      </c>
      <c r="H69" s="22">
        <v>4</v>
      </c>
      <c r="I69" s="22">
        <v>1</v>
      </c>
      <c r="J69" s="22"/>
      <c r="K69" s="22">
        <v>3</v>
      </c>
      <c r="L69" s="22">
        <v>2</v>
      </c>
      <c r="M69" s="22"/>
      <c r="N69" s="22">
        <v>2</v>
      </c>
      <c r="O69" s="22">
        <v>23</v>
      </c>
      <c r="P69" s="22"/>
      <c r="Q69" s="22">
        <v>8</v>
      </c>
      <c r="R69" s="22"/>
      <c r="S69" s="22">
        <v>4</v>
      </c>
      <c r="T69" s="22">
        <v>1</v>
      </c>
      <c r="U69" s="22">
        <v>1</v>
      </c>
      <c r="V69" s="22"/>
      <c r="W69" s="22"/>
      <c r="X69" s="22">
        <v>2</v>
      </c>
      <c r="Y69" s="22">
        <v>3</v>
      </c>
      <c r="Z69" s="22"/>
      <c r="AA69" s="22">
        <v>3</v>
      </c>
      <c r="AB69" s="22">
        <v>1</v>
      </c>
      <c r="AC69" s="22">
        <v>2</v>
      </c>
      <c r="AD69" s="22">
        <v>2</v>
      </c>
      <c r="AE69" s="22"/>
      <c r="AF69" s="22">
        <v>3</v>
      </c>
      <c r="AG69" s="22">
        <v>5</v>
      </c>
      <c r="AH69" s="22"/>
      <c r="AI69" s="22">
        <v>2</v>
      </c>
      <c r="AJ69" s="22">
        <v>3</v>
      </c>
      <c r="AK69" s="22"/>
      <c r="AL69" s="22"/>
      <c r="AM69" s="22"/>
      <c r="AN69" s="22"/>
      <c r="AO69" s="22">
        <f>SUM(C69:AK69)</f>
        <v>87</v>
      </c>
      <c r="AP69" s="30"/>
    </row>
    <row r="70" spans="1:42" s="29" customFormat="1" ht="12.75">
      <c r="A70" s="19" t="s">
        <v>65</v>
      </c>
      <c r="B70" s="39" t="s">
        <v>67</v>
      </c>
      <c r="C70" s="22"/>
      <c r="D70" s="22"/>
      <c r="E70" s="22"/>
      <c r="F70" s="22"/>
      <c r="G70" s="22"/>
      <c r="H70" s="22">
        <v>1</v>
      </c>
      <c r="I70" s="22"/>
      <c r="J70" s="22"/>
      <c r="K70" s="22">
        <v>1</v>
      </c>
      <c r="L70" s="22"/>
      <c r="M70" s="22">
        <v>6</v>
      </c>
      <c r="N70" s="22">
        <v>2</v>
      </c>
      <c r="O70" s="22"/>
      <c r="P70" s="22"/>
      <c r="Q70" s="22"/>
      <c r="R70" s="22">
        <v>1</v>
      </c>
      <c r="S70" s="22"/>
      <c r="T70" s="22"/>
      <c r="U70" s="22"/>
      <c r="V70" s="22"/>
      <c r="W70" s="22"/>
      <c r="X70" s="22"/>
      <c r="Y70" s="22">
        <v>11</v>
      </c>
      <c r="Z70" s="22"/>
      <c r="AA70" s="22"/>
      <c r="AB70" s="22"/>
      <c r="AC70" s="22"/>
      <c r="AD70" s="22">
        <v>4</v>
      </c>
      <c r="AE70" s="22"/>
      <c r="AF70" s="22"/>
      <c r="AG70" s="22"/>
      <c r="AH70" s="22"/>
      <c r="AI70" s="22">
        <v>13</v>
      </c>
      <c r="AJ70" s="22">
        <v>1</v>
      </c>
      <c r="AK70" s="22"/>
      <c r="AL70" s="22"/>
      <c r="AM70" s="22"/>
      <c r="AN70" s="22"/>
      <c r="AO70" s="22">
        <f>SUM(C70:AK70)</f>
        <v>40</v>
      </c>
      <c r="AP70" s="30"/>
    </row>
    <row r="71" spans="1:42" s="29" customFormat="1" ht="12.75">
      <c r="A71" s="19" t="s">
        <v>66</v>
      </c>
      <c r="B71" s="39" t="s">
        <v>35</v>
      </c>
      <c r="C71" s="22"/>
      <c r="D71" s="22"/>
      <c r="E71" s="22">
        <v>2</v>
      </c>
      <c r="F71" s="22"/>
      <c r="G71" s="22"/>
      <c r="H71" s="22"/>
      <c r="I71" s="22"/>
      <c r="J71" s="22"/>
      <c r="K71" s="22">
        <v>1</v>
      </c>
      <c r="L71" s="22"/>
      <c r="M71" s="22"/>
      <c r="N71" s="22"/>
      <c r="O71" s="22"/>
      <c r="P71" s="22"/>
      <c r="Q71" s="22"/>
      <c r="R71" s="22">
        <v>5</v>
      </c>
      <c r="S71" s="22"/>
      <c r="T71" s="22">
        <v>2</v>
      </c>
      <c r="U71" s="22">
        <v>1</v>
      </c>
      <c r="V71" s="22"/>
      <c r="W71" s="22"/>
      <c r="X71" s="22">
        <v>3</v>
      </c>
      <c r="Y71" s="22"/>
      <c r="Z71" s="22">
        <v>2</v>
      </c>
      <c r="AA71" s="22"/>
      <c r="AB71" s="22"/>
      <c r="AC71" s="22"/>
      <c r="AD71" s="22">
        <v>2</v>
      </c>
      <c r="AE71" s="22">
        <v>4</v>
      </c>
      <c r="AF71" s="22"/>
      <c r="AG71" s="22">
        <v>4</v>
      </c>
      <c r="AH71" s="22"/>
      <c r="AI71" s="22"/>
      <c r="AJ71" s="22"/>
      <c r="AK71" s="22"/>
      <c r="AL71" s="22"/>
      <c r="AM71" s="22"/>
      <c r="AN71" s="22"/>
      <c r="AO71" s="22">
        <f>SUM(C71:AK71)</f>
        <v>26</v>
      </c>
      <c r="AP71" s="30"/>
    </row>
    <row r="72" spans="1:41" s="102" customFormat="1" ht="25.5" customHeight="1">
      <c r="A72" s="44" t="s">
        <v>69</v>
      </c>
      <c r="B72" s="70" t="s">
        <v>70</v>
      </c>
      <c r="C72" s="55">
        <f>SUM(C73:C76)</f>
        <v>0</v>
      </c>
      <c r="D72" s="55">
        <f aca="true" t="shared" si="8" ref="D72:AO72">SUM(D73:D76)</f>
        <v>0</v>
      </c>
      <c r="E72" s="55">
        <f t="shared" si="8"/>
        <v>0</v>
      </c>
      <c r="F72" s="55">
        <f t="shared" si="8"/>
        <v>3</v>
      </c>
      <c r="G72" s="55">
        <f t="shared" si="8"/>
        <v>4</v>
      </c>
      <c r="H72" s="55">
        <f t="shared" si="8"/>
        <v>3</v>
      </c>
      <c r="I72" s="55">
        <f t="shared" si="8"/>
        <v>0</v>
      </c>
      <c r="J72" s="55">
        <f t="shared" si="8"/>
        <v>17</v>
      </c>
      <c r="K72" s="55">
        <f t="shared" si="8"/>
        <v>1</v>
      </c>
      <c r="L72" s="55">
        <f t="shared" si="8"/>
        <v>0</v>
      </c>
      <c r="M72" s="55">
        <f t="shared" si="8"/>
        <v>3</v>
      </c>
      <c r="N72" s="55">
        <f t="shared" si="8"/>
        <v>1</v>
      </c>
      <c r="O72" s="55">
        <f t="shared" si="8"/>
        <v>0</v>
      </c>
      <c r="P72" s="55">
        <f t="shared" si="8"/>
        <v>1</v>
      </c>
      <c r="Q72" s="55">
        <f t="shared" si="8"/>
        <v>0</v>
      </c>
      <c r="R72" s="55">
        <f t="shared" si="8"/>
        <v>1</v>
      </c>
      <c r="S72" s="55">
        <f t="shared" si="8"/>
        <v>1</v>
      </c>
      <c r="T72" s="55">
        <f t="shared" si="8"/>
        <v>19</v>
      </c>
      <c r="U72" s="55">
        <f t="shared" si="8"/>
        <v>0</v>
      </c>
      <c r="V72" s="55">
        <f t="shared" si="8"/>
        <v>2</v>
      </c>
      <c r="W72" s="55">
        <f t="shared" si="8"/>
        <v>0</v>
      </c>
      <c r="X72" s="55">
        <f t="shared" si="8"/>
        <v>2</v>
      </c>
      <c r="Y72" s="55">
        <f t="shared" si="8"/>
        <v>2</v>
      </c>
      <c r="Z72" s="55">
        <f t="shared" si="8"/>
        <v>2</v>
      </c>
      <c r="AA72" s="55">
        <f t="shared" si="8"/>
        <v>0</v>
      </c>
      <c r="AB72" s="55">
        <f t="shared" si="8"/>
        <v>2</v>
      </c>
      <c r="AC72" s="55">
        <f t="shared" si="8"/>
        <v>0</v>
      </c>
      <c r="AD72" s="55">
        <f t="shared" si="8"/>
        <v>1</v>
      </c>
      <c r="AE72" s="55">
        <f t="shared" si="8"/>
        <v>0</v>
      </c>
      <c r="AF72" s="55">
        <f t="shared" si="8"/>
        <v>5</v>
      </c>
      <c r="AG72" s="55">
        <f t="shared" si="8"/>
        <v>1</v>
      </c>
      <c r="AH72" s="55">
        <f t="shared" si="8"/>
        <v>0</v>
      </c>
      <c r="AI72" s="55">
        <f t="shared" si="8"/>
        <v>0</v>
      </c>
      <c r="AJ72" s="55">
        <f t="shared" si="8"/>
        <v>0</v>
      </c>
      <c r="AK72" s="55">
        <f t="shared" si="8"/>
        <v>4</v>
      </c>
      <c r="AL72" s="69">
        <f t="shared" si="8"/>
        <v>0</v>
      </c>
      <c r="AM72" s="69">
        <f t="shared" si="8"/>
        <v>0</v>
      </c>
      <c r="AN72" s="69">
        <f t="shared" si="8"/>
        <v>0</v>
      </c>
      <c r="AO72" s="69">
        <f t="shared" si="8"/>
        <v>75</v>
      </c>
    </row>
    <row r="73" spans="1:42" s="29" customFormat="1" ht="12.75">
      <c r="A73" s="12" t="s">
        <v>6</v>
      </c>
      <c r="B73" s="13" t="s">
        <v>71</v>
      </c>
      <c r="C73" s="22"/>
      <c r="D73" s="22"/>
      <c r="E73" s="22"/>
      <c r="F73" s="22">
        <v>3</v>
      </c>
      <c r="G73" s="22"/>
      <c r="H73" s="22">
        <v>1</v>
      </c>
      <c r="I73" s="22"/>
      <c r="J73" s="22">
        <v>14</v>
      </c>
      <c r="K73" s="22"/>
      <c r="L73" s="22"/>
      <c r="M73" s="22">
        <v>1</v>
      </c>
      <c r="N73" s="22"/>
      <c r="O73" s="22"/>
      <c r="P73" s="22"/>
      <c r="Q73" s="22"/>
      <c r="R73" s="22"/>
      <c r="S73" s="22"/>
      <c r="T73" s="22">
        <v>18</v>
      </c>
      <c r="U73" s="22"/>
      <c r="V73" s="22"/>
      <c r="W73" s="22"/>
      <c r="X73" s="22"/>
      <c r="Y73" s="22"/>
      <c r="Z73" s="22"/>
      <c r="AA73" s="22"/>
      <c r="AB73" s="22"/>
      <c r="AC73" s="22"/>
      <c r="AD73" s="22">
        <v>1</v>
      </c>
      <c r="AE73" s="22"/>
      <c r="AF73" s="22"/>
      <c r="AG73" s="22"/>
      <c r="AH73" s="22"/>
      <c r="AI73" s="22"/>
      <c r="AJ73" s="22"/>
      <c r="AK73" s="22">
        <v>1</v>
      </c>
      <c r="AL73" s="22"/>
      <c r="AM73" s="22"/>
      <c r="AN73" s="22"/>
      <c r="AO73" s="22">
        <f>SUM(C73:AK73)</f>
        <v>39</v>
      </c>
      <c r="AP73" s="30"/>
    </row>
    <row r="74" spans="1:42" s="29" customFormat="1" ht="12.75">
      <c r="A74" s="12" t="s">
        <v>7</v>
      </c>
      <c r="B74" s="13" t="s">
        <v>72</v>
      </c>
      <c r="C74" s="22"/>
      <c r="D74" s="22"/>
      <c r="E74" s="22"/>
      <c r="F74" s="22"/>
      <c r="G74" s="22">
        <v>2</v>
      </c>
      <c r="H74" s="22">
        <v>1</v>
      </c>
      <c r="I74" s="22"/>
      <c r="J74" s="22">
        <v>1</v>
      </c>
      <c r="K74" s="22">
        <v>1</v>
      </c>
      <c r="L74" s="22"/>
      <c r="M74" s="22"/>
      <c r="N74" s="22">
        <v>1</v>
      </c>
      <c r="O74" s="22"/>
      <c r="P74" s="22"/>
      <c r="Q74" s="22"/>
      <c r="R74" s="22"/>
      <c r="S74" s="22">
        <v>1</v>
      </c>
      <c r="T74" s="22">
        <v>1</v>
      </c>
      <c r="U74" s="22"/>
      <c r="V74" s="22"/>
      <c r="W74" s="22"/>
      <c r="X74" s="22">
        <v>2</v>
      </c>
      <c r="Y74" s="22">
        <v>1</v>
      </c>
      <c r="Z74" s="22">
        <v>2</v>
      </c>
      <c r="AA74" s="22"/>
      <c r="AB74" s="22"/>
      <c r="AC74" s="22"/>
      <c r="AD74" s="22"/>
      <c r="AE74" s="22"/>
      <c r="AF74" s="22">
        <v>4</v>
      </c>
      <c r="AG74" s="22"/>
      <c r="AH74" s="22"/>
      <c r="AI74" s="22"/>
      <c r="AJ74" s="22"/>
      <c r="AK74" s="22">
        <v>1</v>
      </c>
      <c r="AL74" s="22"/>
      <c r="AM74" s="22"/>
      <c r="AN74" s="22"/>
      <c r="AO74" s="22">
        <f>SUM(C74:AK74)</f>
        <v>18</v>
      </c>
      <c r="AP74" s="30"/>
    </row>
    <row r="75" spans="1:42" s="29" customFormat="1" ht="12.75">
      <c r="A75" s="12" t="s">
        <v>8</v>
      </c>
      <c r="B75" s="13" t="s">
        <v>73</v>
      </c>
      <c r="C75" s="22"/>
      <c r="D75" s="22"/>
      <c r="E75" s="22"/>
      <c r="F75" s="22"/>
      <c r="G75" s="22"/>
      <c r="H75" s="22"/>
      <c r="I75" s="22"/>
      <c r="J75" s="22">
        <v>2</v>
      </c>
      <c r="K75" s="22"/>
      <c r="L75" s="22"/>
      <c r="M75" s="22">
        <v>2</v>
      </c>
      <c r="N75" s="22"/>
      <c r="O75" s="22"/>
      <c r="P75" s="22">
        <v>1</v>
      </c>
      <c r="Q75" s="22"/>
      <c r="R75" s="22">
        <v>1</v>
      </c>
      <c r="S75" s="22"/>
      <c r="T75" s="22"/>
      <c r="U75" s="22"/>
      <c r="V75" s="22">
        <v>2</v>
      </c>
      <c r="W75" s="22"/>
      <c r="X75" s="22"/>
      <c r="Y75" s="22"/>
      <c r="Z75" s="22"/>
      <c r="AA75" s="22"/>
      <c r="AB75" s="22">
        <v>2</v>
      </c>
      <c r="AC75" s="22"/>
      <c r="AD75" s="22"/>
      <c r="AE75" s="22"/>
      <c r="AF75" s="22"/>
      <c r="AG75" s="22"/>
      <c r="AH75" s="22"/>
      <c r="AI75" s="22"/>
      <c r="AJ75" s="22"/>
      <c r="AK75" s="22">
        <v>1</v>
      </c>
      <c r="AL75" s="22"/>
      <c r="AM75" s="22"/>
      <c r="AN75" s="22"/>
      <c r="AO75" s="22">
        <f>SUM(C75:AK75)</f>
        <v>11</v>
      </c>
      <c r="AP75" s="30"/>
    </row>
    <row r="76" spans="1:42" s="29" customFormat="1" ht="12.75">
      <c r="A76" s="12" t="s">
        <v>9</v>
      </c>
      <c r="B76" s="13" t="s">
        <v>197</v>
      </c>
      <c r="C76" s="22"/>
      <c r="D76" s="22"/>
      <c r="E76" s="22"/>
      <c r="F76" s="22"/>
      <c r="G76" s="22">
        <v>2</v>
      </c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</v>
      </c>
      <c r="Z76" s="22"/>
      <c r="AA76" s="22"/>
      <c r="AB76" s="22"/>
      <c r="AC76" s="22"/>
      <c r="AD76" s="22"/>
      <c r="AE76" s="22"/>
      <c r="AF76" s="22">
        <v>1</v>
      </c>
      <c r="AG76" s="22">
        <v>1</v>
      </c>
      <c r="AH76" s="22"/>
      <c r="AI76" s="22"/>
      <c r="AJ76" s="22"/>
      <c r="AK76" s="22">
        <v>1</v>
      </c>
      <c r="AL76" s="22"/>
      <c r="AM76" s="22"/>
      <c r="AN76" s="22"/>
      <c r="AO76" s="22">
        <f>SUM(C76:AK76)</f>
        <v>7</v>
      </c>
      <c r="AP76" s="30"/>
    </row>
    <row r="77" spans="1:41" s="102" customFormat="1" ht="27.75" customHeight="1">
      <c r="A77" s="44" t="s">
        <v>74</v>
      </c>
      <c r="B77" s="70" t="s">
        <v>75</v>
      </c>
      <c r="C77" s="55">
        <f>SUM(C78:C79)</f>
        <v>0</v>
      </c>
      <c r="D77" s="55">
        <f aca="true" t="shared" si="9" ref="D77:AO77">SUM(D78:D79)</f>
        <v>0</v>
      </c>
      <c r="E77" s="55">
        <f t="shared" si="9"/>
        <v>0</v>
      </c>
      <c r="F77" s="55">
        <f t="shared" si="9"/>
        <v>0</v>
      </c>
      <c r="G77" s="55">
        <f t="shared" si="9"/>
        <v>0</v>
      </c>
      <c r="H77" s="55">
        <f t="shared" si="9"/>
        <v>1</v>
      </c>
      <c r="I77" s="55">
        <f t="shared" si="9"/>
        <v>0</v>
      </c>
      <c r="J77" s="55">
        <f t="shared" si="9"/>
        <v>1</v>
      </c>
      <c r="K77" s="55">
        <f t="shared" si="9"/>
        <v>0</v>
      </c>
      <c r="L77" s="55">
        <f t="shared" si="9"/>
        <v>0</v>
      </c>
      <c r="M77" s="55">
        <f t="shared" si="9"/>
        <v>0</v>
      </c>
      <c r="N77" s="55">
        <f t="shared" si="9"/>
        <v>0</v>
      </c>
      <c r="O77" s="55">
        <f t="shared" si="9"/>
        <v>3</v>
      </c>
      <c r="P77" s="55">
        <f t="shared" si="9"/>
        <v>1</v>
      </c>
      <c r="Q77" s="55">
        <f t="shared" si="9"/>
        <v>0</v>
      </c>
      <c r="R77" s="55">
        <f t="shared" si="9"/>
        <v>0</v>
      </c>
      <c r="S77" s="55">
        <f t="shared" si="9"/>
        <v>0</v>
      </c>
      <c r="T77" s="55">
        <f t="shared" si="9"/>
        <v>0</v>
      </c>
      <c r="U77" s="55">
        <f t="shared" si="9"/>
        <v>0</v>
      </c>
      <c r="V77" s="55">
        <f t="shared" si="9"/>
        <v>0</v>
      </c>
      <c r="W77" s="55">
        <f t="shared" si="9"/>
        <v>0</v>
      </c>
      <c r="X77" s="55">
        <f t="shared" si="9"/>
        <v>0</v>
      </c>
      <c r="Y77" s="55">
        <f t="shared" si="9"/>
        <v>0</v>
      </c>
      <c r="Z77" s="55">
        <f t="shared" si="9"/>
        <v>0</v>
      </c>
      <c r="AA77" s="55">
        <f t="shared" si="9"/>
        <v>0</v>
      </c>
      <c r="AB77" s="55">
        <f t="shared" si="9"/>
        <v>1</v>
      </c>
      <c r="AC77" s="55">
        <f t="shared" si="9"/>
        <v>0</v>
      </c>
      <c r="AD77" s="55">
        <f t="shared" si="9"/>
        <v>0</v>
      </c>
      <c r="AE77" s="55">
        <f t="shared" si="9"/>
        <v>0</v>
      </c>
      <c r="AF77" s="55">
        <f t="shared" si="9"/>
        <v>0</v>
      </c>
      <c r="AG77" s="55">
        <f t="shared" si="9"/>
        <v>0</v>
      </c>
      <c r="AH77" s="55">
        <f t="shared" si="9"/>
        <v>0</v>
      </c>
      <c r="AI77" s="55">
        <f t="shared" si="9"/>
        <v>1</v>
      </c>
      <c r="AJ77" s="55">
        <f t="shared" si="9"/>
        <v>0</v>
      </c>
      <c r="AK77" s="55">
        <f t="shared" si="9"/>
        <v>0</v>
      </c>
      <c r="AL77" s="69">
        <f t="shared" si="9"/>
        <v>0</v>
      </c>
      <c r="AM77" s="69">
        <f t="shared" si="9"/>
        <v>0</v>
      </c>
      <c r="AN77" s="69">
        <f t="shared" si="9"/>
        <v>0</v>
      </c>
      <c r="AO77" s="69">
        <f t="shared" si="9"/>
        <v>8</v>
      </c>
    </row>
    <row r="78" spans="1:42" s="97" customFormat="1" ht="12.75">
      <c r="A78" s="19" t="s">
        <v>10</v>
      </c>
      <c r="B78" s="39" t="s">
        <v>76</v>
      </c>
      <c r="C78" s="22"/>
      <c r="D78" s="22"/>
      <c r="E78" s="22"/>
      <c r="F78" s="22"/>
      <c r="G78" s="22"/>
      <c r="H78" s="22"/>
      <c r="I78" s="22"/>
      <c r="J78" s="22"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66"/>
      <c r="AM78" s="66"/>
      <c r="AN78" s="66"/>
      <c r="AO78" s="66">
        <f>SUM(C78:AK78)</f>
        <v>1</v>
      </c>
      <c r="AP78" s="96"/>
    </row>
    <row r="79" spans="1:42" s="29" customFormat="1" ht="12.75">
      <c r="A79" s="12" t="s">
        <v>27</v>
      </c>
      <c r="B79" s="13" t="s">
        <v>77</v>
      </c>
      <c r="C79" s="68"/>
      <c r="D79" s="68"/>
      <c r="E79" s="68"/>
      <c r="F79" s="68"/>
      <c r="G79" s="68"/>
      <c r="H79" s="68">
        <v>1</v>
      </c>
      <c r="I79" s="68"/>
      <c r="J79" s="68"/>
      <c r="K79" s="68"/>
      <c r="L79" s="68"/>
      <c r="M79" s="68"/>
      <c r="N79" s="68"/>
      <c r="O79" s="68">
        <v>3</v>
      </c>
      <c r="P79" s="68">
        <v>1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>
        <v>1</v>
      </c>
      <c r="AC79" s="68"/>
      <c r="AD79" s="68"/>
      <c r="AE79" s="68"/>
      <c r="AF79" s="68"/>
      <c r="AG79" s="68"/>
      <c r="AH79" s="68"/>
      <c r="AI79" s="68">
        <v>1</v>
      </c>
      <c r="AJ79" s="68"/>
      <c r="AK79" s="68"/>
      <c r="AL79" s="68"/>
      <c r="AM79" s="68"/>
      <c r="AN79" s="68"/>
      <c r="AO79" s="66">
        <f>SUM(C79:AK79)</f>
        <v>7</v>
      </c>
      <c r="AP79" s="30"/>
    </row>
    <row r="80" spans="1:42" s="103" customFormat="1" ht="16.5" customHeight="1">
      <c r="A80" s="48" t="s">
        <v>236</v>
      </c>
      <c r="B80" s="110" t="s">
        <v>237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67"/>
      <c r="AM80" s="67"/>
      <c r="AN80" s="67"/>
      <c r="AO80" s="67"/>
      <c r="AP80" s="102"/>
    </row>
    <row r="81" spans="1:42" s="65" customFormat="1" ht="14.25" customHeight="1">
      <c r="A81" s="74" t="s">
        <v>79</v>
      </c>
      <c r="B81" s="75" t="s">
        <v>188</v>
      </c>
      <c r="C81" s="76">
        <f>SUM(C82:C85)</f>
        <v>0</v>
      </c>
      <c r="D81" s="76">
        <f aca="true" t="shared" si="10" ref="D81:AO81">SUM(D82:D85)</f>
        <v>3012.4</v>
      </c>
      <c r="E81" s="76">
        <f t="shared" si="10"/>
        <v>0</v>
      </c>
      <c r="F81" s="76">
        <f t="shared" si="10"/>
        <v>98.5</v>
      </c>
      <c r="G81" s="76">
        <f t="shared" si="10"/>
        <v>90</v>
      </c>
      <c r="H81" s="76">
        <f t="shared" si="10"/>
        <v>235.4</v>
      </c>
      <c r="I81" s="76">
        <f t="shared" si="10"/>
        <v>0</v>
      </c>
      <c r="J81" s="76">
        <f t="shared" si="10"/>
        <v>0</v>
      </c>
      <c r="K81" s="76">
        <f t="shared" si="10"/>
        <v>0</v>
      </c>
      <c r="L81" s="76">
        <f t="shared" si="10"/>
        <v>0</v>
      </c>
      <c r="M81" s="76">
        <f t="shared" si="10"/>
        <v>0</v>
      </c>
      <c r="N81" s="76">
        <f t="shared" si="10"/>
        <v>705925.9</v>
      </c>
      <c r="O81" s="76">
        <f t="shared" si="10"/>
        <v>0</v>
      </c>
      <c r="P81" s="76">
        <f t="shared" si="10"/>
        <v>0</v>
      </c>
      <c r="Q81" s="76">
        <f t="shared" si="10"/>
        <v>0</v>
      </c>
      <c r="R81" s="76">
        <f t="shared" si="10"/>
        <v>1117.9</v>
      </c>
      <c r="S81" s="76">
        <f t="shared" si="10"/>
        <v>0</v>
      </c>
      <c r="T81" s="76">
        <f t="shared" si="10"/>
        <v>251.8</v>
      </c>
      <c r="U81" s="76">
        <f t="shared" si="10"/>
        <v>0</v>
      </c>
      <c r="V81" s="76">
        <f t="shared" si="10"/>
        <v>30</v>
      </c>
      <c r="W81" s="76">
        <f t="shared" si="10"/>
        <v>0</v>
      </c>
      <c r="X81" s="76">
        <f t="shared" si="10"/>
        <v>0</v>
      </c>
      <c r="Y81" s="76">
        <f t="shared" si="10"/>
        <v>0</v>
      </c>
      <c r="Z81" s="76">
        <f t="shared" si="10"/>
        <v>0</v>
      </c>
      <c r="AA81" s="76">
        <f t="shared" si="10"/>
        <v>0</v>
      </c>
      <c r="AB81" s="76">
        <f t="shared" si="10"/>
        <v>0</v>
      </c>
      <c r="AC81" s="76">
        <f t="shared" si="10"/>
        <v>135.1</v>
      </c>
      <c r="AD81" s="76">
        <f t="shared" si="10"/>
        <v>339.6</v>
      </c>
      <c r="AE81" s="76">
        <f t="shared" si="10"/>
        <v>0</v>
      </c>
      <c r="AF81" s="76">
        <f t="shared" si="10"/>
        <v>171413.8</v>
      </c>
      <c r="AG81" s="76">
        <f t="shared" si="10"/>
        <v>101.7</v>
      </c>
      <c r="AH81" s="76">
        <f t="shared" si="10"/>
        <v>0</v>
      </c>
      <c r="AI81" s="76">
        <f t="shared" si="10"/>
        <v>0</v>
      </c>
      <c r="AJ81" s="76">
        <f t="shared" si="10"/>
        <v>0</v>
      </c>
      <c r="AK81" s="76">
        <f t="shared" si="10"/>
        <v>1858.3</v>
      </c>
      <c r="AL81" s="76">
        <f t="shared" si="10"/>
        <v>0</v>
      </c>
      <c r="AM81" s="76">
        <f t="shared" si="10"/>
        <v>0</v>
      </c>
      <c r="AN81" s="76">
        <f t="shared" si="10"/>
        <v>0</v>
      </c>
      <c r="AO81" s="76">
        <f t="shared" si="10"/>
        <v>884610.4000000001</v>
      </c>
      <c r="AP81" s="64"/>
    </row>
    <row r="82" spans="1:42" s="65" customFormat="1" ht="14.25" customHeight="1">
      <c r="A82" s="78" t="s">
        <v>80</v>
      </c>
      <c r="B82" s="99" t="s">
        <v>98</v>
      </c>
      <c r="C82" s="25"/>
      <c r="D82" s="25"/>
      <c r="E82" s="25"/>
      <c r="F82" s="25">
        <v>98.5</v>
      </c>
      <c r="G82" s="25"/>
      <c r="H82" s="25">
        <v>5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>
        <v>30</v>
      </c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>
        <v>101.7</v>
      </c>
      <c r="AH82" s="25"/>
      <c r="AI82" s="25"/>
      <c r="AJ82" s="25"/>
      <c r="AK82" s="25"/>
      <c r="AL82" s="54"/>
      <c r="AM82" s="54"/>
      <c r="AN82" s="54"/>
      <c r="AO82" s="25">
        <f>SUM(C82:AK82)</f>
        <v>235.2</v>
      </c>
      <c r="AP82" s="64"/>
    </row>
    <row r="83" spans="1:42" s="29" customFormat="1" ht="14.25" customHeight="1">
      <c r="A83" s="1" t="s">
        <v>87</v>
      </c>
      <c r="B83" s="18" t="s">
        <v>97</v>
      </c>
      <c r="C83" s="23"/>
      <c r="D83" s="23"/>
      <c r="E83" s="23"/>
      <c r="F83" s="23"/>
      <c r="G83" s="79">
        <v>90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5">
        <v>1117.9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>
        <v>111.8</v>
      </c>
      <c r="AL83" s="24"/>
      <c r="AM83" s="24"/>
      <c r="AN83" s="24"/>
      <c r="AO83" s="25">
        <f>SUM(C83:AK83)</f>
        <v>1319.7</v>
      </c>
      <c r="AP83" s="30"/>
    </row>
    <row r="84" spans="1:42" s="29" customFormat="1" ht="24.75" customHeight="1">
      <c r="A84" s="1" t="s">
        <v>95</v>
      </c>
      <c r="B84" s="14" t="s">
        <v>103</v>
      </c>
      <c r="C84" s="23"/>
      <c r="D84" s="23"/>
      <c r="E84" s="23"/>
      <c r="F84" s="23"/>
      <c r="G84" s="23"/>
      <c r="H84" s="23">
        <v>220.9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24"/>
      <c r="AN84" s="24"/>
      <c r="AO84" s="25">
        <f>SUM(C84:AK84)</f>
        <v>220.9</v>
      </c>
      <c r="AP84" s="30"/>
    </row>
    <row r="85" spans="1:42" s="65" customFormat="1" ht="13.5" customHeight="1">
      <c r="A85" s="78" t="s">
        <v>189</v>
      </c>
      <c r="B85" s="59" t="s">
        <v>190</v>
      </c>
      <c r="C85" s="25"/>
      <c r="D85" s="25">
        <v>3012.4</v>
      </c>
      <c r="E85" s="25"/>
      <c r="F85" s="25"/>
      <c r="G85" s="25"/>
      <c r="H85" s="25">
        <v>9.5</v>
      </c>
      <c r="I85" s="25"/>
      <c r="J85" s="25"/>
      <c r="K85" s="25"/>
      <c r="L85" s="25"/>
      <c r="M85" s="25"/>
      <c r="N85" s="25">
        <v>705925.9</v>
      </c>
      <c r="O85" s="25"/>
      <c r="P85" s="25"/>
      <c r="Q85" s="25"/>
      <c r="R85" s="25"/>
      <c r="S85" s="25"/>
      <c r="T85" s="25">
        <v>251.8</v>
      </c>
      <c r="U85" s="25"/>
      <c r="V85" s="25"/>
      <c r="W85" s="25"/>
      <c r="X85" s="25"/>
      <c r="Y85" s="25"/>
      <c r="Z85" s="25"/>
      <c r="AA85" s="25"/>
      <c r="AB85" s="25"/>
      <c r="AC85" s="25">
        <v>135.1</v>
      </c>
      <c r="AD85" s="25">
        <v>339.6</v>
      </c>
      <c r="AE85" s="25"/>
      <c r="AF85" s="25">
        <v>171413.8</v>
      </c>
      <c r="AG85" s="25"/>
      <c r="AH85" s="25"/>
      <c r="AI85" s="25"/>
      <c r="AJ85" s="25"/>
      <c r="AK85" s="25">
        <v>1746.5</v>
      </c>
      <c r="AL85" s="54"/>
      <c r="AM85" s="54"/>
      <c r="AN85" s="54"/>
      <c r="AO85" s="25">
        <f>SUM(C85:AK85)</f>
        <v>882834.6000000001</v>
      </c>
      <c r="AP85" s="64"/>
    </row>
    <row r="86" spans="1:42" s="29" customFormat="1" ht="12.75">
      <c r="A86" s="40" t="s">
        <v>88</v>
      </c>
      <c r="B86" s="45" t="s">
        <v>78</v>
      </c>
      <c r="C86" s="24"/>
      <c r="D86" s="24">
        <f aca="true" t="shared" si="11" ref="D86:AO86">SUM(D87:D89)</f>
        <v>2</v>
      </c>
      <c r="E86" s="24">
        <f t="shared" si="11"/>
        <v>0</v>
      </c>
      <c r="F86" s="24">
        <f t="shared" si="11"/>
        <v>2</v>
      </c>
      <c r="G86" s="24">
        <f t="shared" si="11"/>
        <v>8</v>
      </c>
      <c r="H86" s="24">
        <f t="shared" si="11"/>
        <v>4</v>
      </c>
      <c r="I86" s="24">
        <f t="shared" si="11"/>
        <v>2</v>
      </c>
      <c r="J86" s="24">
        <f t="shared" si="11"/>
        <v>1</v>
      </c>
      <c r="K86" s="24">
        <f t="shared" si="11"/>
        <v>6</v>
      </c>
      <c r="L86" s="24">
        <f t="shared" si="11"/>
        <v>0</v>
      </c>
      <c r="M86" s="24">
        <f t="shared" si="11"/>
        <v>0</v>
      </c>
      <c r="N86" s="24">
        <f t="shared" si="11"/>
        <v>7</v>
      </c>
      <c r="O86" s="24">
        <f t="shared" si="11"/>
        <v>2</v>
      </c>
      <c r="P86" s="24">
        <f t="shared" si="11"/>
        <v>2</v>
      </c>
      <c r="Q86" s="24">
        <f t="shared" si="11"/>
        <v>15</v>
      </c>
      <c r="R86" s="24">
        <f t="shared" si="11"/>
        <v>1</v>
      </c>
      <c r="S86" s="24">
        <f t="shared" si="11"/>
        <v>0</v>
      </c>
      <c r="T86" s="24">
        <f t="shared" si="11"/>
        <v>5</v>
      </c>
      <c r="U86" s="24">
        <f t="shared" si="11"/>
        <v>1</v>
      </c>
      <c r="V86" s="24">
        <f t="shared" si="11"/>
        <v>7</v>
      </c>
      <c r="W86" s="24">
        <f t="shared" si="11"/>
        <v>10</v>
      </c>
      <c r="X86" s="24">
        <f t="shared" si="11"/>
        <v>24</v>
      </c>
      <c r="Y86" s="24">
        <f t="shared" si="11"/>
        <v>0</v>
      </c>
      <c r="Z86" s="24">
        <f t="shared" si="11"/>
        <v>7</v>
      </c>
      <c r="AA86" s="24">
        <f t="shared" si="11"/>
        <v>2</v>
      </c>
      <c r="AB86" s="24">
        <f t="shared" si="11"/>
        <v>0</v>
      </c>
      <c r="AC86" s="24">
        <f t="shared" si="11"/>
        <v>3</v>
      </c>
      <c r="AD86" s="24">
        <f t="shared" si="11"/>
        <v>3</v>
      </c>
      <c r="AE86" s="24">
        <f t="shared" si="11"/>
        <v>0</v>
      </c>
      <c r="AF86" s="24">
        <f t="shared" si="11"/>
        <v>18</v>
      </c>
      <c r="AG86" s="24">
        <f t="shared" si="11"/>
        <v>1</v>
      </c>
      <c r="AH86" s="24">
        <f t="shared" si="11"/>
        <v>1</v>
      </c>
      <c r="AI86" s="24">
        <f t="shared" si="11"/>
        <v>0</v>
      </c>
      <c r="AJ86" s="24">
        <f t="shared" si="11"/>
        <v>0</v>
      </c>
      <c r="AK86" s="24">
        <f t="shared" si="11"/>
        <v>8</v>
      </c>
      <c r="AL86" s="24">
        <f t="shared" si="11"/>
        <v>0</v>
      </c>
      <c r="AM86" s="24">
        <f t="shared" si="11"/>
        <v>0</v>
      </c>
      <c r="AN86" s="24">
        <f t="shared" si="11"/>
        <v>0</v>
      </c>
      <c r="AO86" s="24">
        <f t="shared" si="11"/>
        <v>142</v>
      </c>
      <c r="AP86" s="30"/>
    </row>
    <row r="87" spans="1:42" s="29" customFormat="1" ht="12.75">
      <c r="A87" s="12" t="s">
        <v>89</v>
      </c>
      <c r="B87" s="14" t="s">
        <v>81</v>
      </c>
      <c r="C87" s="23"/>
      <c r="D87" s="23"/>
      <c r="E87" s="23"/>
      <c r="F87" s="23">
        <v>2</v>
      </c>
      <c r="G87" s="23">
        <v>6</v>
      </c>
      <c r="H87" s="23">
        <v>4</v>
      </c>
      <c r="I87" s="23">
        <v>2</v>
      </c>
      <c r="J87" s="23">
        <v>1</v>
      </c>
      <c r="K87" s="23">
        <v>1</v>
      </c>
      <c r="L87" s="23"/>
      <c r="M87" s="23"/>
      <c r="N87" s="23">
        <v>5</v>
      </c>
      <c r="O87" s="23">
        <v>1</v>
      </c>
      <c r="P87" s="23"/>
      <c r="Q87" s="23">
        <v>7</v>
      </c>
      <c r="R87" s="23"/>
      <c r="S87" s="23"/>
      <c r="T87" s="23">
        <v>2</v>
      </c>
      <c r="U87" s="23"/>
      <c r="V87" s="23">
        <v>2</v>
      </c>
      <c r="W87" s="23">
        <v>4</v>
      </c>
      <c r="X87" s="23">
        <v>10</v>
      </c>
      <c r="Y87" s="23"/>
      <c r="Z87" s="23">
        <v>3</v>
      </c>
      <c r="AA87" s="23"/>
      <c r="AB87" s="23"/>
      <c r="AC87" s="23">
        <v>2</v>
      </c>
      <c r="AD87" s="23">
        <v>2</v>
      </c>
      <c r="AE87" s="23"/>
      <c r="AF87" s="23">
        <v>18</v>
      </c>
      <c r="AG87" s="23">
        <v>1</v>
      </c>
      <c r="AH87" s="23"/>
      <c r="AI87" s="23"/>
      <c r="AJ87" s="23"/>
      <c r="AK87" s="23">
        <v>5</v>
      </c>
      <c r="AL87" s="23"/>
      <c r="AM87" s="23"/>
      <c r="AN87" s="23"/>
      <c r="AO87" s="23">
        <f>SUM(C87:AK87)</f>
        <v>78</v>
      </c>
      <c r="AP87" s="30"/>
    </row>
    <row r="88" spans="1:42" s="29" customFormat="1" ht="12.75">
      <c r="A88" s="12" t="s">
        <v>90</v>
      </c>
      <c r="B88" s="14" t="s">
        <v>82</v>
      </c>
      <c r="C88" s="23"/>
      <c r="D88" s="23"/>
      <c r="E88" s="23"/>
      <c r="F88" s="23"/>
      <c r="G88" s="23">
        <v>1</v>
      </c>
      <c r="H88" s="23"/>
      <c r="I88" s="23"/>
      <c r="J88" s="23"/>
      <c r="K88" s="23">
        <v>2</v>
      </c>
      <c r="L88" s="23"/>
      <c r="M88" s="23"/>
      <c r="N88" s="23">
        <v>1</v>
      </c>
      <c r="O88" s="23">
        <v>1</v>
      </c>
      <c r="P88" s="23">
        <v>1</v>
      </c>
      <c r="Q88" s="23"/>
      <c r="R88" s="23"/>
      <c r="S88" s="23"/>
      <c r="T88" s="23">
        <v>3</v>
      </c>
      <c r="U88" s="23"/>
      <c r="V88" s="23">
        <v>2</v>
      </c>
      <c r="W88" s="23">
        <v>4</v>
      </c>
      <c r="X88" s="23">
        <v>8</v>
      </c>
      <c r="Y88" s="23"/>
      <c r="Z88" s="23">
        <v>4</v>
      </c>
      <c r="AA88" s="23">
        <v>2</v>
      </c>
      <c r="AB88" s="23"/>
      <c r="AC88" s="23">
        <v>1</v>
      </c>
      <c r="AD88" s="23">
        <v>1</v>
      </c>
      <c r="AE88" s="23"/>
      <c r="AF88" s="23"/>
      <c r="AG88" s="23"/>
      <c r="AH88" s="23">
        <v>1</v>
      </c>
      <c r="AI88" s="23"/>
      <c r="AJ88" s="23"/>
      <c r="AK88" s="23">
        <v>1</v>
      </c>
      <c r="AL88" s="23"/>
      <c r="AM88" s="23"/>
      <c r="AN88" s="23"/>
      <c r="AO88" s="23">
        <f>SUM(C88:AK88)</f>
        <v>33</v>
      </c>
      <c r="AP88" s="30"/>
    </row>
    <row r="89" spans="1:42" s="29" customFormat="1" ht="12.75">
      <c r="A89" s="12" t="s">
        <v>91</v>
      </c>
      <c r="B89" s="17" t="s">
        <v>83</v>
      </c>
      <c r="C89" s="23"/>
      <c r="D89" s="23">
        <v>2</v>
      </c>
      <c r="E89" s="23"/>
      <c r="F89" s="23"/>
      <c r="G89" s="23">
        <v>1</v>
      </c>
      <c r="H89" s="23"/>
      <c r="I89" s="23"/>
      <c r="J89" s="23"/>
      <c r="K89" s="23">
        <v>3</v>
      </c>
      <c r="L89" s="23"/>
      <c r="M89" s="23"/>
      <c r="N89" s="23">
        <v>1</v>
      </c>
      <c r="O89" s="23"/>
      <c r="P89" s="23">
        <v>1</v>
      </c>
      <c r="Q89" s="23">
        <v>8</v>
      </c>
      <c r="R89" s="23">
        <v>1</v>
      </c>
      <c r="S89" s="23"/>
      <c r="T89" s="23"/>
      <c r="U89" s="23">
        <v>1</v>
      </c>
      <c r="V89" s="23">
        <v>3</v>
      </c>
      <c r="W89" s="23">
        <v>2</v>
      </c>
      <c r="X89" s="23">
        <v>6</v>
      </c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>
        <v>2</v>
      </c>
      <c r="AL89" s="23"/>
      <c r="AM89" s="23"/>
      <c r="AN89" s="23"/>
      <c r="AO89" s="23">
        <f>SUM(C89:AK89)</f>
        <v>31</v>
      </c>
      <c r="AP89" s="35"/>
    </row>
    <row r="90" spans="1:42" s="29" customFormat="1" ht="12.75">
      <c r="A90" s="40" t="s">
        <v>92</v>
      </c>
      <c r="B90" s="45" t="s">
        <v>96</v>
      </c>
      <c r="C90" s="24">
        <f>SUM(C91:C93)</f>
        <v>0</v>
      </c>
      <c r="D90" s="24">
        <f aca="true" t="shared" si="12" ref="D90:AO90">SUM(D91:D93)</f>
        <v>0</v>
      </c>
      <c r="E90" s="24">
        <f t="shared" si="12"/>
        <v>0</v>
      </c>
      <c r="F90" s="24">
        <f t="shared" si="12"/>
        <v>0</v>
      </c>
      <c r="G90" s="24">
        <f t="shared" si="12"/>
        <v>0</v>
      </c>
      <c r="H90" s="24">
        <f t="shared" si="12"/>
        <v>0</v>
      </c>
      <c r="I90" s="24">
        <f t="shared" si="12"/>
        <v>0</v>
      </c>
      <c r="J90" s="24">
        <f t="shared" si="12"/>
        <v>0</v>
      </c>
      <c r="K90" s="24">
        <f t="shared" si="12"/>
        <v>0</v>
      </c>
      <c r="L90" s="24">
        <f t="shared" si="12"/>
        <v>0</v>
      </c>
      <c r="M90" s="24">
        <f t="shared" si="12"/>
        <v>0</v>
      </c>
      <c r="N90" s="24">
        <f t="shared" si="12"/>
        <v>1</v>
      </c>
      <c r="O90" s="24">
        <f t="shared" si="12"/>
        <v>0</v>
      </c>
      <c r="P90" s="24">
        <f t="shared" si="12"/>
        <v>0</v>
      </c>
      <c r="Q90" s="24">
        <f t="shared" si="12"/>
        <v>0</v>
      </c>
      <c r="R90" s="24">
        <f t="shared" si="12"/>
        <v>0</v>
      </c>
      <c r="S90" s="24">
        <f t="shared" si="12"/>
        <v>0</v>
      </c>
      <c r="T90" s="24">
        <f t="shared" si="12"/>
        <v>0</v>
      </c>
      <c r="U90" s="24">
        <f t="shared" si="12"/>
        <v>0</v>
      </c>
      <c r="V90" s="24">
        <f t="shared" si="12"/>
        <v>0</v>
      </c>
      <c r="W90" s="24">
        <f t="shared" si="12"/>
        <v>0</v>
      </c>
      <c r="X90" s="24">
        <f t="shared" si="12"/>
        <v>2</v>
      </c>
      <c r="Y90" s="24">
        <f t="shared" si="12"/>
        <v>0</v>
      </c>
      <c r="Z90" s="24">
        <f t="shared" si="12"/>
        <v>0</v>
      </c>
      <c r="AA90" s="24">
        <f t="shared" si="12"/>
        <v>0</v>
      </c>
      <c r="AB90" s="24">
        <f t="shared" si="12"/>
        <v>1</v>
      </c>
      <c r="AC90" s="24">
        <f t="shared" si="12"/>
        <v>1</v>
      </c>
      <c r="AD90" s="24">
        <f t="shared" si="12"/>
        <v>0</v>
      </c>
      <c r="AE90" s="24">
        <f t="shared" si="12"/>
        <v>0</v>
      </c>
      <c r="AF90" s="24">
        <f t="shared" si="12"/>
        <v>0</v>
      </c>
      <c r="AG90" s="24">
        <f t="shared" si="12"/>
        <v>0</v>
      </c>
      <c r="AH90" s="24">
        <f t="shared" si="12"/>
        <v>0</v>
      </c>
      <c r="AI90" s="24">
        <f t="shared" si="12"/>
        <v>2</v>
      </c>
      <c r="AJ90" s="24">
        <f t="shared" si="12"/>
        <v>0</v>
      </c>
      <c r="AK90" s="24">
        <f t="shared" si="12"/>
        <v>0</v>
      </c>
      <c r="AL90" s="24">
        <f t="shared" si="12"/>
        <v>0</v>
      </c>
      <c r="AM90" s="24">
        <f t="shared" si="12"/>
        <v>0</v>
      </c>
      <c r="AN90" s="24">
        <f t="shared" si="12"/>
        <v>0</v>
      </c>
      <c r="AO90" s="24">
        <f t="shared" si="12"/>
        <v>7</v>
      </c>
      <c r="AP90" s="30"/>
    </row>
    <row r="91" spans="1:42" s="29" customFormat="1" ht="12.75">
      <c r="A91" s="12" t="s">
        <v>99</v>
      </c>
      <c r="B91" s="14" t="s">
        <v>84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>
        <v>1</v>
      </c>
      <c r="O91" s="23"/>
      <c r="P91" s="23"/>
      <c r="Q91" s="23"/>
      <c r="R91" s="23"/>
      <c r="S91" s="23"/>
      <c r="T91" s="23"/>
      <c r="U91" s="23"/>
      <c r="V91" s="23"/>
      <c r="W91" s="23"/>
      <c r="X91" s="23">
        <v>2</v>
      </c>
      <c r="Y91" s="23"/>
      <c r="Z91" s="23"/>
      <c r="AA91" s="23"/>
      <c r="AB91" s="23">
        <v>1</v>
      </c>
      <c r="AC91" s="23">
        <v>1</v>
      </c>
      <c r="AD91" s="23"/>
      <c r="AE91" s="23"/>
      <c r="AF91" s="23"/>
      <c r="AG91" s="23"/>
      <c r="AH91" s="23"/>
      <c r="AI91" s="23">
        <v>2</v>
      </c>
      <c r="AJ91" s="23"/>
      <c r="AK91" s="23"/>
      <c r="AL91" s="23"/>
      <c r="AM91" s="23"/>
      <c r="AN91" s="23"/>
      <c r="AO91" s="23">
        <f>SUM(C91:AK91)</f>
        <v>7</v>
      </c>
      <c r="AP91" s="35"/>
    </row>
    <row r="92" spans="1:42" s="29" customFormat="1" ht="12.75">
      <c r="A92" s="12" t="s">
        <v>100</v>
      </c>
      <c r="B92" s="14" t="s">
        <v>85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>
        <f>SUM(C92:AK92)</f>
        <v>0</v>
      </c>
      <c r="AP92" s="35"/>
    </row>
    <row r="93" spans="1:42" s="29" customFormat="1" ht="12.75">
      <c r="A93" s="12" t="s">
        <v>101</v>
      </c>
      <c r="B93" s="14" t="s">
        <v>86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>
        <v>0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>
        <f>SUM(C93:AK93)</f>
        <v>0</v>
      </c>
      <c r="AP93" s="35"/>
    </row>
    <row r="94" spans="1:42" s="29" customFormat="1" ht="15" customHeight="1">
      <c r="A94" s="40" t="s">
        <v>93</v>
      </c>
      <c r="B94" s="45" t="s">
        <v>38</v>
      </c>
      <c r="C94" s="24"/>
      <c r="D94" s="24"/>
      <c r="E94" s="24"/>
      <c r="F94" s="24">
        <v>2</v>
      </c>
      <c r="G94" s="24">
        <v>2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v>1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3"/>
      <c r="AM94" s="23"/>
      <c r="AN94" s="23"/>
      <c r="AO94" s="24">
        <f>SUM(C94:AK94)</f>
        <v>5</v>
      </c>
      <c r="AP94" s="35"/>
    </row>
    <row r="95" spans="1:42" s="29" customFormat="1" ht="39" customHeight="1">
      <c r="A95" s="40" t="s">
        <v>102</v>
      </c>
      <c r="B95" s="45" t="s">
        <v>94</v>
      </c>
      <c r="C95" s="24"/>
      <c r="D95" s="24"/>
      <c r="E95" s="24"/>
      <c r="F95" s="24"/>
      <c r="G95" s="24">
        <v>915.6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54">
        <v>78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3"/>
      <c r="AM95" s="23"/>
      <c r="AN95" s="23"/>
      <c r="AO95" s="54">
        <f>SUM(C95:AK95)</f>
        <v>993.6</v>
      </c>
      <c r="AP95" s="35"/>
    </row>
    <row r="96" spans="1:42" s="29" customFormat="1" ht="40.5" customHeight="1">
      <c r="A96" s="40" t="s">
        <v>108</v>
      </c>
      <c r="B96" s="45" t="s">
        <v>106</v>
      </c>
      <c r="C96" s="24">
        <f>SUM(C97:C99)</f>
        <v>0</v>
      </c>
      <c r="D96" s="24">
        <f aca="true" t="shared" si="13" ref="D96:AO96">SUM(D97:D99)</f>
        <v>20</v>
      </c>
      <c r="E96" s="24">
        <f t="shared" si="13"/>
        <v>17</v>
      </c>
      <c r="F96" s="24">
        <f t="shared" si="13"/>
        <v>25</v>
      </c>
      <c r="G96" s="24">
        <f t="shared" si="13"/>
        <v>8</v>
      </c>
      <c r="H96" s="24">
        <f t="shared" si="13"/>
        <v>5</v>
      </c>
      <c r="I96" s="24">
        <f t="shared" si="13"/>
        <v>0</v>
      </c>
      <c r="J96" s="24">
        <f t="shared" si="13"/>
        <v>37</v>
      </c>
      <c r="K96" s="24">
        <f t="shared" si="13"/>
        <v>21</v>
      </c>
      <c r="L96" s="24">
        <f t="shared" si="13"/>
        <v>0</v>
      </c>
      <c r="M96" s="24">
        <f t="shared" si="13"/>
        <v>3</v>
      </c>
      <c r="N96" s="24">
        <f t="shared" si="13"/>
        <v>43</v>
      </c>
      <c r="O96" s="24">
        <f t="shared" si="13"/>
        <v>19</v>
      </c>
      <c r="P96" s="24">
        <f t="shared" si="13"/>
        <v>4</v>
      </c>
      <c r="Q96" s="24">
        <f t="shared" si="13"/>
        <v>20</v>
      </c>
      <c r="R96" s="24">
        <f t="shared" si="13"/>
        <v>0</v>
      </c>
      <c r="S96" s="24">
        <f t="shared" si="13"/>
        <v>13</v>
      </c>
      <c r="T96" s="24">
        <f t="shared" si="13"/>
        <v>33</v>
      </c>
      <c r="U96" s="24">
        <f t="shared" si="13"/>
        <v>5</v>
      </c>
      <c r="V96" s="24">
        <f t="shared" si="13"/>
        <v>54</v>
      </c>
      <c r="W96" s="24">
        <f t="shared" si="13"/>
        <v>59</v>
      </c>
      <c r="X96" s="24">
        <f t="shared" si="13"/>
        <v>20</v>
      </c>
      <c r="Y96" s="24">
        <f t="shared" si="13"/>
        <v>16</v>
      </c>
      <c r="Z96" s="24">
        <f t="shared" si="13"/>
        <v>24</v>
      </c>
      <c r="AA96" s="24">
        <f t="shared" si="13"/>
        <v>7</v>
      </c>
      <c r="AB96" s="24">
        <f t="shared" si="13"/>
        <v>2</v>
      </c>
      <c r="AC96" s="24">
        <f t="shared" si="13"/>
        <v>1</v>
      </c>
      <c r="AD96" s="24">
        <f t="shared" si="13"/>
        <v>3</v>
      </c>
      <c r="AE96" s="24">
        <f t="shared" si="13"/>
        <v>1</v>
      </c>
      <c r="AF96" s="24">
        <f t="shared" si="13"/>
        <v>30</v>
      </c>
      <c r="AG96" s="24">
        <f t="shared" si="13"/>
        <v>35</v>
      </c>
      <c r="AH96" s="24">
        <f t="shared" si="13"/>
        <v>0</v>
      </c>
      <c r="AI96" s="24">
        <f t="shared" si="13"/>
        <v>2</v>
      </c>
      <c r="AJ96" s="24">
        <f t="shared" si="13"/>
        <v>25</v>
      </c>
      <c r="AK96" s="24">
        <f t="shared" si="13"/>
        <v>10</v>
      </c>
      <c r="AL96" s="24">
        <f t="shared" si="13"/>
        <v>0</v>
      </c>
      <c r="AM96" s="24">
        <f t="shared" si="13"/>
        <v>0</v>
      </c>
      <c r="AN96" s="24">
        <f t="shared" si="13"/>
        <v>0</v>
      </c>
      <c r="AO96" s="100">
        <f t="shared" si="13"/>
        <v>562</v>
      </c>
      <c r="AP96" s="35"/>
    </row>
    <row r="97" spans="1:42" s="29" customFormat="1" ht="12.75">
      <c r="A97" s="12" t="s">
        <v>109</v>
      </c>
      <c r="B97" s="14" t="s">
        <v>104</v>
      </c>
      <c r="C97" s="23"/>
      <c r="D97" s="23">
        <v>7</v>
      </c>
      <c r="E97" s="23">
        <v>1</v>
      </c>
      <c r="F97" s="23">
        <v>10</v>
      </c>
      <c r="G97" s="23">
        <v>5</v>
      </c>
      <c r="H97" s="23">
        <v>2</v>
      </c>
      <c r="I97" s="23"/>
      <c r="J97" s="23">
        <v>19</v>
      </c>
      <c r="K97" s="23">
        <v>5</v>
      </c>
      <c r="L97" s="23"/>
      <c r="M97" s="23">
        <v>3</v>
      </c>
      <c r="N97" s="23">
        <v>10</v>
      </c>
      <c r="O97" s="23">
        <v>3</v>
      </c>
      <c r="P97" s="23">
        <v>2</v>
      </c>
      <c r="Q97" s="23"/>
      <c r="R97" s="23"/>
      <c r="S97" s="23">
        <v>2</v>
      </c>
      <c r="T97" s="23">
        <v>2</v>
      </c>
      <c r="U97" s="23"/>
      <c r="V97" s="23">
        <v>6</v>
      </c>
      <c r="W97" s="23">
        <v>1</v>
      </c>
      <c r="X97" s="23">
        <v>2</v>
      </c>
      <c r="Y97" s="23">
        <v>6</v>
      </c>
      <c r="Z97" s="23"/>
      <c r="AA97" s="23">
        <v>6</v>
      </c>
      <c r="AB97" s="23">
        <v>2</v>
      </c>
      <c r="AC97" s="23"/>
      <c r="AD97" s="23"/>
      <c r="AE97" s="23">
        <v>1</v>
      </c>
      <c r="AF97" s="23">
        <v>5</v>
      </c>
      <c r="AG97" s="23">
        <v>2</v>
      </c>
      <c r="AH97" s="23"/>
      <c r="AI97" s="23">
        <v>2</v>
      </c>
      <c r="AJ97" s="23">
        <v>1</v>
      </c>
      <c r="AK97" s="23">
        <v>5</v>
      </c>
      <c r="AL97" s="23"/>
      <c r="AM97" s="23"/>
      <c r="AN97" s="23"/>
      <c r="AO97" s="23">
        <f>SUM(C97:AK97)</f>
        <v>110</v>
      </c>
      <c r="AP97" s="35"/>
    </row>
    <row r="98" spans="1:42" s="29" customFormat="1" ht="12.75">
      <c r="A98" s="12" t="s">
        <v>110</v>
      </c>
      <c r="B98" s="14" t="s">
        <v>105</v>
      </c>
      <c r="C98" s="23"/>
      <c r="D98" s="23">
        <v>13</v>
      </c>
      <c r="E98" s="23">
        <v>16</v>
      </c>
      <c r="F98" s="23"/>
      <c r="G98" s="23">
        <v>3</v>
      </c>
      <c r="H98" s="23">
        <v>2</v>
      </c>
      <c r="I98" s="23"/>
      <c r="J98" s="23">
        <v>18</v>
      </c>
      <c r="K98" s="23"/>
      <c r="L98" s="23"/>
      <c r="M98" s="23"/>
      <c r="N98" s="23">
        <v>21</v>
      </c>
      <c r="O98" s="23">
        <v>16</v>
      </c>
      <c r="P98" s="23">
        <v>1</v>
      </c>
      <c r="Q98" s="23">
        <v>20</v>
      </c>
      <c r="R98" s="23"/>
      <c r="S98" s="23">
        <v>1</v>
      </c>
      <c r="T98" s="23"/>
      <c r="U98" s="23">
        <v>5</v>
      </c>
      <c r="V98" s="23">
        <v>1</v>
      </c>
      <c r="W98" s="23">
        <v>50</v>
      </c>
      <c r="X98" s="23"/>
      <c r="Y98" s="23">
        <v>10</v>
      </c>
      <c r="Z98" s="23"/>
      <c r="AA98" s="23"/>
      <c r="AB98" s="23"/>
      <c r="AC98" s="23">
        <v>1</v>
      </c>
      <c r="AD98" s="23">
        <v>3</v>
      </c>
      <c r="AE98" s="23"/>
      <c r="AF98" s="23">
        <v>25</v>
      </c>
      <c r="AG98" s="23">
        <v>8</v>
      </c>
      <c r="AH98" s="23"/>
      <c r="AI98" s="23"/>
      <c r="AJ98" s="23"/>
      <c r="AK98" s="23"/>
      <c r="AL98" s="23"/>
      <c r="AM98" s="23"/>
      <c r="AN98" s="23"/>
      <c r="AO98" s="23">
        <f aca="true" t="shared" si="14" ref="AO98:AO111">SUM(C98:AK98)</f>
        <v>214</v>
      </c>
      <c r="AP98" s="35"/>
    </row>
    <row r="99" spans="1:42" s="29" customFormat="1" ht="12.75">
      <c r="A99" s="12" t="s">
        <v>111</v>
      </c>
      <c r="B99" s="14" t="s">
        <v>107</v>
      </c>
      <c r="C99" s="23"/>
      <c r="D99" s="23"/>
      <c r="E99" s="23"/>
      <c r="F99" s="23">
        <v>15</v>
      </c>
      <c r="G99" s="23"/>
      <c r="H99" s="23">
        <v>1</v>
      </c>
      <c r="I99" s="23"/>
      <c r="J99" s="23"/>
      <c r="K99" s="23">
        <v>16</v>
      </c>
      <c r="L99" s="23"/>
      <c r="M99" s="23"/>
      <c r="N99" s="23">
        <v>12</v>
      </c>
      <c r="O99" s="23"/>
      <c r="P99" s="23">
        <v>1</v>
      </c>
      <c r="Q99" s="23"/>
      <c r="R99" s="23"/>
      <c r="S99" s="23">
        <v>10</v>
      </c>
      <c r="T99" s="23">
        <v>31</v>
      </c>
      <c r="U99" s="23"/>
      <c r="V99" s="23">
        <v>47</v>
      </c>
      <c r="W99" s="23">
        <v>8</v>
      </c>
      <c r="X99" s="23">
        <v>18</v>
      </c>
      <c r="Y99" s="23"/>
      <c r="Z99" s="23">
        <v>24</v>
      </c>
      <c r="AA99" s="23">
        <v>1</v>
      </c>
      <c r="AB99" s="23"/>
      <c r="AC99" s="23"/>
      <c r="AD99" s="23"/>
      <c r="AE99" s="23"/>
      <c r="AF99" s="23"/>
      <c r="AG99" s="23">
        <v>25</v>
      </c>
      <c r="AH99" s="23"/>
      <c r="AI99" s="23"/>
      <c r="AJ99" s="23">
        <v>24</v>
      </c>
      <c r="AK99" s="23">
        <v>5</v>
      </c>
      <c r="AL99" s="23"/>
      <c r="AM99" s="23"/>
      <c r="AN99" s="23"/>
      <c r="AO99" s="23">
        <f t="shared" si="14"/>
        <v>238</v>
      </c>
      <c r="AP99" s="35"/>
    </row>
    <row r="100" spans="1:42" s="29" customFormat="1" ht="25.5">
      <c r="A100" s="40" t="s">
        <v>112</v>
      </c>
      <c r="B100" s="45" t="s">
        <v>113</v>
      </c>
      <c r="C100" s="24"/>
      <c r="D100" s="24">
        <v>20</v>
      </c>
      <c r="E100" s="24"/>
      <c r="F100" s="24">
        <v>7</v>
      </c>
      <c r="G100" s="24">
        <v>2</v>
      </c>
      <c r="H100" s="24"/>
      <c r="I100" s="24"/>
      <c r="J100" s="24"/>
      <c r="K100" s="24">
        <v>1</v>
      </c>
      <c r="L100" s="24"/>
      <c r="M100" s="24">
        <v>3</v>
      </c>
      <c r="N100" s="24">
        <v>4</v>
      </c>
      <c r="O100" s="24"/>
      <c r="P100" s="24">
        <v>2</v>
      </c>
      <c r="Q100" s="24">
        <v>8</v>
      </c>
      <c r="R100" s="24"/>
      <c r="S100" s="24"/>
      <c r="T100" s="24"/>
      <c r="U100" s="24"/>
      <c r="V100" s="24"/>
      <c r="W100" s="24"/>
      <c r="X100" s="24">
        <v>19</v>
      </c>
      <c r="Y100" s="24"/>
      <c r="Z100" s="24"/>
      <c r="AA100" s="24">
        <v>3</v>
      </c>
      <c r="AB100" s="24"/>
      <c r="AC100" s="24">
        <v>2</v>
      </c>
      <c r="AD100" s="24">
        <v>1</v>
      </c>
      <c r="AE100" s="24"/>
      <c r="AF100" s="24">
        <v>15</v>
      </c>
      <c r="AG100" s="24"/>
      <c r="AH100" s="24"/>
      <c r="AI100" s="24">
        <v>1</v>
      </c>
      <c r="AJ100" s="24"/>
      <c r="AK100" s="24">
        <v>1</v>
      </c>
      <c r="AL100" s="23"/>
      <c r="AM100" s="23"/>
      <c r="AN100" s="23"/>
      <c r="AO100" s="24">
        <f t="shared" si="14"/>
        <v>89</v>
      </c>
      <c r="AP100" s="30"/>
    </row>
    <row r="101" spans="1:42" s="115" customFormat="1" ht="12.75">
      <c r="A101" s="111" t="s">
        <v>114</v>
      </c>
      <c r="B101" s="112" t="s">
        <v>120</v>
      </c>
      <c r="C101" s="113"/>
      <c r="D101" s="113"/>
      <c r="E101" s="113"/>
      <c r="F101" s="113"/>
      <c r="G101" s="113">
        <v>1</v>
      </c>
      <c r="H101" s="113"/>
      <c r="I101" s="113"/>
      <c r="J101" s="113"/>
      <c r="K101" s="113">
        <v>1</v>
      </c>
      <c r="L101" s="113"/>
      <c r="M101" s="113"/>
      <c r="N101" s="113"/>
      <c r="O101" s="113"/>
      <c r="P101" s="113"/>
      <c r="Q101" s="113">
        <v>7</v>
      </c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>
        <v>1</v>
      </c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>
        <f t="shared" si="14"/>
        <v>10</v>
      </c>
      <c r="AP101" s="114"/>
    </row>
    <row r="102" spans="1:42" s="29" customFormat="1" ht="12.75">
      <c r="A102" s="19" t="s">
        <v>115</v>
      </c>
      <c r="B102" s="20" t="s">
        <v>121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>
        <v>7</v>
      </c>
      <c r="R102" s="23"/>
      <c r="S102" s="23"/>
      <c r="T102" s="23"/>
      <c r="U102" s="23">
        <v>1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>
        <f t="shared" si="14"/>
        <v>8</v>
      </c>
      <c r="AP102" s="30"/>
    </row>
    <row r="103" spans="1:42" s="29" customFormat="1" ht="12.75">
      <c r="A103" s="19" t="s">
        <v>116</v>
      </c>
      <c r="B103" s="20" t="s">
        <v>122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5"/>
      <c r="AM103" s="25"/>
      <c r="AN103" s="25"/>
      <c r="AO103" s="23">
        <f t="shared" si="14"/>
        <v>0</v>
      </c>
      <c r="AP103" s="30"/>
    </row>
    <row r="104" spans="1:42" s="29" customFormat="1" ht="12.75">
      <c r="A104" s="12" t="s">
        <v>117</v>
      </c>
      <c r="B104" s="18" t="s">
        <v>123</v>
      </c>
      <c r="C104" s="23"/>
      <c r="D104" s="23"/>
      <c r="E104" s="23"/>
      <c r="F104" s="23"/>
      <c r="G104" s="23"/>
      <c r="H104" s="23"/>
      <c r="I104" s="23"/>
      <c r="J104" s="23"/>
      <c r="K104" s="23">
        <v>1</v>
      </c>
      <c r="L104" s="23"/>
      <c r="M104" s="23">
        <v>2</v>
      </c>
      <c r="N104" s="23"/>
      <c r="O104" s="23"/>
      <c r="P104" s="23"/>
      <c r="Q104" s="23">
        <v>6</v>
      </c>
      <c r="R104" s="23"/>
      <c r="S104" s="23"/>
      <c r="T104" s="23"/>
      <c r="U104" s="23">
        <v>1</v>
      </c>
      <c r="V104" s="23"/>
      <c r="W104" s="23"/>
      <c r="X104" s="23"/>
      <c r="Y104" s="23"/>
      <c r="Z104" s="23"/>
      <c r="AA104" s="23">
        <v>1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>
        <f t="shared" si="14"/>
        <v>11</v>
      </c>
      <c r="AP104" s="30"/>
    </row>
    <row r="105" spans="1:42" s="29" customFormat="1" ht="24" customHeight="1">
      <c r="A105" s="12" t="s">
        <v>118</v>
      </c>
      <c r="B105" s="14" t="s">
        <v>124</v>
      </c>
      <c r="C105" s="23"/>
      <c r="D105" s="23"/>
      <c r="E105" s="23"/>
      <c r="F105" s="23"/>
      <c r="G105" s="23"/>
      <c r="H105" s="23"/>
      <c r="I105" s="23"/>
      <c r="J105" s="23"/>
      <c r="K105" s="23">
        <v>4</v>
      </c>
      <c r="L105" s="23"/>
      <c r="M105" s="23">
        <v>1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>
        <v>12</v>
      </c>
      <c r="Y105" s="23"/>
      <c r="Z105" s="23"/>
      <c r="AA105" s="23">
        <v>1</v>
      </c>
      <c r="AB105" s="23"/>
      <c r="AC105" s="23"/>
      <c r="AD105" s="23"/>
      <c r="AE105" s="23"/>
      <c r="AF105" s="23">
        <v>8</v>
      </c>
      <c r="AG105" s="23"/>
      <c r="AH105" s="23"/>
      <c r="AI105" s="23"/>
      <c r="AJ105" s="23"/>
      <c r="AK105" s="23"/>
      <c r="AL105" s="23"/>
      <c r="AM105" s="23"/>
      <c r="AN105" s="23"/>
      <c r="AO105" s="23">
        <f t="shared" si="14"/>
        <v>26</v>
      </c>
      <c r="AP105" s="30"/>
    </row>
    <row r="106" spans="1:42" s="115" customFormat="1" ht="25.5" customHeight="1">
      <c r="A106" s="116" t="s">
        <v>119</v>
      </c>
      <c r="B106" s="117" t="s">
        <v>134</v>
      </c>
      <c r="C106" s="118"/>
      <c r="D106" s="118">
        <v>1</v>
      </c>
      <c r="E106" s="118"/>
      <c r="F106" s="118"/>
      <c r="G106" s="118"/>
      <c r="H106" s="118"/>
      <c r="I106" s="118">
        <v>4</v>
      </c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>
        <v>6</v>
      </c>
      <c r="X106" s="118"/>
      <c r="Y106" s="118"/>
      <c r="Z106" s="118">
        <v>1</v>
      </c>
      <c r="AA106" s="118">
        <v>2</v>
      </c>
      <c r="AB106" s="118"/>
      <c r="AC106" s="118"/>
      <c r="AD106" s="118">
        <v>1</v>
      </c>
      <c r="AE106" s="118"/>
      <c r="AF106" s="118">
        <v>2</v>
      </c>
      <c r="AG106" s="118"/>
      <c r="AH106" s="118"/>
      <c r="AI106" s="118"/>
      <c r="AJ106" s="118"/>
      <c r="AK106" s="118"/>
      <c r="AL106" s="113"/>
      <c r="AM106" s="113"/>
      <c r="AN106" s="113"/>
      <c r="AO106" s="118">
        <f t="shared" si="14"/>
        <v>17</v>
      </c>
      <c r="AP106" s="114"/>
    </row>
    <row r="107" spans="1:42" s="29" customFormat="1" ht="24" customHeight="1">
      <c r="A107" s="12" t="s">
        <v>125</v>
      </c>
      <c r="B107" s="14" t="s">
        <v>127</v>
      </c>
      <c r="C107" s="23"/>
      <c r="D107" s="23">
        <v>1</v>
      </c>
      <c r="E107" s="23"/>
      <c r="F107" s="23"/>
      <c r="G107" s="23"/>
      <c r="H107" s="23"/>
      <c r="I107" s="23">
        <v>4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>
        <v>6</v>
      </c>
      <c r="X107" s="23"/>
      <c r="Y107" s="23"/>
      <c r="Z107" s="23"/>
      <c r="AA107" s="23">
        <v>2</v>
      </c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>
        <f t="shared" si="14"/>
        <v>13</v>
      </c>
      <c r="AP107" s="30"/>
    </row>
    <row r="108" spans="1:42" s="65" customFormat="1" ht="13.5" customHeight="1">
      <c r="A108" s="25" t="s">
        <v>126</v>
      </c>
      <c r="B108" s="77" t="s">
        <v>128</v>
      </c>
      <c r="C108" s="25"/>
      <c r="D108" s="25"/>
      <c r="E108" s="25"/>
      <c r="F108" s="25"/>
      <c r="G108" s="25"/>
      <c r="H108" s="25"/>
      <c r="I108" s="25">
        <v>4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>
        <v>1.3</v>
      </c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3">
        <f t="shared" si="14"/>
        <v>5.3</v>
      </c>
      <c r="AP108" s="64"/>
    </row>
    <row r="109" spans="1:42" s="29" customFormat="1" ht="24.75" customHeight="1">
      <c r="A109" s="40" t="s">
        <v>129</v>
      </c>
      <c r="B109" s="45" t="s">
        <v>130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>
        <v>2</v>
      </c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3"/>
      <c r="AM109" s="23"/>
      <c r="AN109" s="23"/>
      <c r="AO109" s="24">
        <f t="shared" si="14"/>
        <v>2</v>
      </c>
      <c r="AP109" s="30"/>
    </row>
    <row r="110" spans="1:42" s="29" customFormat="1" ht="25.5" customHeight="1">
      <c r="A110" s="40" t="s">
        <v>131</v>
      </c>
      <c r="B110" s="45" t="s">
        <v>158</v>
      </c>
      <c r="C110" s="24"/>
      <c r="D110" s="24"/>
      <c r="E110" s="24"/>
      <c r="F110" s="24"/>
      <c r="G110" s="24"/>
      <c r="H110" s="24"/>
      <c r="I110" s="24">
        <v>4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>
        <v>2</v>
      </c>
      <c r="X110" s="24"/>
      <c r="Y110" s="24"/>
      <c r="Z110" s="24"/>
      <c r="AA110" s="24">
        <v>3</v>
      </c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3"/>
      <c r="AM110" s="23"/>
      <c r="AN110" s="23"/>
      <c r="AO110" s="24">
        <f t="shared" si="14"/>
        <v>9</v>
      </c>
      <c r="AP110" s="30"/>
    </row>
    <row r="111" spans="1:42" s="29" customFormat="1" ht="13.5" customHeight="1">
      <c r="A111" s="40" t="s">
        <v>132</v>
      </c>
      <c r="B111" s="45" t="s">
        <v>133</v>
      </c>
      <c r="C111" s="24"/>
      <c r="D111" s="24"/>
      <c r="E111" s="24"/>
      <c r="F111" s="24">
        <v>1</v>
      </c>
      <c r="G111" s="24">
        <v>5</v>
      </c>
      <c r="H111" s="24">
        <v>1</v>
      </c>
      <c r="I111" s="24"/>
      <c r="J111" s="24"/>
      <c r="K111" s="24"/>
      <c r="L111" s="24"/>
      <c r="M111" s="24">
        <v>2</v>
      </c>
      <c r="N111" s="24">
        <v>3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>
        <v>5</v>
      </c>
      <c r="Y111" s="24"/>
      <c r="Z111" s="24"/>
      <c r="AA111" s="24">
        <v>1</v>
      </c>
      <c r="AB111" s="24"/>
      <c r="AC111" s="24">
        <v>2</v>
      </c>
      <c r="AD111" s="24"/>
      <c r="AE111" s="24"/>
      <c r="AF111" s="24">
        <v>5</v>
      </c>
      <c r="AG111" s="24">
        <v>1</v>
      </c>
      <c r="AH111" s="24"/>
      <c r="AI111" s="24"/>
      <c r="AJ111" s="24">
        <v>2</v>
      </c>
      <c r="AK111" s="24">
        <v>1</v>
      </c>
      <c r="AL111" s="23"/>
      <c r="AM111" s="23"/>
      <c r="AN111" s="23"/>
      <c r="AO111" s="24">
        <f t="shared" si="14"/>
        <v>29</v>
      </c>
      <c r="AP111" s="30"/>
    </row>
    <row r="112" spans="1:42" s="29" customFormat="1" ht="12.75" customHeight="1">
      <c r="A112" s="129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1"/>
      <c r="AP112" s="35"/>
    </row>
    <row r="113" spans="1:42" s="29" customFormat="1" ht="12.75">
      <c r="A113" s="40" t="s">
        <v>137</v>
      </c>
      <c r="B113" s="45" t="s">
        <v>135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3"/>
      <c r="AM113" s="24"/>
      <c r="AN113" s="23"/>
      <c r="AO113" s="23"/>
      <c r="AP113" s="35"/>
    </row>
    <row r="114" spans="1:42" s="29" customFormat="1" ht="12.75">
      <c r="A114" s="12" t="s">
        <v>140</v>
      </c>
      <c r="B114" s="14" t="s">
        <v>136</v>
      </c>
      <c r="C114" s="23"/>
      <c r="D114" s="23">
        <v>21</v>
      </c>
      <c r="E114" s="23">
        <v>1</v>
      </c>
      <c r="F114" s="23">
        <v>3</v>
      </c>
      <c r="G114" s="23">
        <v>3</v>
      </c>
      <c r="H114" s="23"/>
      <c r="I114" s="23"/>
      <c r="J114" s="23">
        <v>2</v>
      </c>
      <c r="K114" s="23"/>
      <c r="L114" s="23">
        <v>1</v>
      </c>
      <c r="M114" s="23">
        <v>3</v>
      </c>
      <c r="N114" s="23">
        <v>8</v>
      </c>
      <c r="O114" s="23"/>
      <c r="P114" s="23">
        <v>2</v>
      </c>
      <c r="Q114" s="23"/>
      <c r="R114" s="23">
        <v>1</v>
      </c>
      <c r="S114" s="23">
        <v>13</v>
      </c>
      <c r="T114" s="23">
        <v>1</v>
      </c>
      <c r="U114" s="23">
        <v>2</v>
      </c>
      <c r="V114" s="23">
        <v>7</v>
      </c>
      <c r="W114" s="23">
        <v>5</v>
      </c>
      <c r="X114" s="23"/>
      <c r="Y114" s="23">
        <v>1</v>
      </c>
      <c r="Z114" s="23"/>
      <c r="AA114" s="23"/>
      <c r="AB114" s="23"/>
      <c r="AC114" s="23"/>
      <c r="AD114" s="23">
        <v>2</v>
      </c>
      <c r="AE114" s="23"/>
      <c r="AF114" s="23">
        <v>1</v>
      </c>
      <c r="AG114" s="23">
        <v>2</v>
      </c>
      <c r="AH114" s="23">
        <v>1</v>
      </c>
      <c r="AI114" s="23">
        <v>15</v>
      </c>
      <c r="AJ114" s="23"/>
      <c r="AK114" s="23">
        <v>1</v>
      </c>
      <c r="AL114" s="23"/>
      <c r="AM114" s="23"/>
      <c r="AN114" s="23"/>
      <c r="AO114" s="23">
        <f>SUM(C114:AK114)</f>
        <v>96</v>
      </c>
      <c r="AP114" s="30"/>
    </row>
    <row r="115" spans="1:42" s="29" customFormat="1" ht="12.75">
      <c r="A115" s="12" t="s">
        <v>141</v>
      </c>
      <c r="B115" s="14" t="s">
        <v>139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30"/>
    </row>
    <row r="116" spans="1:42" s="37" customFormat="1" ht="51" customHeight="1">
      <c r="A116" s="46" t="s">
        <v>138</v>
      </c>
      <c r="B116" s="41" t="s">
        <v>39</v>
      </c>
      <c r="C116" s="107" t="s">
        <v>238</v>
      </c>
      <c r="D116" s="108" t="s">
        <v>239</v>
      </c>
      <c r="E116" s="24"/>
      <c r="F116" s="24" t="s">
        <v>240</v>
      </c>
      <c r="G116" s="24" t="s">
        <v>272</v>
      </c>
      <c r="H116" s="23" t="s">
        <v>260</v>
      </c>
      <c r="I116" s="26" t="s">
        <v>265</v>
      </c>
      <c r="J116" s="23" t="s">
        <v>254</v>
      </c>
      <c r="K116" s="108" t="s">
        <v>241</v>
      </c>
      <c r="L116" s="23" t="s">
        <v>271</v>
      </c>
      <c r="M116" s="23" t="s">
        <v>243</v>
      </c>
      <c r="N116" s="108" t="s">
        <v>256</v>
      </c>
      <c r="O116" s="23" t="s">
        <v>253</v>
      </c>
      <c r="P116" s="24"/>
      <c r="Q116" s="23" t="s">
        <v>262</v>
      </c>
      <c r="R116" s="23" t="s">
        <v>273</v>
      </c>
      <c r="S116" s="23" t="s">
        <v>249</v>
      </c>
      <c r="T116" s="23" t="s">
        <v>244</v>
      </c>
      <c r="U116" s="23" t="s">
        <v>246</v>
      </c>
      <c r="V116" s="23" t="s">
        <v>255</v>
      </c>
      <c r="W116" s="26" t="s">
        <v>242</v>
      </c>
      <c r="X116" s="24" t="s">
        <v>235</v>
      </c>
      <c r="Y116" s="23" t="s">
        <v>252</v>
      </c>
      <c r="Z116" s="23" t="s">
        <v>258</v>
      </c>
      <c r="AA116" s="24" t="s">
        <v>259</v>
      </c>
      <c r="AB116" s="24" t="s">
        <v>234</v>
      </c>
      <c r="AC116" s="24"/>
      <c r="AD116" s="23" t="s">
        <v>257</v>
      </c>
      <c r="AE116" s="109" t="s">
        <v>245</v>
      </c>
      <c r="AF116" s="23" t="s">
        <v>250</v>
      </c>
      <c r="AG116" s="24" t="s">
        <v>251</v>
      </c>
      <c r="AH116" s="23" t="s">
        <v>247</v>
      </c>
      <c r="AI116" s="24" t="s">
        <v>234</v>
      </c>
      <c r="AJ116" s="23" t="s">
        <v>248</v>
      </c>
      <c r="AK116" s="23" t="s">
        <v>261</v>
      </c>
      <c r="AL116" s="23"/>
      <c r="AM116" s="26"/>
      <c r="AN116" s="23"/>
      <c r="AO116" s="23">
        <v>31</v>
      </c>
      <c r="AP116" s="36"/>
    </row>
    <row r="117" spans="1:42" s="29" customFormat="1" ht="12.75" customHeight="1">
      <c r="A117" s="132" t="s">
        <v>23</v>
      </c>
      <c r="B117" s="133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8"/>
      <c r="AM117" s="27"/>
      <c r="AN117" s="8"/>
      <c r="AO117" s="8"/>
      <c r="AP117" s="30"/>
    </row>
    <row r="118" spans="1:42" s="65" customFormat="1" ht="25.5">
      <c r="A118" s="21" t="s">
        <v>266</v>
      </c>
      <c r="B118" s="59" t="s">
        <v>146</v>
      </c>
      <c r="C118" s="25">
        <v>634510.5</v>
      </c>
      <c r="D118" s="25">
        <v>286614.4</v>
      </c>
      <c r="E118" s="25">
        <v>397106.4</v>
      </c>
      <c r="F118" s="25">
        <v>639676.6</v>
      </c>
      <c r="G118" s="25">
        <v>1029865.7</v>
      </c>
      <c r="H118" s="25">
        <v>461252.6</v>
      </c>
      <c r="I118" s="25">
        <v>536678.4</v>
      </c>
      <c r="J118" s="25">
        <v>402279.3</v>
      </c>
      <c r="K118" s="25">
        <v>567965.1</v>
      </c>
      <c r="L118" s="25">
        <v>242490.3</v>
      </c>
      <c r="M118" s="25">
        <v>677067.8</v>
      </c>
      <c r="N118" s="25">
        <v>644695.3</v>
      </c>
      <c r="O118" s="25">
        <v>545067.4</v>
      </c>
      <c r="P118" s="25">
        <v>420414.8</v>
      </c>
      <c r="Q118" s="25">
        <v>782155.5</v>
      </c>
      <c r="R118" s="25">
        <v>692019.2</v>
      </c>
      <c r="S118" s="25">
        <v>364956.5</v>
      </c>
      <c r="T118" s="25">
        <v>885216.1</v>
      </c>
      <c r="U118" s="25">
        <v>337662.8</v>
      </c>
      <c r="V118" s="25">
        <v>697401.2</v>
      </c>
      <c r="W118" s="25">
        <v>559587.1</v>
      </c>
      <c r="X118" s="25">
        <v>524313</v>
      </c>
      <c r="Y118" s="25">
        <v>136781.2</v>
      </c>
      <c r="Z118" s="25">
        <v>888044.3</v>
      </c>
      <c r="AA118" s="25">
        <v>545560.4</v>
      </c>
      <c r="AB118" s="25">
        <v>474228.1</v>
      </c>
      <c r="AC118" s="25">
        <v>845467.6</v>
      </c>
      <c r="AD118" s="25">
        <v>1665192.8</v>
      </c>
      <c r="AE118" s="25">
        <v>295893.5</v>
      </c>
      <c r="AF118" s="25">
        <v>782762.7</v>
      </c>
      <c r="AG118" s="25">
        <v>5630960.3</v>
      </c>
      <c r="AH118" s="25">
        <v>495134.6</v>
      </c>
      <c r="AI118" s="25">
        <v>180332.9</v>
      </c>
      <c r="AJ118" s="25">
        <v>1171105.6</v>
      </c>
      <c r="AK118" s="25">
        <v>331343</v>
      </c>
      <c r="AL118" s="71"/>
      <c r="AM118" s="72"/>
      <c r="AN118" s="71"/>
      <c r="AO118" s="71">
        <f>SUM(C118:AK118)</f>
        <v>25771803</v>
      </c>
      <c r="AP118" s="64"/>
    </row>
    <row r="119" spans="1:42" s="29" customFormat="1" ht="12.75">
      <c r="A119" s="21" t="s">
        <v>142</v>
      </c>
      <c r="B119" s="7" t="s">
        <v>40</v>
      </c>
      <c r="C119" s="8">
        <v>13</v>
      </c>
      <c r="D119" s="8">
        <v>12</v>
      </c>
      <c r="E119" s="8">
        <v>13</v>
      </c>
      <c r="F119" s="8">
        <v>10</v>
      </c>
      <c r="G119" s="8">
        <v>17</v>
      </c>
      <c r="H119" s="8">
        <v>9</v>
      </c>
      <c r="I119" s="8">
        <v>10</v>
      </c>
      <c r="J119" s="8">
        <v>8</v>
      </c>
      <c r="K119" s="8">
        <v>5</v>
      </c>
      <c r="L119" s="8">
        <v>11</v>
      </c>
      <c r="M119" s="8">
        <v>13</v>
      </c>
      <c r="N119" s="8">
        <v>15</v>
      </c>
      <c r="O119" s="8">
        <v>14</v>
      </c>
      <c r="P119" s="8">
        <v>7</v>
      </c>
      <c r="Q119" s="8">
        <v>15</v>
      </c>
      <c r="R119" s="8">
        <v>15</v>
      </c>
      <c r="S119" s="8">
        <v>14</v>
      </c>
      <c r="T119" s="8">
        <v>19</v>
      </c>
      <c r="U119" s="8">
        <v>11</v>
      </c>
      <c r="V119" s="8">
        <v>13</v>
      </c>
      <c r="W119" s="8">
        <v>13</v>
      </c>
      <c r="X119" s="8">
        <v>14</v>
      </c>
      <c r="Y119" s="8">
        <v>2</v>
      </c>
      <c r="Z119" s="8">
        <v>7</v>
      </c>
      <c r="AA119" s="8">
        <v>10</v>
      </c>
      <c r="AB119" s="8">
        <v>12</v>
      </c>
      <c r="AC119" s="8">
        <v>18</v>
      </c>
      <c r="AD119" s="8">
        <v>23</v>
      </c>
      <c r="AE119" s="8">
        <v>8</v>
      </c>
      <c r="AF119" s="8">
        <v>14</v>
      </c>
      <c r="AG119" s="8"/>
      <c r="AH119" s="8"/>
      <c r="AI119" s="8"/>
      <c r="AJ119" s="8">
        <v>10</v>
      </c>
      <c r="AK119" s="8"/>
      <c r="AL119" s="8"/>
      <c r="AM119" s="27"/>
      <c r="AN119" s="8"/>
      <c r="AO119" s="8">
        <f>SUM(C119:AK119)</f>
        <v>375</v>
      </c>
      <c r="AP119" s="30"/>
    </row>
    <row r="120" spans="1:41" s="29" customFormat="1" ht="25.5">
      <c r="A120" s="21" t="s">
        <v>143</v>
      </c>
      <c r="B120" s="14" t="s">
        <v>41</v>
      </c>
      <c r="C120" s="23">
        <v>13</v>
      </c>
      <c r="D120" s="23">
        <v>11</v>
      </c>
      <c r="E120" s="23">
        <v>13</v>
      </c>
      <c r="F120" s="23">
        <v>10</v>
      </c>
      <c r="G120" s="23">
        <v>17</v>
      </c>
      <c r="H120" s="23"/>
      <c r="I120" s="23">
        <v>10</v>
      </c>
      <c r="J120" s="23">
        <v>7</v>
      </c>
      <c r="K120" s="23">
        <v>5</v>
      </c>
      <c r="L120" s="23">
        <v>11</v>
      </c>
      <c r="M120" s="23">
        <v>13</v>
      </c>
      <c r="N120" s="23">
        <v>15</v>
      </c>
      <c r="O120" s="23">
        <v>14</v>
      </c>
      <c r="P120" s="23">
        <v>7</v>
      </c>
      <c r="Q120" s="23">
        <v>15</v>
      </c>
      <c r="R120" s="23">
        <v>15</v>
      </c>
      <c r="S120" s="23">
        <v>13</v>
      </c>
      <c r="T120" s="23">
        <v>19</v>
      </c>
      <c r="U120" s="23">
        <v>9</v>
      </c>
      <c r="V120" s="23">
        <v>13</v>
      </c>
      <c r="W120" s="23">
        <v>13</v>
      </c>
      <c r="X120" s="23">
        <v>14</v>
      </c>
      <c r="Y120" s="23">
        <v>2</v>
      </c>
      <c r="Z120" s="23">
        <v>7</v>
      </c>
      <c r="AA120" s="23">
        <v>3</v>
      </c>
      <c r="AB120" s="23">
        <v>12</v>
      </c>
      <c r="AC120" s="23">
        <v>18</v>
      </c>
      <c r="AD120" s="23"/>
      <c r="AE120" s="23">
        <v>8</v>
      </c>
      <c r="AF120" s="23">
        <v>14</v>
      </c>
      <c r="AG120" s="23"/>
      <c r="AH120" s="23"/>
      <c r="AI120" s="23"/>
      <c r="AJ120" s="23">
        <v>10</v>
      </c>
      <c r="AK120" s="23"/>
      <c r="AL120" s="8"/>
      <c r="AM120" s="8"/>
      <c r="AN120" s="8"/>
      <c r="AO120" s="8">
        <f>SUM(C120:AK120)</f>
        <v>331</v>
      </c>
    </row>
    <row r="121" spans="1:42" s="65" customFormat="1" ht="13.5" customHeight="1">
      <c r="A121" s="21" t="s">
        <v>144</v>
      </c>
      <c r="B121" s="73" t="s">
        <v>145</v>
      </c>
      <c r="C121" s="71">
        <v>821.6</v>
      </c>
      <c r="D121" s="71">
        <v>939</v>
      </c>
      <c r="E121" s="71">
        <v>955.8</v>
      </c>
      <c r="F121" s="71">
        <v>520.5</v>
      </c>
      <c r="G121" s="71">
        <v>1597</v>
      </c>
      <c r="H121" s="71">
        <v>1581.4</v>
      </c>
      <c r="I121" s="71">
        <v>1105.6</v>
      </c>
      <c r="J121" s="71">
        <v>926.9</v>
      </c>
      <c r="K121" s="71">
        <v>847.3</v>
      </c>
      <c r="L121" s="71">
        <v>837.7</v>
      </c>
      <c r="M121" s="71">
        <v>912.5</v>
      </c>
      <c r="N121" s="71">
        <v>1266.6</v>
      </c>
      <c r="O121" s="71">
        <v>2462.5</v>
      </c>
      <c r="P121" s="71">
        <v>1819.6</v>
      </c>
      <c r="Q121" s="71">
        <v>1421.3</v>
      </c>
      <c r="R121" s="71">
        <v>877.9</v>
      </c>
      <c r="S121" s="71">
        <v>849.3</v>
      </c>
      <c r="T121" s="71">
        <v>1566.1</v>
      </c>
      <c r="U121" s="71">
        <v>1235.6</v>
      </c>
      <c r="V121" s="71">
        <v>769</v>
      </c>
      <c r="W121" s="71">
        <v>381</v>
      </c>
      <c r="X121" s="71">
        <v>758.8</v>
      </c>
      <c r="Y121" s="71">
        <v>940.8</v>
      </c>
      <c r="Z121" s="71">
        <v>738.3</v>
      </c>
      <c r="AA121" s="71">
        <v>1145</v>
      </c>
      <c r="AB121" s="71">
        <v>396.1</v>
      </c>
      <c r="AC121" s="71">
        <v>628.7</v>
      </c>
      <c r="AD121" s="71">
        <v>1477.8</v>
      </c>
      <c r="AE121" s="71">
        <v>491.8</v>
      </c>
      <c r="AF121" s="71">
        <v>1217.7</v>
      </c>
      <c r="AG121" s="71">
        <v>5887.1</v>
      </c>
      <c r="AH121" s="71">
        <v>1217.4</v>
      </c>
      <c r="AI121" s="71">
        <v>868</v>
      </c>
      <c r="AJ121" s="71">
        <v>1593.3</v>
      </c>
      <c r="AK121" s="71">
        <v>806.6</v>
      </c>
      <c r="AL121" s="71"/>
      <c r="AM121" s="71"/>
      <c r="AN121" s="71"/>
      <c r="AO121" s="71">
        <f>SUM(C121:AK121)</f>
        <v>41861.6</v>
      </c>
      <c r="AP121" s="64"/>
    </row>
    <row r="122" ht="39" customHeight="1"/>
    <row r="123" spans="1:41" ht="12.75">
      <c r="A123" s="134" t="s">
        <v>198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</row>
  </sheetData>
  <sheetProtection/>
  <mergeCells count="11">
    <mergeCell ref="A1:AO1"/>
    <mergeCell ref="A2:AO2"/>
    <mergeCell ref="A3:AO3"/>
    <mergeCell ref="A4:AO4"/>
    <mergeCell ref="A5:AO5"/>
    <mergeCell ref="A8:AO8"/>
    <mergeCell ref="A26:AO26"/>
    <mergeCell ref="A61:AO61"/>
    <mergeCell ref="A112:AO112"/>
    <mergeCell ref="A117:B117"/>
    <mergeCell ref="A123:AO123"/>
  </mergeCells>
  <hyperlinks>
    <hyperlink ref="D116" r:id="rId1" display="www.akshin.zab.ru"/>
    <hyperlink ref="K116" r:id="rId2" display="http://www/kalarskiy.e-zab.ru"/>
    <hyperlink ref="W116" r:id="rId3" display="pochta@priargunsk.e-zab.ru"/>
    <hyperlink ref="N116" r:id="rId4" display="http://чикой.забайкальскийкрай.рф/revizionnaya komissiya.html"/>
    <hyperlink ref="I116" r:id="rId5" display="www.duldurga.ru"/>
  </hyperlinks>
  <printOptions/>
  <pageMargins left="0.3937007874015748" right="0.3937007874015748" top="0.7874015748031497" bottom="0.3937007874015748" header="0.5118110236220472" footer="0.11811023622047245"/>
  <pageSetup fitToHeight="0" horizontalDpi="600" verticalDpi="600" orientation="landscape" paperSize="9" r:id="rId6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3"/>
  <sheetViews>
    <sheetView zoomScale="110" zoomScaleNormal="110" zoomScalePageLayoutView="0" workbookViewId="0" topLeftCell="A1">
      <pane xSplit="2" ySplit="8" topLeftCell="C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6" sqref="A106:IV106"/>
    </sheetView>
  </sheetViews>
  <sheetFormatPr defaultColWidth="9.00390625" defaultRowHeight="12.75"/>
  <cols>
    <col min="1" max="1" width="6.375" style="3" customWidth="1"/>
    <col min="2" max="2" width="85.125" style="2" customWidth="1"/>
    <col min="3" max="37" width="13.375" style="2" customWidth="1"/>
    <col min="38" max="38" width="11.75390625" style="2" hidden="1" customWidth="1"/>
    <col min="39" max="39" width="12.75390625" style="9" hidden="1" customWidth="1"/>
    <col min="40" max="40" width="11.75390625" style="2" hidden="1" customWidth="1"/>
    <col min="41" max="41" width="12.625" style="2" customWidth="1"/>
    <col min="42" max="42" width="10.00390625" style="4" customWidth="1"/>
    <col min="43" max="16384" width="9.125" style="2" customWidth="1"/>
  </cols>
  <sheetData>
    <row r="1" spans="1:42" s="29" customFormat="1" ht="24" customHeight="1">
      <c r="A1" s="135" t="s">
        <v>156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30"/>
    </row>
    <row r="2" spans="1:42" s="29" customFormat="1" ht="22.5" customHeight="1">
      <c r="A2" s="137" t="s">
        <v>155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30"/>
    </row>
    <row r="3" spans="1:42" s="29" customFormat="1" ht="11.25" customHeight="1">
      <c r="A3" s="138" t="s">
        <v>154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30"/>
    </row>
    <row r="4" spans="1:42" s="29" customFormat="1" ht="22.5" customHeight="1">
      <c r="A4" s="139" t="s">
        <v>268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30"/>
    </row>
    <row r="5" spans="1:42" s="29" customFormat="1" ht="15.75" customHeight="1">
      <c r="A5" s="138" t="s">
        <v>153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30"/>
    </row>
    <row r="6" spans="1:42" s="29" customFormat="1" ht="13.5" customHeigh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0"/>
      <c r="AM6" s="6"/>
      <c r="AN6" s="10"/>
      <c r="AO6" s="10"/>
      <c r="AP6" s="30"/>
    </row>
    <row r="7" spans="1:41" s="31" customFormat="1" ht="53.25" customHeight="1">
      <c r="A7" s="28" t="s">
        <v>0</v>
      </c>
      <c r="B7" s="11" t="s">
        <v>1</v>
      </c>
      <c r="C7" s="49" t="s">
        <v>199</v>
      </c>
      <c r="D7" s="49" t="s">
        <v>200</v>
      </c>
      <c r="E7" s="49" t="s">
        <v>201</v>
      </c>
      <c r="F7" s="49" t="s">
        <v>202</v>
      </c>
      <c r="G7" s="49" t="s">
        <v>203</v>
      </c>
      <c r="H7" s="49" t="s">
        <v>204</v>
      </c>
      <c r="I7" s="49" t="s">
        <v>205</v>
      </c>
      <c r="J7" s="49" t="s">
        <v>206</v>
      </c>
      <c r="K7" s="49" t="s">
        <v>207</v>
      </c>
      <c r="L7" s="49" t="s">
        <v>208</v>
      </c>
      <c r="M7" s="49" t="s">
        <v>209</v>
      </c>
      <c r="N7" s="49" t="s">
        <v>210</v>
      </c>
      <c r="O7" s="49" t="s">
        <v>211</v>
      </c>
      <c r="P7" s="49" t="s">
        <v>212</v>
      </c>
      <c r="Q7" s="49" t="s">
        <v>213</v>
      </c>
      <c r="R7" s="49" t="s">
        <v>214</v>
      </c>
      <c r="S7" s="49" t="s">
        <v>215</v>
      </c>
      <c r="T7" s="49" t="s">
        <v>216</v>
      </c>
      <c r="U7" s="49" t="s">
        <v>217</v>
      </c>
      <c r="V7" s="49" t="s">
        <v>218</v>
      </c>
      <c r="W7" s="49" t="s">
        <v>219</v>
      </c>
      <c r="X7" s="49" t="s">
        <v>220</v>
      </c>
      <c r="Y7" s="49" t="s">
        <v>221</v>
      </c>
      <c r="Z7" s="49" t="s">
        <v>222</v>
      </c>
      <c r="AA7" s="49" t="s">
        <v>223</v>
      </c>
      <c r="AB7" s="49" t="s">
        <v>224</v>
      </c>
      <c r="AC7" s="49" t="s">
        <v>225</v>
      </c>
      <c r="AD7" s="49" t="s">
        <v>226</v>
      </c>
      <c r="AE7" s="49" t="s">
        <v>227</v>
      </c>
      <c r="AF7" s="49" t="s">
        <v>228</v>
      </c>
      <c r="AG7" s="49" t="s">
        <v>229</v>
      </c>
      <c r="AH7" s="49" t="s">
        <v>230</v>
      </c>
      <c r="AI7" s="49" t="s">
        <v>231</v>
      </c>
      <c r="AJ7" s="49" t="s">
        <v>232</v>
      </c>
      <c r="AK7" s="49" t="s">
        <v>233</v>
      </c>
      <c r="AL7" s="11" t="s">
        <v>49</v>
      </c>
      <c r="AM7" s="11" t="s">
        <v>50</v>
      </c>
      <c r="AN7" s="11" t="s">
        <v>51</v>
      </c>
      <c r="AO7" s="11" t="s">
        <v>267</v>
      </c>
    </row>
    <row r="8" spans="1:41" s="32" customFormat="1" ht="18.75" customHeight="1">
      <c r="A8" s="126" t="s">
        <v>68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</row>
    <row r="9" spans="1:41" s="32" customFormat="1" ht="14.25" customHeight="1">
      <c r="A9" s="40" t="s">
        <v>2</v>
      </c>
      <c r="B9" s="42" t="s">
        <v>11</v>
      </c>
      <c r="C9" s="24" t="s">
        <v>234</v>
      </c>
      <c r="D9" s="24" t="s">
        <v>234</v>
      </c>
      <c r="E9" s="24" t="s">
        <v>234</v>
      </c>
      <c r="F9" s="24" t="s">
        <v>234</v>
      </c>
      <c r="G9" s="24" t="s">
        <v>234</v>
      </c>
      <c r="H9" s="24" t="s">
        <v>234</v>
      </c>
      <c r="I9" s="24" t="s">
        <v>234</v>
      </c>
      <c r="J9" s="24" t="s">
        <v>234</v>
      </c>
      <c r="K9" s="24" t="s">
        <v>234</v>
      </c>
      <c r="L9" s="24" t="s">
        <v>234</v>
      </c>
      <c r="M9" s="24" t="s">
        <v>234</v>
      </c>
      <c r="N9" s="24" t="s">
        <v>234</v>
      </c>
      <c r="O9" s="24" t="s">
        <v>234</v>
      </c>
      <c r="P9" s="24" t="s">
        <v>234</v>
      </c>
      <c r="Q9" s="24" t="s">
        <v>234</v>
      </c>
      <c r="R9" s="24" t="s">
        <v>234</v>
      </c>
      <c r="S9" s="24" t="s">
        <v>234</v>
      </c>
      <c r="T9" s="24" t="s">
        <v>234</v>
      </c>
      <c r="U9" s="24" t="s">
        <v>234</v>
      </c>
      <c r="V9" s="24" t="s">
        <v>234</v>
      </c>
      <c r="W9" s="24" t="s">
        <v>234</v>
      </c>
      <c r="X9" s="24" t="s">
        <v>234</v>
      </c>
      <c r="Y9" s="24" t="s">
        <v>234</v>
      </c>
      <c r="Z9" s="24" t="s">
        <v>234</v>
      </c>
      <c r="AA9" s="24" t="s">
        <v>234</v>
      </c>
      <c r="AB9" s="24" t="s">
        <v>235</v>
      </c>
      <c r="AC9" s="24" t="s">
        <v>234</v>
      </c>
      <c r="AD9" s="24" t="s">
        <v>234</v>
      </c>
      <c r="AE9" s="24" t="s">
        <v>234</v>
      </c>
      <c r="AF9" s="24" t="s">
        <v>234</v>
      </c>
      <c r="AG9" s="24" t="s">
        <v>234</v>
      </c>
      <c r="AH9" s="24" t="s">
        <v>234</v>
      </c>
      <c r="AI9" s="24" t="s">
        <v>234</v>
      </c>
      <c r="AJ9" s="24" t="s">
        <v>234</v>
      </c>
      <c r="AK9" s="24" t="s">
        <v>234</v>
      </c>
      <c r="AL9" s="12"/>
      <c r="AM9" s="12"/>
      <c r="AN9" s="12"/>
      <c r="AO9" s="12" t="s">
        <v>263</v>
      </c>
    </row>
    <row r="10" spans="1:41" s="32" customFormat="1" ht="12.75">
      <c r="A10" s="40" t="s">
        <v>3</v>
      </c>
      <c r="B10" s="42" t="s">
        <v>12</v>
      </c>
      <c r="C10" s="24" t="s">
        <v>235</v>
      </c>
      <c r="D10" s="24" t="s">
        <v>235</v>
      </c>
      <c r="E10" s="24" t="s">
        <v>235</v>
      </c>
      <c r="F10" s="24" t="s">
        <v>235</v>
      </c>
      <c r="G10" s="24" t="s">
        <v>235</v>
      </c>
      <c r="H10" s="24" t="s">
        <v>235</v>
      </c>
      <c r="I10" s="24" t="s">
        <v>235</v>
      </c>
      <c r="J10" s="24" t="s">
        <v>235</v>
      </c>
      <c r="K10" s="24" t="s">
        <v>235</v>
      </c>
      <c r="L10" s="24" t="s">
        <v>235</v>
      </c>
      <c r="M10" s="24" t="s">
        <v>235</v>
      </c>
      <c r="N10" s="24" t="s">
        <v>235</v>
      </c>
      <c r="O10" s="24" t="s">
        <v>235</v>
      </c>
      <c r="P10" s="24" t="s">
        <v>235</v>
      </c>
      <c r="Q10" s="24" t="s">
        <v>235</v>
      </c>
      <c r="R10" s="24" t="s">
        <v>235</v>
      </c>
      <c r="S10" s="24" t="s">
        <v>235</v>
      </c>
      <c r="T10" s="24" t="s">
        <v>235</v>
      </c>
      <c r="U10" s="24" t="s">
        <v>235</v>
      </c>
      <c r="V10" s="24" t="s">
        <v>235</v>
      </c>
      <c r="W10" s="24" t="s">
        <v>235</v>
      </c>
      <c r="X10" s="24" t="s">
        <v>235</v>
      </c>
      <c r="Y10" s="24" t="s">
        <v>235</v>
      </c>
      <c r="Z10" s="24" t="s">
        <v>235</v>
      </c>
      <c r="AA10" s="24" t="s">
        <v>235</v>
      </c>
      <c r="AB10" s="24" t="s">
        <v>234</v>
      </c>
      <c r="AC10" s="24" t="s">
        <v>235</v>
      </c>
      <c r="AD10" s="24" t="s">
        <v>235</v>
      </c>
      <c r="AE10" s="24" t="s">
        <v>235</v>
      </c>
      <c r="AF10" s="24" t="s">
        <v>235</v>
      </c>
      <c r="AG10" s="24" t="s">
        <v>235</v>
      </c>
      <c r="AH10" s="24" t="s">
        <v>235</v>
      </c>
      <c r="AI10" s="24" t="s">
        <v>235</v>
      </c>
      <c r="AJ10" s="24" t="s">
        <v>235</v>
      </c>
      <c r="AK10" s="24" t="s">
        <v>235</v>
      </c>
      <c r="AL10" s="12"/>
      <c r="AM10" s="12"/>
      <c r="AN10" s="12"/>
      <c r="AO10" s="12" t="s">
        <v>264</v>
      </c>
    </row>
    <row r="11" spans="1:41" s="85" customFormat="1" ht="12.75">
      <c r="A11" s="81" t="s">
        <v>4</v>
      </c>
      <c r="B11" s="82" t="s">
        <v>160</v>
      </c>
      <c r="C11" s="55">
        <v>2</v>
      </c>
      <c r="D11" s="55">
        <f>SUM(D12:D13)</f>
        <v>2</v>
      </c>
      <c r="E11" s="55">
        <f aca="true" t="shared" si="0" ref="E11:AN11">SUM(E12:E13)</f>
        <v>2</v>
      </c>
      <c r="F11" s="55">
        <f t="shared" si="0"/>
        <v>2</v>
      </c>
      <c r="G11" s="55">
        <f t="shared" si="0"/>
        <v>2</v>
      </c>
      <c r="H11" s="55">
        <f t="shared" si="0"/>
        <v>2</v>
      </c>
      <c r="I11" s="55">
        <f t="shared" si="0"/>
        <v>2</v>
      </c>
      <c r="J11" s="55">
        <f t="shared" si="0"/>
        <v>2</v>
      </c>
      <c r="K11" s="55">
        <f t="shared" si="0"/>
        <v>2</v>
      </c>
      <c r="L11" s="55">
        <f t="shared" si="0"/>
        <v>1</v>
      </c>
      <c r="M11" s="55">
        <f t="shared" si="0"/>
        <v>2</v>
      </c>
      <c r="N11" s="80">
        <f t="shared" si="0"/>
        <v>2.5</v>
      </c>
      <c r="O11" s="55">
        <f t="shared" si="0"/>
        <v>2</v>
      </c>
      <c r="P11" s="55">
        <v>2</v>
      </c>
      <c r="Q11" s="55">
        <f t="shared" si="0"/>
        <v>2</v>
      </c>
      <c r="R11" s="55">
        <f t="shared" si="0"/>
        <v>2</v>
      </c>
      <c r="S11" s="55">
        <f t="shared" si="0"/>
        <v>1</v>
      </c>
      <c r="T11" s="80">
        <f t="shared" si="0"/>
        <v>2.5</v>
      </c>
      <c r="U11" s="55">
        <f t="shared" si="0"/>
        <v>2</v>
      </c>
      <c r="V11" s="55">
        <f t="shared" si="0"/>
        <v>2</v>
      </c>
      <c r="W11" s="55">
        <f t="shared" si="0"/>
        <v>1</v>
      </c>
      <c r="X11" s="55">
        <f t="shared" si="0"/>
        <v>1</v>
      </c>
      <c r="Y11" s="55">
        <f t="shared" si="0"/>
        <v>1</v>
      </c>
      <c r="Z11" s="55">
        <f t="shared" si="0"/>
        <v>1</v>
      </c>
      <c r="AA11" s="55">
        <f t="shared" si="0"/>
        <v>2</v>
      </c>
      <c r="AB11" s="55">
        <f t="shared" si="0"/>
        <v>1</v>
      </c>
      <c r="AC11" s="55">
        <f t="shared" si="0"/>
        <v>1</v>
      </c>
      <c r="AD11" s="55">
        <f t="shared" si="0"/>
        <v>2</v>
      </c>
      <c r="AE11" s="55">
        <f t="shared" si="0"/>
        <v>1</v>
      </c>
      <c r="AF11" s="55">
        <f t="shared" si="0"/>
        <v>2</v>
      </c>
      <c r="AG11" s="55">
        <f t="shared" si="0"/>
        <v>4</v>
      </c>
      <c r="AH11" s="55">
        <f t="shared" si="0"/>
        <v>2</v>
      </c>
      <c r="AI11" s="55">
        <f t="shared" si="0"/>
        <v>1</v>
      </c>
      <c r="AJ11" s="55">
        <f t="shared" si="0"/>
        <v>2</v>
      </c>
      <c r="AK11" s="55">
        <f t="shared" si="0"/>
        <v>1</v>
      </c>
      <c r="AL11" s="83">
        <f t="shared" si="0"/>
        <v>0</v>
      </c>
      <c r="AM11" s="83">
        <f t="shared" si="0"/>
        <v>0</v>
      </c>
      <c r="AN11" s="83">
        <f t="shared" si="0"/>
        <v>0</v>
      </c>
      <c r="AO11" s="84">
        <f aca="true" t="shared" si="1" ref="AO11:AO16">SUM(C11:AK11)</f>
        <v>62</v>
      </c>
    </row>
    <row r="12" spans="1:41" s="88" customFormat="1" ht="12.75">
      <c r="A12" s="66" t="s">
        <v>52</v>
      </c>
      <c r="B12" s="87" t="s">
        <v>159</v>
      </c>
      <c r="C12" s="22">
        <v>2</v>
      </c>
      <c r="D12" s="22">
        <v>2</v>
      </c>
      <c r="E12" s="22">
        <v>1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2</v>
      </c>
      <c r="N12" s="22">
        <v>2</v>
      </c>
      <c r="O12" s="22">
        <v>2</v>
      </c>
      <c r="P12" s="52">
        <v>2</v>
      </c>
      <c r="Q12" s="22">
        <v>2</v>
      </c>
      <c r="R12" s="22">
        <v>2</v>
      </c>
      <c r="S12" s="22">
        <v>1</v>
      </c>
      <c r="T12" s="22">
        <v>2</v>
      </c>
      <c r="U12" s="22">
        <v>2</v>
      </c>
      <c r="V12" s="22">
        <v>2</v>
      </c>
      <c r="W12" s="22">
        <v>1</v>
      </c>
      <c r="X12" s="22">
        <v>1</v>
      </c>
      <c r="Y12" s="22">
        <v>1</v>
      </c>
      <c r="Z12" s="22">
        <v>1</v>
      </c>
      <c r="AA12" s="22">
        <v>2</v>
      </c>
      <c r="AB12" s="22">
        <v>1</v>
      </c>
      <c r="AC12" s="22">
        <v>1</v>
      </c>
      <c r="AD12" s="22">
        <v>2</v>
      </c>
      <c r="AE12" s="22">
        <v>1</v>
      </c>
      <c r="AF12" s="22">
        <v>2</v>
      </c>
      <c r="AG12" s="22">
        <v>3</v>
      </c>
      <c r="AH12" s="22">
        <v>2</v>
      </c>
      <c r="AI12" s="22">
        <v>1</v>
      </c>
      <c r="AJ12" s="22">
        <v>2</v>
      </c>
      <c r="AK12" s="22">
        <v>1</v>
      </c>
      <c r="AL12" s="66"/>
      <c r="AM12" s="66"/>
      <c r="AN12" s="66"/>
      <c r="AO12" s="86">
        <f t="shared" si="1"/>
        <v>59</v>
      </c>
    </row>
    <row r="13" spans="1:41" s="32" customFormat="1" ht="12.75">
      <c r="A13" s="12" t="s">
        <v>53</v>
      </c>
      <c r="B13" s="38" t="s">
        <v>150</v>
      </c>
      <c r="C13" s="22"/>
      <c r="D13" s="22"/>
      <c r="E13" s="22">
        <v>1</v>
      </c>
      <c r="F13" s="22"/>
      <c r="G13" s="22"/>
      <c r="H13" s="22"/>
      <c r="I13" s="22"/>
      <c r="J13" s="22"/>
      <c r="K13" s="22"/>
      <c r="L13" s="22"/>
      <c r="M13" s="22"/>
      <c r="N13" s="79">
        <v>0.5</v>
      </c>
      <c r="O13" s="22"/>
      <c r="P13" s="22"/>
      <c r="Q13" s="22"/>
      <c r="R13" s="22"/>
      <c r="S13" s="22"/>
      <c r="T13" s="79">
        <v>0.5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1</v>
      </c>
      <c r="AH13" s="22"/>
      <c r="AI13" s="22"/>
      <c r="AJ13" s="22"/>
      <c r="AK13" s="22"/>
      <c r="AL13" s="22"/>
      <c r="AM13" s="22"/>
      <c r="AN13" s="22"/>
      <c r="AO13" s="79">
        <f t="shared" si="1"/>
        <v>3</v>
      </c>
    </row>
    <row r="14" spans="1:41" s="32" customFormat="1" ht="12.75">
      <c r="A14" s="40" t="s">
        <v>5</v>
      </c>
      <c r="B14" s="42" t="s">
        <v>161</v>
      </c>
      <c r="C14" s="55">
        <f>SUM(C15:C16)</f>
        <v>2</v>
      </c>
      <c r="D14" s="55">
        <f aca="true" t="shared" si="2" ref="D14:AN14">SUM(D15:D16)</f>
        <v>2</v>
      </c>
      <c r="E14" s="55">
        <f t="shared" si="2"/>
        <v>2</v>
      </c>
      <c r="F14" s="55">
        <f t="shared" si="2"/>
        <v>1</v>
      </c>
      <c r="G14" s="55">
        <f t="shared" si="2"/>
        <v>2</v>
      </c>
      <c r="H14" s="55">
        <f t="shared" si="2"/>
        <v>1</v>
      </c>
      <c r="I14" s="55">
        <f t="shared" si="2"/>
        <v>2</v>
      </c>
      <c r="J14" s="55">
        <f t="shared" si="2"/>
        <v>2</v>
      </c>
      <c r="K14" s="55">
        <f t="shared" si="2"/>
        <v>2</v>
      </c>
      <c r="L14" s="55">
        <f t="shared" si="2"/>
        <v>1</v>
      </c>
      <c r="M14" s="55">
        <f t="shared" si="2"/>
        <v>1</v>
      </c>
      <c r="N14" s="80">
        <f t="shared" si="2"/>
        <v>2.5</v>
      </c>
      <c r="O14" s="55">
        <f t="shared" si="2"/>
        <v>2</v>
      </c>
      <c r="P14" s="55">
        <f t="shared" si="2"/>
        <v>2</v>
      </c>
      <c r="Q14" s="55">
        <f t="shared" si="2"/>
        <v>2</v>
      </c>
      <c r="R14" s="55">
        <f t="shared" si="2"/>
        <v>2</v>
      </c>
      <c r="S14" s="55">
        <f t="shared" si="2"/>
        <v>1</v>
      </c>
      <c r="T14" s="80">
        <f t="shared" si="2"/>
        <v>2.5</v>
      </c>
      <c r="U14" s="55">
        <f t="shared" si="2"/>
        <v>1</v>
      </c>
      <c r="V14" s="55">
        <f t="shared" si="2"/>
        <v>2</v>
      </c>
      <c r="W14" s="55">
        <f t="shared" si="2"/>
        <v>1</v>
      </c>
      <c r="X14" s="55">
        <f t="shared" si="2"/>
        <v>1</v>
      </c>
      <c r="Y14" s="55">
        <f t="shared" si="2"/>
        <v>1</v>
      </c>
      <c r="Z14" s="55">
        <f t="shared" si="2"/>
        <v>1</v>
      </c>
      <c r="AA14" s="55">
        <f t="shared" si="2"/>
        <v>2</v>
      </c>
      <c r="AB14" s="55">
        <f t="shared" si="2"/>
        <v>1</v>
      </c>
      <c r="AC14" s="55">
        <f t="shared" si="2"/>
        <v>1</v>
      </c>
      <c r="AD14" s="55">
        <f t="shared" si="2"/>
        <v>2</v>
      </c>
      <c r="AE14" s="55">
        <f t="shared" si="2"/>
        <v>1</v>
      </c>
      <c r="AF14" s="55">
        <f t="shared" si="2"/>
        <v>2</v>
      </c>
      <c r="AG14" s="55">
        <f t="shared" si="2"/>
        <v>4</v>
      </c>
      <c r="AH14" s="55">
        <f t="shared" si="2"/>
        <v>2</v>
      </c>
      <c r="AI14" s="55">
        <f t="shared" si="2"/>
        <v>1</v>
      </c>
      <c r="AJ14" s="55">
        <f t="shared" si="2"/>
        <v>2</v>
      </c>
      <c r="AK14" s="55">
        <f t="shared" si="2"/>
        <v>1</v>
      </c>
      <c r="AL14" s="55">
        <f t="shared" si="2"/>
        <v>0</v>
      </c>
      <c r="AM14" s="55">
        <f t="shared" si="2"/>
        <v>0</v>
      </c>
      <c r="AN14" s="55">
        <f t="shared" si="2"/>
        <v>0</v>
      </c>
      <c r="AO14" s="80">
        <f t="shared" si="1"/>
        <v>58</v>
      </c>
    </row>
    <row r="15" spans="1:41" s="32" customFormat="1" ht="12.75">
      <c r="A15" s="12" t="s">
        <v>54</v>
      </c>
      <c r="B15" s="5" t="s">
        <v>159</v>
      </c>
      <c r="C15" s="22">
        <v>2</v>
      </c>
      <c r="D15" s="22">
        <v>2</v>
      </c>
      <c r="E15" s="22">
        <v>1</v>
      </c>
      <c r="F15" s="22">
        <v>1</v>
      </c>
      <c r="G15" s="22">
        <v>2</v>
      </c>
      <c r="H15" s="22">
        <v>1</v>
      </c>
      <c r="I15" s="22">
        <v>2</v>
      </c>
      <c r="J15" s="22">
        <v>2</v>
      </c>
      <c r="K15" s="22">
        <v>2</v>
      </c>
      <c r="L15" s="22">
        <v>1</v>
      </c>
      <c r="M15" s="22">
        <v>1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1</v>
      </c>
      <c r="T15" s="22">
        <v>2</v>
      </c>
      <c r="U15" s="22">
        <v>1</v>
      </c>
      <c r="V15" s="22">
        <v>2</v>
      </c>
      <c r="W15" s="22">
        <v>1</v>
      </c>
      <c r="X15" s="22">
        <v>1</v>
      </c>
      <c r="Y15" s="22">
        <v>1</v>
      </c>
      <c r="Z15" s="22">
        <v>1</v>
      </c>
      <c r="AA15" s="22">
        <v>2</v>
      </c>
      <c r="AB15" s="22">
        <v>1</v>
      </c>
      <c r="AC15" s="22">
        <v>1</v>
      </c>
      <c r="AD15" s="22">
        <v>2</v>
      </c>
      <c r="AE15" s="22">
        <v>1</v>
      </c>
      <c r="AF15" s="22">
        <v>2</v>
      </c>
      <c r="AG15" s="22">
        <v>3</v>
      </c>
      <c r="AH15" s="22">
        <v>2</v>
      </c>
      <c r="AI15" s="22">
        <v>1</v>
      </c>
      <c r="AJ15" s="22">
        <v>2</v>
      </c>
      <c r="AK15" s="22">
        <v>1</v>
      </c>
      <c r="AL15" s="22"/>
      <c r="AM15" s="22"/>
      <c r="AN15" s="22"/>
      <c r="AO15" s="79">
        <f t="shared" si="1"/>
        <v>55</v>
      </c>
    </row>
    <row r="16" spans="1:41" s="32" customFormat="1" ht="12.75">
      <c r="A16" s="12" t="s">
        <v>55</v>
      </c>
      <c r="B16" s="5" t="s">
        <v>150</v>
      </c>
      <c r="C16" s="22"/>
      <c r="D16" s="22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79">
        <v>0.5</v>
      </c>
      <c r="O16" s="22"/>
      <c r="P16" s="22"/>
      <c r="Q16" s="22"/>
      <c r="R16" s="22"/>
      <c r="S16" s="22"/>
      <c r="T16" s="79">
        <v>0.5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1</v>
      </c>
      <c r="AH16" s="22"/>
      <c r="AI16" s="22"/>
      <c r="AJ16" s="22"/>
      <c r="AK16" s="22"/>
      <c r="AL16" s="22"/>
      <c r="AM16" s="22"/>
      <c r="AN16" s="22"/>
      <c r="AO16" s="79">
        <f t="shared" si="1"/>
        <v>3</v>
      </c>
    </row>
    <row r="17" spans="1:41" s="32" customFormat="1" ht="12.75">
      <c r="A17" s="40" t="s">
        <v>13</v>
      </c>
      <c r="B17" s="42" t="s">
        <v>184</v>
      </c>
      <c r="C17" s="55" t="s">
        <v>178</v>
      </c>
      <c r="D17" s="55" t="s">
        <v>178</v>
      </c>
      <c r="E17" s="55" t="s">
        <v>178</v>
      </c>
      <c r="F17" s="55" t="s">
        <v>178</v>
      </c>
      <c r="G17" s="55" t="s">
        <v>178</v>
      </c>
      <c r="H17" s="55" t="s">
        <v>178</v>
      </c>
      <c r="I17" s="55" t="s">
        <v>178</v>
      </c>
      <c r="J17" s="55" t="s">
        <v>178</v>
      </c>
      <c r="K17" s="55" t="s">
        <v>178</v>
      </c>
      <c r="L17" s="55" t="s">
        <v>178</v>
      </c>
      <c r="M17" s="55" t="s">
        <v>178</v>
      </c>
      <c r="N17" s="55" t="s">
        <v>178</v>
      </c>
      <c r="O17" s="55" t="s">
        <v>178</v>
      </c>
      <c r="P17" s="55" t="s">
        <v>178</v>
      </c>
      <c r="Q17" s="55" t="s">
        <v>178</v>
      </c>
      <c r="R17" s="55" t="s">
        <v>178</v>
      </c>
      <c r="S17" s="55" t="s">
        <v>178</v>
      </c>
      <c r="T17" s="55" t="s">
        <v>178</v>
      </c>
      <c r="U17" s="55" t="s">
        <v>178</v>
      </c>
      <c r="V17" s="55" t="s">
        <v>178</v>
      </c>
      <c r="W17" s="55" t="s">
        <v>178</v>
      </c>
      <c r="X17" s="55" t="s">
        <v>178</v>
      </c>
      <c r="Y17" s="55" t="s">
        <v>178</v>
      </c>
      <c r="Z17" s="55" t="s">
        <v>178</v>
      </c>
      <c r="AA17" s="55" t="s">
        <v>178</v>
      </c>
      <c r="AB17" s="55" t="s">
        <v>178</v>
      </c>
      <c r="AC17" s="55" t="s">
        <v>178</v>
      </c>
      <c r="AD17" s="55" t="s">
        <v>178</v>
      </c>
      <c r="AE17" s="55" t="s">
        <v>178</v>
      </c>
      <c r="AF17" s="55" t="s">
        <v>178</v>
      </c>
      <c r="AG17" s="55" t="s">
        <v>178</v>
      </c>
      <c r="AH17" s="55" t="s">
        <v>178</v>
      </c>
      <c r="AI17" s="55" t="s">
        <v>178</v>
      </c>
      <c r="AJ17" s="55" t="s">
        <v>178</v>
      </c>
      <c r="AK17" s="55" t="s">
        <v>178</v>
      </c>
      <c r="AL17" s="22" t="s">
        <v>178</v>
      </c>
      <c r="AM17" s="22" t="s">
        <v>178</v>
      </c>
      <c r="AN17" s="22" t="s">
        <v>178</v>
      </c>
      <c r="AO17" s="55" t="s">
        <v>178</v>
      </c>
    </row>
    <row r="18" spans="1:41" s="32" customFormat="1" ht="12.75">
      <c r="A18" s="12" t="s">
        <v>56</v>
      </c>
      <c r="B18" s="5" t="s">
        <v>151</v>
      </c>
      <c r="C18" s="22">
        <v>2</v>
      </c>
      <c r="D18" s="22">
        <v>2</v>
      </c>
      <c r="E18" s="22">
        <v>1</v>
      </c>
      <c r="F18" s="22">
        <v>1</v>
      </c>
      <c r="G18" s="22">
        <v>2</v>
      </c>
      <c r="H18" s="22">
        <v>1</v>
      </c>
      <c r="I18" s="22">
        <v>2</v>
      </c>
      <c r="J18" s="22">
        <v>2</v>
      </c>
      <c r="K18" s="22">
        <v>2</v>
      </c>
      <c r="L18" s="22">
        <v>1</v>
      </c>
      <c r="M18" s="22">
        <v>1</v>
      </c>
      <c r="N18" s="22">
        <v>3</v>
      </c>
      <c r="O18" s="22">
        <v>2</v>
      </c>
      <c r="P18" s="22">
        <v>2</v>
      </c>
      <c r="Q18" s="22">
        <v>2</v>
      </c>
      <c r="R18" s="22">
        <v>2</v>
      </c>
      <c r="S18" s="22">
        <v>1</v>
      </c>
      <c r="T18" s="22">
        <v>2.5</v>
      </c>
      <c r="U18" s="22">
        <v>1</v>
      </c>
      <c r="V18" s="22">
        <v>2</v>
      </c>
      <c r="W18" s="22">
        <v>1</v>
      </c>
      <c r="X18" s="22">
        <v>1</v>
      </c>
      <c r="Y18" s="22">
        <v>1</v>
      </c>
      <c r="Z18" s="22">
        <v>1</v>
      </c>
      <c r="AA18" s="22">
        <v>2</v>
      </c>
      <c r="AB18" s="22">
        <v>1</v>
      </c>
      <c r="AC18" s="22">
        <v>1</v>
      </c>
      <c r="AD18" s="22">
        <v>2</v>
      </c>
      <c r="AE18" s="22">
        <v>1</v>
      </c>
      <c r="AF18" s="22">
        <v>2</v>
      </c>
      <c r="AG18" s="22">
        <v>4</v>
      </c>
      <c r="AH18" s="22">
        <v>2</v>
      </c>
      <c r="AI18" s="22">
        <v>1</v>
      </c>
      <c r="AJ18" s="22">
        <v>2</v>
      </c>
      <c r="AK18" s="22">
        <v>1</v>
      </c>
      <c r="AL18" s="22"/>
      <c r="AM18" s="22"/>
      <c r="AN18" s="22"/>
      <c r="AO18" s="22">
        <f>SUM(C18:AK18)</f>
        <v>57.5</v>
      </c>
    </row>
    <row r="19" spans="1:41" s="32" customFormat="1" ht="12.75">
      <c r="A19" s="12" t="s">
        <v>57</v>
      </c>
      <c r="B19" s="5" t="s">
        <v>152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32" customFormat="1" ht="12.75">
      <c r="A20" s="40" t="s">
        <v>14</v>
      </c>
      <c r="B20" s="42" t="s">
        <v>179</v>
      </c>
      <c r="C20" s="55" t="s">
        <v>178</v>
      </c>
      <c r="D20" s="55" t="s">
        <v>178</v>
      </c>
      <c r="E20" s="55" t="s">
        <v>178</v>
      </c>
      <c r="F20" s="55" t="s">
        <v>178</v>
      </c>
      <c r="G20" s="55" t="s">
        <v>178</v>
      </c>
      <c r="H20" s="55" t="s">
        <v>178</v>
      </c>
      <c r="I20" s="55" t="s">
        <v>178</v>
      </c>
      <c r="J20" s="55" t="s">
        <v>178</v>
      </c>
      <c r="K20" s="55" t="s">
        <v>178</v>
      </c>
      <c r="L20" s="55" t="s">
        <v>178</v>
      </c>
      <c r="M20" s="55" t="s">
        <v>178</v>
      </c>
      <c r="N20" s="55" t="s">
        <v>178</v>
      </c>
      <c r="O20" s="55" t="s">
        <v>178</v>
      </c>
      <c r="P20" s="55" t="s">
        <v>178</v>
      </c>
      <c r="Q20" s="55" t="s">
        <v>178</v>
      </c>
      <c r="R20" s="55" t="s">
        <v>178</v>
      </c>
      <c r="S20" s="55" t="s">
        <v>178</v>
      </c>
      <c r="T20" s="55" t="s">
        <v>178</v>
      </c>
      <c r="U20" s="55" t="s">
        <v>178</v>
      </c>
      <c r="V20" s="55" t="s">
        <v>178</v>
      </c>
      <c r="W20" s="55" t="s">
        <v>178</v>
      </c>
      <c r="X20" s="55" t="s">
        <v>178</v>
      </c>
      <c r="Y20" s="55" t="s">
        <v>178</v>
      </c>
      <c r="Z20" s="55" t="s">
        <v>178</v>
      </c>
      <c r="AA20" s="55" t="s">
        <v>178</v>
      </c>
      <c r="AB20" s="55" t="s">
        <v>178</v>
      </c>
      <c r="AC20" s="55" t="s">
        <v>178</v>
      </c>
      <c r="AD20" s="55" t="s">
        <v>178</v>
      </c>
      <c r="AE20" s="55" t="s">
        <v>178</v>
      </c>
      <c r="AF20" s="55" t="s">
        <v>178</v>
      </c>
      <c r="AG20" s="55" t="s">
        <v>178</v>
      </c>
      <c r="AH20" s="55" t="s">
        <v>178</v>
      </c>
      <c r="AI20" s="55" t="s">
        <v>178</v>
      </c>
      <c r="AJ20" s="55" t="s">
        <v>178</v>
      </c>
      <c r="AK20" s="55" t="s">
        <v>178</v>
      </c>
      <c r="AL20" s="22" t="s">
        <v>178</v>
      </c>
      <c r="AM20" s="22" t="s">
        <v>178</v>
      </c>
      <c r="AN20" s="22" t="s">
        <v>178</v>
      </c>
      <c r="AO20" s="55" t="s">
        <v>178</v>
      </c>
    </row>
    <row r="21" spans="1:41" s="32" customFormat="1" ht="12.75">
      <c r="A21" s="12" t="s">
        <v>174</v>
      </c>
      <c r="B21" s="5" t="s">
        <v>180</v>
      </c>
      <c r="C21" s="22">
        <v>2</v>
      </c>
      <c r="D21" s="22">
        <v>2</v>
      </c>
      <c r="E21" s="22">
        <v>1</v>
      </c>
      <c r="F21" s="22"/>
      <c r="G21" s="22">
        <v>2</v>
      </c>
      <c r="H21" s="22">
        <v>1</v>
      </c>
      <c r="I21" s="22">
        <v>2</v>
      </c>
      <c r="J21" s="22">
        <v>2</v>
      </c>
      <c r="K21" s="22">
        <v>2</v>
      </c>
      <c r="L21" s="22">
        <v>1</v>
      </c>
      <c r="M21" s="22">
        <v>1</v>
      </c>
      <c r="N21" s="22">
        <v>3</v>
      </c>
      <c r="O21" s="22">
        <v>2</v>
      </c>
      <c r="P21" s="22">
        <v>2</v>
      </c>
      <c r="Q21" s="22">
        <v>1</v>
      </c>
      <c r="R21" s="22">
        <v>2</v>
      </c>
      <c r="S21" s="22">
        <v>1</v>
      </c>
      <c r="T21" s="22">
        <v>2.5</v>
      </c>
      <c r="U21" s="22"/>
      <c r="V21" s="22">
        <v>1</v>
      </c>
      <c r="W21" s="22">
        <v>1</v>
      </c>
      <c r="X21" s="22">
        <v>1</v>
      </c>
      <c r="Y21" s="22">
        <v>1</v>
      </c>
      <c r="Z21" s="22"/>
      <c r="AA21" s="22">
        <v>2</v>
      </c>
      <c r="AB21" s="22">
        <v>1</v>
      </c>
      <c r="AC21" s="22">
        <v>1</v>
      </c>
      <c r="AD21" s="22">
        <v>2</v>
      </c>
      <c r="AE21" s="22">
        <v>1</v>
      </c>
      <c r="AF21" s="22">
        <v>2</v>
      </c>
      <c r="AG21" s="22">
        <v>2</v>
      </c>
      <c r="AH21" s="22">
        <v>2</v>
      </c>
      <c r="AI21" s="22">
        <v>1</v>
      </c>
      <c r="AJ21" s="22">
        <v>2</v>
      </c>
      <c r="AK21" s="22">
        <v>1</v>
      </c>
      <c r="AL21" s="22"/>
      <c r="AM21" s="22"/>
      <c r="AN21" s="22"/>
      <c r="AO21" s="22">
        <f>SUM(C21:AK21)</f>
        <v>50.5</v>
      </c>
    </row>
    <row r="22" spans="1:41" s="32" customFormat="1" ht="12.75">
      <c r="A22" s="12" t="s">
        <v>175</v>
      </c>
      <c r="B22" s="5" t="s">
        <v>181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1</v>
      </c>
      <c r="T22" s="22"/>
      <c r="U22" s="22">
        <v>1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2</v>
      </c>
      <c r="AH22" s="22"/>
      <c r="AI22" s="22"/>
      <c r="AJ22" s="22"/>
      <c r="AK22" s="22"/>
      <c r="AL22" s="22"/>
      <c r="AM22" s="22"/>
      <c r="AN22" s="22"/>
      <c r="AO22" s="22">
        <f>SUM(C22:AK22)</f>
        <v>4</v>
      </c>
    </row>
    <row r="23" spans="1:41" s="32" customFormat="1" ht="12.75">
      <c r="A23" s="12" t="s">
        <v>176</v>
      </c>
      <c r="B23" s="5" t="s">
        <v>182</v>
      </c>
      <c r="C23" s="22"/>
      <c r="D23" s="22"/>
      <c r="E23" s="22"/>
      <c r="F23" s="22">
        <v>1</v>
      </c>
      <c r="G23" s="22"/>
      <c r="H23" s="22"/>
      <c r="I23" s="22"/>
      <c r="J23" s="22"/>
      <c r="K23" s="22"/>
      <c r="L23" s="22"/>
      <c r="M23" s="22"/>
      <c r="N23" s="22">
        <v>1</v>
      </c>
      <c r="O23" s="22"/>
      <c r="P23" s="22"/>
      <c r="Q23" s="22">
        <v>1</v>
      </c>
      <c r="R23" s="22"/>
      <c r="S23" s="22"/>
      <c r="T23" s="22"/>
      <c r="U23" s="22"/>
      <c r="V23" s="22">
        <v>1</v>
      </c>
      <c r="W23" s="22"/>
      <c r="X23" s="22"/>
      <c r="Y23" s="22"/>
      <c r="Z23" s="22">
        <v>1</v>
      </c>
      <c r="AA23" s="22"/>
      <c r="AB23" s="22"/>
      <c r="AC23" s="22"/>
      <c r="AD23" s="22"/>
      <c r="AE23" s="22"/>
      <c r="AF23" s="22"/>
      <c r="AG23" s="22"/>
      <c r="AH23" s="22"/>
      <c r="AI23" s="22">
        <v>1</v>
      </c>
      <c r="AJ23" s="22"/>
      <c r="AK23" s="22"/>
      <c r="AL23" s="22"/>
      <c r="AM23" s="22"/>
      <c r="AN23" s="22"/>
      <c r="AO23" s="22">
        <f>SUM(C23:AK23)</f>
        <v>6</v>
      </c>
    </row>
    <row r="24" spans="1:41" s="32" customFormat="1" ht="12.75">
      <c r="A24" s="12" t="s">
        <v>177</v>
      </c>
      <c r="B24" s="5" t="s">
        <v>183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/>
      <c r="T24" s="22"/>
      <c r="U24" s="22"/>
      <c r="V24" s="22">
        <v>1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>
        <v>1</v>
      </c>
      <c r="AI24" s="22"/>
      <c r="AJ24" s="22"/>
      <c r="AK24" s="22"/>
      <c r="AL24" s="22"/>
      <c r="AM24" s="22"/>
      <c r="AN24" s="22"/>
      <c r="AO24" s="22">
        <f>SUM(C24:AK24)</f>
        <v>3</v>
      </c>
    </row>
    <row r="25" spans="1:41" s="32" customFormat="1" ht="25.5">
      <c r="A25" s="40" t="s">
        <v>173</v>
      </c>
      <c r="B25" s="42" t="s">
        <v>185</v>
      </c>
      <c r="C25" s="55"/>
      <c r="D25" s="55"/>
      <c r="E25" s="55"/>
      <c r="F25" s="55"/>
      <c r="G25" s="55">
        <v>1</v>
      </c>
      <c r="H25" s="55"/>
      <c r="I25" s="55">
        <v>2</v>
      </c>
      <c r="J25" s="55"/>
      <c r="K25" s="55"/>
      <c r="L25" s="55"/>
      <c r="M25" s="55">
        <v>1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>
        <v>2</v>
      </c>
      <c r="AG25" s="55"/>
      <c r="AH25" s="55"/>
      <c r="AI25" s="55">
        <v>1</v>
      </c>
      <c r="AJ25" s="55"/>
      <c r="AK25" s="55"/>
      <c r="AL25" s="22"/>
      <c r="AM25" s="22"/>
      <c r="AN25" s="22"/>
      <c r="AO25" s="22">
        <f>SUM(C25:AK25)</f>
        <v>7</v>
      </c>
    </row>
    <row r="26" spans="1:41" s="32" customFormat="1" ht="12.75" customHeight="1">
      <c r="A26" s="126" t="s">
        <v>15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</row>
    <row r="27" spans="1:41" s="58" customFormat="1" ht="14.25" customHeight="1">
      <c r="A27" s="55" t="s">
        <v>16</v>
      </c>
      <c r="B27" s="89" t="s">
        <v>58</v>
      </c>
      <c r="C27" s="55"/>
      <c r="D27" s="55">
        <v>2</v>
      </c>
      <c r="E27" s="55"/>
      <c r="F27" s="55">
        <v>7</v>
      </c>
      <c r="G27" s="55">
        <v>6</v>
      </c>
      <c r="H27" s="55">
        <v>3</v>
      </c>
      <c r="I27" s="55">
        <v>2</v>
      </c>
      <c r="J27" s="55">
        <v>8</v>
      </c>
      <c r="K27" s="55">
        <v>2</v>
      </c>
      <c r="L27" s="55"/>
      <c r="M27" s="55">
        <v>3</v>
      </c>
      <c r="N27" s="55">
        <v>1</v>
      </c>
      <c r="O27" s="55">
        <v>2</v>
      </c>
      <c r="P27" s="55">
        <v>1</v>
      </c>
      <c r="Q27" s="55"/>
      <c r="R27" s="55">
        <v>1</v>
      </c>
      <c r="S27" s="55"/>
      <c r="T27" s="55">
        <v>2</v>
      </c>
      <c r="U27" s="55"/>
      <c r="V27" s="55">
        <v>2</v>
      </c>
      <c r="W27" s="55"/>
      <c r="X27" s="55">
        <v>2</v>
      </c>
      <c r="Y27" s="55"/>
      <c r="Z27" s="55">
        <v>5</v>
      </c>
      <c r="AA27" s="55">
        <v>2</v>
      </c>
      <c r="AB27" s="55">
        <v>2</v>
      </c>
      <c r="AC27" s="55">
        <v>3</v>
      </c>
      <c r="AD27" s="55">
        <v>2</v>
      </c>
      <c r="AE27" s="55">
        <v>1</v>
      </c>
      <c r="AF27" s="55">
        <v>5</v>
      </c>
      <c r="AG27" s="55">
        <v>2</v>
      </c>
      <c r="AH27" s="55">
        <v>1</v>
      </c>
      <c r="AI27" s="55">
        <v>2</v>
      </c>
      <c r="AJ27" s="55">
        <v>1</v>
      </c>
      <c r="AK27" s="55">
        <v>3</v>
      </c>
      <c r="AL27" s="22"/>
      <c r="AM27" s="22"/>
      <c r="AN27" s="22"/>
      <c r="AO27" s="55">
        <f>SUM(C27:AK27)</f>
        <v>73</v>
      </c>
    </row>
    <row r="28" spans="1:41" s="88" customFormat="1" ht="12.75">
      <c r="A28" s="83" t="s">
        <v>17</v>
      </c>
      <c r="B28" s="90" t="s">
        <v>59</v>
      </c>
      <c r="C28" s="55"/>
      <c r="D28" s="55">
        <v>2</v>
      </c>
      <c r="E28" s="55"/>
      <c r="F28" s="55">
        <v>7</v>
      </c>
      <c r="G28" s="55">
        <v>6</v>
      </c>
      <c r="H28" s="55">
        <v>3</v>
      </c>
      <c r="I28" s="55">
        <v>2</v>
      </c>
      <c r="J28" s="55">
        <v>8</v>
      </c>
      <c r="K28" s="55">
        <v>2</v>
      </c>
      <c r="L28" s="55"/>
      <c r="M28" s="55">
        <v>3</v>
      </c>
      <c r="N28" s="55">
        <v>1</v>
      </c>
      <c r="O28" s="55">
        <v>2</v>
      </c>
      <c r="P28" s="55">
        <v>1</v>
      </c>
      <c r="Q28" s="55"/>
      <c r="R28" s="55">
        <v>1</v>
      </c>
      <c r="S28" s="55"/>
      <c r="T28" s="55">
        <v>2</v>
      </c>
      <c r="U28" s="55"/>
      <c r="V28" s="55">
        <v>2</v>
      </c>
      <c r="W28" s="55"/>
      <c r="X28" s="55">
        <v>3</v>
      </c>
      <c r="Y28" s="55"/>
      <c r="Z28" s="55">
        <v>11</v>
      </c>
      <c r="AA28" s="55">
        <v>2</v>
      </c>
      <c r="AB28" s="55">
        <v>2</v>
      </c>
      <c r="AC28" s="55">
        <v>3</v>
      </c>
      <c r="AD28" s="55">
        <v>2</v>
      </c>
      <c r="AE28" s="55">
        <v>1</v>
      </c>
      <c r="AF28" s="55">
        <v>5</v>
      </c>
      <c r="AG28" s="55">
        <v>2</v>
      </c>
      <c r="AH28" s="55">
        <v>1</v>
      </c>
      <c r="AI28" s="55">
        <v>2</v>
      </c>
      <c r="AJ28" s="55">
        <v>1</v>
      </c>
      <c r="AK28" s="55">
        <v>5</v>
      </c>
      <c r="AL28" s="66"/>
      <c r="AM28" s="66"/>
      <c r="AN28" s="66"/>
      <c r="AO28" s="83">
        <f>SUM(C28:AK28)</f>
        <v>82</v>
      </c>
    </row>
    <row r="29" spans="1:41" s="85" customFormat="1" ht="12.75">
      <c r="A29" s="81" t="s">
        <v>18</v>
      </c>
      <c r="B29" s="82" t="s">
        <v>186</v>
      </c>
      <c r="C29" s="54">
        <f>SUM(C30:C31)</f>
        <v>0</v>
      </c>
      <c r="D29" s="54">
        <f aca="true" t="shared" si="3" ref="D29:AO29">SUM(D30:D31)</f>
        <v>5673.1</v>
      </c>
      <c r="E29" s="54">
        <f t="shared" si="3"/>
        <v>0</v>
      </c>
      <c r="F29" s="54">
        <f t="shared" si="3"/>
        <v>538213.3</v>
      </c>
      <c r="G29" s="54">
        <f t="shared" si="3"/>
        <v>33010.9</v>
      </c>
      <c r="H29" s="54">
        <f t="shared" si="3"/>
        <v>13985.3</v>
      </c>
      <c r="I29" s="54">
        <f t="shared" si="3"/>
        <v>481637.6</v>
      </c>
      <c r="J29" s="54">
        <f t="shared" si="3"/>
        <v>4668.9</v>
      </c>
      <c r="K29" s="54">
        <f t="shared" si="3"/>
        <v>6091.5</v>
      </c>
      <c r="L29" s="54">
        <f t="shared" si="3"/>
        <v>0</v>
      </c>
      <c r="M29" s="54">
        <f t="shared" si="3"/>
        <v>1766.1</v>
      </c>
      <c r="N29" s="54">
        <f t="shared" si="3"/>
        <v>10856.4</v>
      </c>
      <c r="O29" s="54">
        <f t="shared" si="3"/>
        <v>83153.9</v>
      </c>
      <c r="P29" s="54">
        <f t="shared" si="3"/>
        <v>13648.2</v>
      </c>
      <c r="Q29" s="54">
        <f t="shared" si="3"/>
        <v>0</v>
      </c>
      <c r="R29" s="54">
        <f t="shared" si="3"/>
        <v>11489</v>
      </c>
      <c r="S29" s="54">
        <f t="shared" si="3"/>
        <v>0</v>
      </c>
      <c r="T29" s="54">
        <f t="shared" si="3"/>
        <v>28537.7</v>
      </c>
      <c r="U29" s="54">
        <f t="shared" si="3"/>
        <v>0</v>
      </c>
      <c r="V29" s="54">
        <f t="shared" si="3"/>
        <v>19472.6</v>
      </c>
      <c r="W29" s="54">
        <f t="shared" si="3"/>
        <v>35061.7</v>
      </c>
      <c r="X29" s="54">
        <f t="shared" si="3"/>
        <v>96151.4</v>
      </c>
      <c r="Y29" s="54">
        <f t="shared" si="3"/>
        <v>0</v>
      </c>
      <c r="Z29" s="54">
        <f t="shared" si="3"/>
        <v>4146.61</v>
      </c>
      <c r="AA29" s="54">
        <f t="shared" si="3"/>
        <v>19686.7</v>
      </c>
      <c r="AB29" s="54">
        <f t="shared" si="3"/>
        <v>245129.7</v>
      </c>
      <c r="AC29" s="54">
        <f t="shared" si="3"/>
        <v>9267.4</v>
      </c>
      <c r="AD29" s="54">
        <f t="shared" si="3"/>
        <v>14448.4</v>
      </c>
      <c r="AE29" s="54">
        <f t="shared" si="3"/>
        <v>1390.5</v>
      </c>
      <c r="AF29" s="54">
        <f t="shared" si="3"/>
        <v>361188.4</v>
      </c>
      <c r="AG29" s="54">
        <f t="shared" si="3"/>
        <v>139842</v>
      </c>
      <c r="AH29" s="54">
        <f t="shared" si="3"/>
        <v>1322</v>
      </c>
      <c r="AI29" s="54">
        <f t="shared" si="3"/>
        <v>110364.5</v>
      </c>
      <c r="AJ29" s="54">
        <f t="shared" si="3"/>
        <v>101.9</v>
      </c>
      <c r="AK29" s="54">
        <f t="shared" si="3"/>
        <v>843</v>
      </c>
      <c r="AL29" s="91">
        <f t="shared" si="3"/>
        <v>0</v>
      </c>
      <c r="AM29" s="91">
        <f t="shared" si="3"/>
        <v>0</v>
      </c>
      <c r="AN29" s="91">
        <f t="shared" si="3"/>
        <v>0</v>
      </c>
      <c r="AO29" s="91">
        <f t="shared" si="3"/>
        <v>2291148.7099999995</v>
      </c>
    </row>
    <row r="30" spans="1:41" s="85" customFormat="1" ht="12.75">
      <c r="A30" s="19" t="s">
        <v>19</v>
      </c>
      <c r="B30" s="92" t="s">
        <v>187</v>
      </c>
      <c r="C30" s="25"/>
      <c r="D30" s="25">
        <v>3087.7</v>
      </c>
      <c r="E30" s="25"/>
      <c r="F30" s="25">
        <v>538213.3</v>
      </c>
      <c r="G30" s="25">
        <v>33010.9</v>
      </c>
      <c r="H30" s="25">
        <v>13985.3</v>
      </c>
      <c r="I30" s="25">
        <v>481637.6</v>
      </c>
      <c r="J30" s="25">
        <v>4668.9</v>
      </c>
      <c r="K30" s="25">
        <v>6091.5</v>
      </c>
      <c r="L30" s="25"/>
      <c r="M30" s="25">
        <v>1766.1</v>
      </c>
      <c r="N30" s="25">
        <v>10856.4</v>
      </c>
      <c r="O30" s="25">
        <v>83153.9</v>
      </c>
      <c r="P30" s="25">
        <v>13648.2</v>
      </c>
      <c r="Q30" s="25"/>
      <c r="R30" s="25"/>
      <c r="S30" s="25"/>
      <c r="T30" s="25">
        <v>28537.7</v>
      </c>
      <c r="U30" s="25"/>
      <c r="V30" s="25">
        <v>19472.6</v>
      </c>
      <c r="W30" s="25">
        <v>35061.7</v>
      </c>
      <c r="X30" s="25">
        <v>65</v>
      </c>
      <c r="Y30" s="25"/>
      <c r="Z30" s="25">
        <v>4146.61</v>
      </c>
      <c r="AA30" s="25">
        <v>19686.7</v>
      </c>
      <c r="AB30" s="25">
        <v>245129.7</v>
      </c>
      <c r="AC30" s="25">
        <v>9267.4</v>
      </c>
      <c r="AD30" s="25">
        <v>14448.4</v>
      </c>
      <c r="AE30" s="25">
        <v>1390.5</v>
      </c>
      <c r="AF30" s="25">
        <v>361188.4</v>
      </c>
      <c r="AG30" s="25">
        <v>2095.4</v>
      </c>
      <c r="AH30" s="25">
        <v>1322</v>
      </c>
      <c r="AI30" s="25">
        <v>110364.5</v>
      </c>
      <c r="AJ30" s="25">
        <v>101.9</v>
      </c>
      <c r="AK30" s="25"/>
      <c r="AL30" s="93"/>
      <c r="AM30" s="93"/>
      <c r="AN30" s="93"/>
      <c r="AO30" s="93">
        <f>SUM(C30:AK30)</f>
        <v>2042398.3099999996</v>
      </c>
    </row>
    <row r="31" spans="1:41" s="95" customFormat="1" ht="12.75">
      <c r="A31" s="93" t="s">
        <v>28</v>
      </c>
      <c r="B31" s="94" t="s">
        <v>29</v>
      </c>
      <c r="C31" s="25"/>
      <c r="D31" s="34">
        <v>2585.4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11489</v>
      </c>
      <c r="S31" s="25"/>
      <c r="T31" s="25"/>
      <c r="U31" s="25"/>
      <c r="V31" s="25"/>
      <c r="W31" s="25"/>
      <c r="X31" s="25">
        <v>96086.4</v>
      </c>
      <c r="Y31" s="25"/>
      <c r="Z31" s="25"/>
      <c r="AA31" s="25"/>
      <c r="AB31" s="25"/>
      <c r="AC31" s="25"/>
      <c r="AD31" s="25"/>
      <c r="AE31" s="25"/>
      <c r="AF31" s="25"/>
      <c r="AG31" s="25">
        <v>137746.6</v>
      </c>
      <c r="AH31" s="25"/>
      <c r="AI31" s="25"/>
      <c r="AJ31" s="25"/>
      <c r="AK31" s="25">
        <v>843</v>
      </c>
      <c r="AL31" s="93"/>
      <c r="AM31" s="93"/>
      <c r="AN31" s="93"/>
      <c r="AO31" s="93">
        <f>SUM(C31:AK31)</f>
        <v>248750.4</v>
      </c>
    </row>
    <row r="32" spans="1:41" s="88" customFormat="1" ht="12.75">
      <c r="A32" s="83" t="s">
        <v>20</v>
      </c>
      <c r="B32" s="90" t="s">
        <v>21</v>
      </c>
      <c r="C32" s="55"/>
      <c r="D32" s="55">
        <v>2</v>
      </c>
      <c r="E32" s="55"/>
      <c r="F32" s="55">
        <v>7</v>
      </c>
      <c r="G32" s="55">
        <v>6</v>
      </c>
      <c r="H32" s="55">
        <v>3</v>
      </c>
      <c r="I32" s="55">
        <v>2</v>
      </c>
      <c r="J32" s="55">
        <v>8</v>
      </c>
      <c r="K32" s="55">
        <v>2</v>
      </c>
      <c r="L32" s="55"/>
      <c r="M32" s="55">
        <v>3</v>
      </c>
      <c r="N32" s="55">
        <v>1</v>
      </c>
      <c r="O32" s="55">
        <v>2</v>
      </c>
      <c r="P32" s="55">
        <v>1</v>
      </c>
      <c r="Q32" s="55"/>
      <c r="R32" s="55">
        <v>1</v>
      </c>
      <c r="S32" s="55"/>
      <c r="T32" s="55">
        <v>2</v>
      </c>
      <c r="U32" s="55"/>
      <c r="V32" s="55">
        <v>2</v>
      </c>
      <c r="W32" s="55"/>
      <c r="X32" s="55">
        <v>2</v>
      </c>
      <c r="Y32" s="55">
        <v>7</v>
      </c>
      <c r="Z32" s="55">
        <v>5</v>
      </c>
      <c r="AA32" s="55">
        <v>2</v>
      </c>
      <c r="AB32" s="55">
        <v>2</v>
      </c>
      <c r="AC32" s="55">
        <v>3</v>
      </c>
      <c r="AD32" s="55">
        <v>2</v>
      </c>
      <c r="AE32" s="55">
        <v>1</v>
      </c>
      <c r="AF32" s="55">
        <v>4</v>
      </c>
      <c r="AG32" s="55">
        <v>2</v>
      </c>
      <c r="AH32" s="55">
        <v>1</v>
      </c>
      <c r="AI32" s="55">
        <v>2</v>
      </c>
      <c r="AJ32" s="55">
        <v>1</v>
      </c>
      <c r="AK32" s="55">
        <v>3</v>
      </c>
      <c r="AL32" s="66"/>
      <c r="AM32" s="66"/>
      <c r="AN32" s="66"/>
      <c r="AO32" s="83">
        <f>SUM(C32:AK32)</f>
        <v>79</v>
      </c>
    </row>
    <row r="33" spans="1:43" s="32" customFormat="1" ht="12.75">
      <c r="A33" s="40" t="s">
        <v>22</v>
      </c>
      <c r="B33" s="42" t="s">
        <v>60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2"/>
      <c r="AP33" s="33"/>
      <c r="AQ33" s="34"/>
    </row>
    <row r="34" spans="1:41" s="58" customFormat="1" ht="12.75">
      <c r="A34" s="22"/>
      <c r="B34" s="57" t="s">
        <v>48</v>
      </c>
      <c r="C34" s="22">
        <f>SUM(C38,C41,C44,C47,C50,C53,C56,C59)</f>
        <v>0</v>
      </c>
      <c r="D34" s="22">
        <f aca="true" t="shared" si="4" ref="D34:AK34">SUM(D38,D41,D44,D47,D50,D53,D56,D59)</f>
        <v>100</v>
      </c>
      <c r="E34" s="22">
        <f t="shared" si="4"/>
        <v>0</v>
      </c>
      <c r="F34" s="22">
        <f t="shared" si="4"/>
        <v>6</v>
      </c>
      <c r="G34" s="22">
        <f t="shared" si="4"/>
        <v>28</v>
      </c>
      <c r="H34" s="22">
        <f t="shared" si="4"/>
        <v>57</v>
      </c>
      <c r="I34" s="22">
        <f t="shared" si="4"/>
        <v>1</v>
      </c>
      <c r="J34" s="22">
        <f t="shared" si="4"/>
        <v>11</v>
      </c>
      <c r="K34" s="22">
        <f t="shared" si="4"/>
        <v>7</v>
      </c>
      <c r="L34" s="22">
        <f t="shared" si="4"/>
        <v>0</v>
      </c>
      <c r="M34" s="22">
        <f t="shared" si="4"/>
        <v>3</v>
      </c>
      <c r="N34" s="22">
        <f t="shared" si="4"/>
        <v>3</v>
      </c>
      <c r="O34" s="22">
        <f t="shared" si="4"/>
        <v>7</v>
      </c>
      <c r="P34" s="22">
        <f t="shared" si="4"/>
        <v>53</v>
      </c>
      <c r="Q34" s="22">
        <f t="shared" si="4"/>
        <v>0</v>
      </c>
      <c r="R34" s="22">
        <f t="shared" si="4"/>
        <v>6</v>
      </c>
      <c r="S34" s="22">
        <f t="shared" si="4"/>
        <v>0</v>
      </c>
      <c r="T34" s="22">
        <f t="shared" si="4"/>
        <v>48</v>
      </c>
      <c r="U34" s="22">
        <f t="shared" si="4"/>
        <v>0</v>
      </c>
      <c r="V34" s="22">
        <f t="shared" si="4"/>
        <v>46</v>
      </c>
      <c r="W34" s="22">
        <f t="shared" si="4"/>
        <v>0</v>
      </c>
      <c r="X34" s="22">
        <f t="shared" si="4"/>
        <v>129</v>
      </c>
      <c r="Y34" s="22">
        <f t="shared" si="4"/>
        <v>0</v>
      </c>
      <c r="Z34" s="22">
        <f t="shared" si="4"/>
        <v>5</v>
      </c>
      <c r="AA34" s="22">
        <f t="shared" si="4"/>
        <v>16</v>
      </c>
      <c r="AB34" s="22">
        <f t="shared" si="4"/>
        <v>1</v>
      </c>
      <c r="AC34" s="22">
        <f t="shared" si="4"/>
        <v>6</v>
      </c>
      <c r="AD34" s="22">
        <f t="shared" si="4"/>
        <v>2</v>
      </c>
      <c r="AE34" s="22">
        <f t="shared" si="4"/>
        <v>1</v>
      </c>
      <c r="AF34" s="22">
        <f t="shared" si="4"/>
        <v>16</v>
      </c>
      <c r="AG34" s="22">
        <f t="shared" si="4"/>
        <v>23</v>
      </c>
      <c r="AH34" s="22">
        <f t="shared" si="4"/>
        <v>105</v>
      </c>
      <c r="AI34" s="22">
        <f t="shared" si="4"/>
        <v>15</v>
      </c>
      <c r="AJ34" s="22">
        <f t="shared" si="4"/>
        <v>3</v>
      </c>
      <c r="AK34" s="22">
        <f t="shared" si="4"/>
        <v>15</v>
      </c>
      <c r="AL34" s="22" t="e">
        <f>SUM(AL44,AL47,AL50,AL56,AL53,AL59,#REF!)</f>
        <v>#REF!</v>
      </c>
      <c r="AM34" s="22" t="e">
        <f>SUM(AM44,AM47,AM50,AM56,AM53,AM59,#REF!)</f>
        <v>#REF!</v>
      </c>
      <c r="AN34" s="22" t="e">
        <f>SUM(AN44,AN47,AN50,AN56,AN53,AN59,#REF!)</f>
        <v>#REF!</v>
      </c>
      <c r="AO34" s="55">
        <f>SUM(AO38,AO41,AO44,AO47,AO50,AO53,AO56,AO59)</f>
        <v>713</v>
      </c>
    </row>
    <row r="35" spans="1:41" s="34" customFormat="1" ht="12.75">
      <c r="A35" s="25"/>
      <c r="B35" s="59" t="s">
        <v>33</v>
      </c>
      <c r="C35" s="25">
        <f>SUM(C39,C42,C45,C48,C51,C54,C57,C60)</f>
        <v>0</v>
      </c>
      <c r="D35" s="25">
        <f aca="true" t="shared" si="5" ref="D35:AK35">SUM(D39,D42,D45,D48,D51,D54,D57,D60)</f>
        <v>2386</v>
      </c>
      <c r="E35" s="25">
        <f t="shared" si="5"/>
        <v>0</v>
      </c>
      <c r="F35" s="25">
        <f t="shared" si="5"/>
        <v>23298.9</v>
      </c>
      <c r="G35" s="25">
        <f t="shared" si="5"/>
        <v>22564.300000000003</v>
      </c>
      <c r="H35" s="25">
        <f t="shared" si="5"/>
        <v>241.6</v>
      </c>
      <c r="I35" s="25">
        <f t="shared" si="5"/>
        <v>957.4</v>
      </c>
      <c r="J35" s="25">
        <f t="shared" si="5"/>
        <v>8482.6</v>
      </c>
      <c r="K35" s="25">
        <f t="shared" si="5"/>
        <v>1309.6</v>
      </c>
      <c r="L35" s="25">
        <f t="shared" si="5"/>
        <v>0</v>
      </c>
      <c r="M35" s="25">
        <f t="shared" si="5"/>
        <v>1766.1</v>
      </c>
      <c r="N35" s="25">
        <f t="shared" si="5"/>
        <v>0</v>
      </c>
      <c r="O35" s="25">
        <f t="shared" si="5"/>
        <v>53.9</v>
      </c>
      <c r="P35" s="25">
        <f t="shared" si="5"/>
        <v>2662.2</v>
      </c>
      <c r="Q35" s="25">
        <f t="shared" si="5"/>
        <v>0</v>
      </c>
      <c r="R35" s="25">
        <f t="shared" si="5"/>
        <v>2858.7</v>
      </c>
      <c r="S35" s="25">
        <f t="shared" si="5"/>
        <v>0</v>
      </c>
      <c r="T35" s="25">
        <f t="shared" si="5"/>
        <v>3655.4</v>
      </c>
      <c r="U35" s="25">
        <f t="shared" si="5"/>
        <v>0</v>
      </c>
      <c r="V35" s="25">
        <f t="shared" si="5"/>
        <v>885.5</v>
      </c>
      <c r="W35" s="25">
        <f t="shared" si="5"/>
        <v>0</v>
      </c>
      <c r="X35" s="25">
        <f t="shared" si="5"/>
        <v>15027.699999999999</v>
      </c>
      <c r="Y35" s="25">
        <f t="shared" si="5"/>
        <v>0</v>
      </c>
      <c r="Z35" s="25">
        <f t="shared" si="5"/>
        <v>187</v>
      </c>
      <c r="AA35" s="25">
        <f t="shared" si="5"/>
        <v>14773.6</v>
      </c>
      <c r="AB35" s="25">
        <f t="shared" si="5"/>
        <v>74.3</v>
      </c>
      <c r="AC35" s="25">
        <f t="shared" si="5"/>
        <v>831.1</v>
      </c>
      <c r="AD35" s="25">
        <f t="shared" si="5"/>
        <v>997.1</v>
      </c>
      <c r="AE35" s="25">
        <f t="shared" si="5"/>
        <v>0</v>
      </c>
      <c r="AF35" s="25">
        <f t="shared" si="5"/>
        <v>21826</v>
      </c>
      <c r="AG35" s="25">
        <f t="shared" si="5"/>
        <v>6842.7</v>
      </c>
      <c r="AH35" s="25">
        <f t="shared" si="5"/>
        <v>0</v>
      </c>
      <c r="AI35" s="25">
        <f t="shared" si="5"/>
        <v>8217.99</v>
      </c>
      <c r="AJ35" s="25">
        <f t="shared" si="5"/>
        <v>0</v>
      </c>
      <c r="AK35" s="25">
        <f t="shared" si="5"/>
        <v>123.80000000000001</v>
      </c>
      <c r="AL35" s="25" t="e">
        <f>SUM(AL45,AL48,AL51,AL54,AL57,AL60,#REF!)</f>
        <v>#REF!</v>
      </c>
      <c r="AM35" s="25" t="e">
        <f>SUM(AM45,AM48,AM51,AM54,AM57,AM60,#REF!)</f>
        <v>#REF!</v>
      </c>
      <c r="AN35" s="25" t="e">
        <f>SUM(AN45,AN48,AN51,AN54,AN57,AN60,#REF!)</f>
        <v>#REF!</v>
      </c>
      <c r="AO35" s="54">
        <f>SUM(AO39,AO42,AO45,AO48,AO51,AO54,AO57,AO60)</f>
        <v>140023.49</v>
      </c>
    </row>
    <row r="36" spans="1:43" s="32" customFormat="1" ht="12.75">
      <c r="A36" s="12"/>
      <c r="B36" s="5" t="s">
        <v>34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Q36" s="34"/>
    </row>
    <row r="37" spans="1:43" s="32" customFormat="1" ht="13.5">
      <c r="A37" s="12" t="s">
        <v>42</v>
      </c>
      <c r="B37" s="47" t="s">
        <v>165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Q37" s="34"/>
    </row>
    <row r="38" spans="1:43" s="32" customFormat="1" ht="12.75">
      <c r="A38" s="12"/>
      <c r="B38" s="62" t="s">
        <v>170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>
        <v>4</v>
      </c>
      <c r="AL38" s="52"/>
      <c r="AM38" s="52"/>
      <c r="AN38" s="52"/>
      <c r="AO38" s="22">
        <f>SUM(C38:AK38)</f>
        <v>4</v>
      </c>
      <c r="AQ38" s="34"/>
    </row>
    <row r="39" spans="1:43" s="32" customFormat="1" ht="12.75">
      <c r="A39" s="12"/>
      <c r="B39" s="50" t="s">
        <v>171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>
        <v>24.4</v>
      </c>
      <c r="AL39" s="52"/>
      <c r="AM39" s="52"/>
      <c r="AN39" s="52"/>
      <c r="AO39" s="52">
        <f>SUM(C39:AK39)</f>
        <v>24.4</v>
      </c>
      <c r="AQ39" s="34"/>
    </row>
    <row r="40" spans="1:43" s="32" customFormat="1" ht="13.5">
      <c r="A40" s="12" t="s">
        <v>43</v>
      </c>
      <c r="B40" s="104" t="s">
        <v>269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Q40" s="34"/>
    </row>
    <row r="41" spans="1:43" s="32" customFormat="1" ht="12.75">
      <c r="A41" s="12"/>
      <c r="B41" s="50" t="s">
        <v>170</v>
      </c>
      <c r="C41" s="52"/>
      <c r="D41" s="52"/>
      <c r="E41" s="52"/>
      <c r="F41" s="52"/>
      <c r="G41" s="52"/>
      <c r="H41" s="52">
        <v>1</v>
      </c>
      <c r="I41" s="52"/>
      <c r="J41" s="52"/>
      <c r="K41" s="52">
        <v>1</v>
      </c>
      <c r="L41" s="52"/>
      <c r="M41" s="52"/>
      <c r="N41" s="52"/>
      <c r="O41" s="52"/>
      <c r="P41" s="52"/>
      <c r="Q41" s="52"/>
      <c r="R41" s="52">
        <v>3</v>
      </c>
      <c r="S41" s="52"/>
      <c r="T41" s="52"/>
      <c r="U41" s="52"/>
      <c r="V41" s="52">
        <v>1</v>
      </c>
      <c r="W41" s="52"/>
      <c r="X41" s="52"/>
      <c r="Y41" s="52"/>
      <c r="Z41" s="52"/>
      <c r="AA41" s="52"/>
      <c r="AB41" s="52"/>
      <c r="AC41" s="52"/>
      <c r="AD41" s="52"/>
      <c r="AE41" s="52"/>
      <c r="AF41" s="52">
        <v>1</v>
      </c>
      <c r="AG41" s="53"/>
      <c r="AH41" s="52"/>
      <c r="AI41" s="52"/>
      <c r="AJ41" s="52"/>
      <c r="AK41" s="52">
        <v>1</v>
      </c>
      <c r="AL41" s="52"/>
      <c r="AM41" s="52"/>
      <c r="AN41" s="52"/>
      <c r="AO41" s="52">
        <f aca="true" t="shared" si="6" ref="AO41:AO48">SUM(C41:AK41)</f>
        <v>8</v>
      </c>
      <c r="AQ41" s="34"/>
    </row>
    <row r="42" spans="1:43" s="32" customFormat="1" ht="12.75">
      <c r="A42" s="12"/>
      <c r="B42" s="50" t="s">
        <v>171</v>
      </c>
      <c r="C42" s="52"/>
      <c r="D42" s="52"/>
      <c r="E42" s="52"/>
      <c r="F42" s="52"/>
      <c r="G42" s="52"/>
      <c r="H42" s="52">
        <v>57.6</v>
      </c>
      <c r="I42" s="52"/>
      <c r="J42" s="52"/>
      <c r="K42" s="52">
        <v>1181.6</v>
      </c>
      <c r="L42" s="52"/>
      <c r="M42" s="52"/>
      <c r="N42" s="52"/>
      <c r="O42" s="52"/>
      <c r="P42" s="52"/>
      <c r="Q42" s="52"/>
      <c r="R42" s="25">
        <v>2854.7</v>
      </c>
      <c r="S42" s="52"/>
      <c r="T42" s="52"/>
      <c r="U42" s="52"/>
      <c r="V42" s="52">
        <v>146.4</v>
      </c>
      <c r="W42" s="52"/>
      <c r="X42" s="52"/>
      <c r="Y42" s="52"/>
      <c r="Z42" s="52"/>
      <c r="AA42" s="52"/>
      <c r="AB42" s="52"/>
      <c r="AC42" s="52"/>
      <c r="AD42" s="52"/>
      <c r="AE42" s="52"/>
      <c r="AF42" s="25">
        <v>15516.2</v>
      </c>
      <c r="AG42" s="52"/>
      <c r="AH42" s="52"/>
      <c r="AI42" s="52"/>
      <c r="AJ42" s="52"/>
      <c r="AK42" s="52">
        <v>12</v>
      </c>
      <c r="AL42" s="52"/>
      <c r="AM42" s="52"/>
      <c r="AN42" s="52"/>
      <c r="AO42" s="25">
        <f t="shared" si="6"/>
        <v>19768.5</v>
      </c>
      <c r="AQ42" s="34"/>
    </row>
    <row r="43" spans="1:43" s="32" customFormat="1" ht="13.5">
      <c r="A43" s="16" t="s">
        <v>147</v>
      </c>
      <c r="B43" s="15" t="s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2"/>
      <c r="AM43" s="52"/>
      <c r="AN43" s="52"/>
      <c r="AO43" s="52"/>
      <c r="AQ43" s="34"/>
    </row>
    <row r="44" spans="1:41" s="58" customFormat="1" ht="12.75">
      <c r="A44" s="22"/>
      <c r="B44" s="57" t="s">
        <v>45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>
        <v>3</v>
      </c>
      <c r="W44" s="22"/>
      <c r="X44" s="22"/>
      <c r="Y44" s="22"/>
      <c r="Z44" s="22">
        <v>2</v>
      </c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>
        <f t="shared" si="6"/>
        <v>5</v>
      </c>
    </row>
    <row r="45" spans="1:41" s="34" customFormat="1" ht="12.75">
      <c r="A45" s="25"/>
      <c r="B45" s="59" t="s">
        <v>31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>
        <v>152.81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>
        <f t="shared" si="6"/>
        <v>152.81</v>
      </c>
    </row>
    <row r="46" spans="1:43" s="32" customFormat="1" ht="13.5">
      <c r="A46" s="16" t="s">
        <v>148</v>
      </c>
      <c r="B46" s="15" t="s">
        <v>32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2"/>
      <c r="AM46" s="52"/>
      <c r="AN46" s="52"/>
      <c r="AO46" s="52"/>
      <c r="AQ46" s="34"/>
    </row>
    <row r="47" spans="1:41" s="58" customFormat="1" ht="12.75">
      <c r="A47" s="22"/>
      <c r="B47" s="57" t="s">
        <v>48</v>
      </c>
      <c r="C47" s="22"/>
      <c r="D47" s="22"/>
      <c r="E47" s="22"/>
      <c r="F47" s="22">
        <v>6</v>
      </c>
      <c r="G47" s="22">
        <v>25</v>
      </c>
      <c r="H47" s="22">
        <v>3</v>
      </c>
      <c r="I47" s="22"/>
      <c r="J47" s="22">
        <v>4</v>
      </c>
      <c r="K47" s="22">
        <v>6</v>
      </c>
      <c r="L47" s="22"/>
      <c r="M47" s="22">
        <v>1</v>
      </c>
      <c r="N47" s="22"/>
      <c r="O47" s="22">
        <v>1</v>
      </c>
      <c r="P47" s="22">
        <v>13</v>
      </c>
      <c r="Q47" s="22"/>
      <c r="R47" s="22"/>
      <c r="S47" s="22"/>
      <c r="T47" s="22">
        <v>5</v>
      </c>
      <c r="U47" s="22"/>
      <c r="V47" s="22">
        <v>14</v>
      </c>
      <c r="W47" s="22"/>
      <c r="X47" s="22"/>
      <c r="Y47" s="22"/>
      <c r="Z47" s="22">
        <v>1</v>
      </c>
      <c r="AA47" s="22">
        <v>2</v>
      </c>
      <c r="AB47" s="22"/>
      <c r="AC47" s="22"/>
      <c r="AD47" s="22">
        <v>2</v>
      </c>
      <c r="AE47" s="22"/>
      <c r="AF47" s="22">
        <v>4</v>
      </c>
      <c r="AG47" s="22"/>
      <c r="AH47" s="22"/>
      <c r="AI47" s="22">
        <v>4</v>
      </c>
      <c r="AJ47" s="22">
        <v>1</v>
      </c>
      <c r="AK47" s="22"/>
      <c r="AL47" s="22"/>
      <c r="AM47" s="22"/>
      <c r="AN47" s="22"/>
      <c r="AO47" s="22">
        <f t="shared" si="6"/>
        <v>92</v>
      </c>
    </row>
    <row r="48" spans="1:41" s="34" customFormat="1" ht="12.75">
      <c r="A48" s="25"/>
      <c r="B48" s="59" t="s">
        <v>33</v>
      </c>
      <c r="C48" s="25"/>
      <c r="D48" s="25"/>
      <c r="E48" s="25"/>
      <c r="F48" s="25">
        <v>23298.9</v>
      </c>
      <c r="G48" s="25">
        <v>8444.7</v>
      </c>
      <c r="H48" s="25">
        <v>9.5</v>
      </c>
      <c r="I48" s="25"/>
      <c r="J48" s="25">
        <v>2827.5</v>
      </c>
      <c r="K48" s="25">
        <v>128</v>
      </c>
      <c r="L48" s="25"/>
      <c r="M48" s="25">
        <v>1583.6</v>
      </c>
      <c r="N48" s="25"/>
      <c r="O48" s="25">
        <v>24</v>
      </c>
      <c r="P48" s="25">
        <v>2647.2</v>
      </c>
      <c r="Q48" s="25"/>
      <c r="R48" s="25"/>
      <c r="S48" s="25"/>
      <c r="T48" s="25">
        <v>1204</v>
      </c>
      <c r="U48" s="25"/>
      <c r="V48" s="25">
        <v>574.8</v>
      </c>
      <c r="W48" s="25"/>
      <c r="X48" s="25"/>
      <c r="Y48" s="25"/>
      <c r="Z48" s="25">
        <v>14.19</v>
      </c>
      <c r="AA48" s="25">
        <v>5222.6</v>
      </c>
      <c r="AB48" s="25"/>
      <c r="AC48" s="25"/>
      <c r="AD48" s="25">
        <v>997.1</v>
      </c>
      <c r="AE48" s="25"/>
      <c r="AF48" s="25">
        <v>519</v>
      </c>
      <c r="AG48" s="25"/>
      <c r="AH48" s="25"/>
      <c r="AI48" s="25">
        <v>46.39</v>
      </c>
      <c r="AJ48" s="25"/>
      <c r="AK48" s="25"/>
      <c r="AL48" s="25"/>
      <c r="AM48" s="25"/>
      <c r="AN48" s="25"/>
      <c r="AO48" s="25">
        <f t="shared" si="6"/>
        <v>47541.48</v>
      </c>
    </row>
    <row r="49" spans="1:41" s="32" customFormat="1" ht="13.5">
      <c r="A49" s="16" t="s">
        <v>149</v>
      </c>
      <c r="B49" s="15" t="s">
        <v>46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2"/>
      <c r="AM49" s="52"/>
      <c r="AN49" s="52"/>
      <c r="AO49" s="52"/>
    </row>
    <row r="50" spans="1:41" s="58" customFormat="1" ht="12.75">
      <c r="A50" s="22"/>
      <c r="B50" s="57" t="s">
        <v>166</v>
      </c>
      <c r="C50" s="22"/>
      <c r="D50" s="22">
        <v>98</v>
      </c>
      <c r="E50" s="22"/>
      <c r="F50" s="22"/>
      <c r="G50" s="22">
        <v>2</v>
      </c>
      <c r="H50" s="22">
        <v>33</v>
      </c>
      <c r="I50" s="22">
        <v>1</v>
      </c>
      <c r="J50" s="22"/>
      <c r="K50" s="22"/>
      <c r="L50" s="22"/>
      <c r="M50" s="22">
        <v>2</v>
      </c>
      <c r="N50" s="22">
        <v>3</v>
      </c>
      <c r="O50" s="22">
        <v>6</v>
      </c>
      <c r="P50" s="22">
        <v>40</v>
      </c>
      <c r="Q50" s="22"/>
      <c r="R50" s="22">
        <v>3</v>
      </c>
      <c r="S50" s="22"/>
      <c r="T50" s="22">
        <v>10</v>
      </c>
      <c r="U50" s="22"/>
      <c r="V50" s="22">
        <v>24</v>
      </c>
      <c r="W50" s="22"/>
      <c r="X50" s="22">
        <v>125</v>
      </c>
      <c r="Y50" s="22"/>
      <c r="Z50" s="22">
        <v>2</v>
      </c>
      <c r="AA50" s="22"/>
      <c r="AB50" s="22">
        <v>1</v>
      </c>
      <c r="AC50" s="22">
        <v>5</v>
      </c>
      <c r="AD50" s="22"/>
      <c r="AE50" s="22">
        <v>1</v>
      </c>
      <c r="AF50" s="22">
        <v>11</v>
      </c>
      <c r="AG50" s="22">
        <v>1</v>
      </c>
      <c r="AH50" s="22"/>
      <c r="AI50" s="22">
        <v>11</v>
      </c>
      <c r="AJ50" s="22">
        <v>2</v>
      </c>
      <c r="AK50" s="22">
        <v>10</v>
      </c>
      <c r="AL50" s="22"/>
      <c r="AM50" s="22"/>
      <c r="AN50" s="22"/>
      <c r="AO50" s="22">
        <f>SUM(C50:AK50)</f>
        <v>391</v>
      </c>
    </row>
    <row r="51" spans="1:41" s="34" customFormat="1" ht="12.75">
      <c r="A51" s="25"/>
      <c r="B51" s="59" t="s">
        <v>167</v>
      </c>
      <c r="C51" s="25"/>
      <c r="D51" s="25">
        <v>2384.6</v>
      </c>
      <c r="E51" s="25"/>
      <c r="F51" s="25"/>
      <c r="G51" s="25">
        <v>12206.6</v>
      </c>
      <c r="H51" s="25">
        <v>174.5</v>
      </c>
      <c r="I51" s="25">
        <v>957.4</v>
      </c>
      <c r="J51" s="25"/>
      <c r="K51" s="25"/>
      <c r="L51" s="25"/>
      <c r="M51" s="25">
        <v>182.5</v>
      </c>
      <c r="N51" s="25"/>
      <c r="O51" s="25">
        <v>29.9</v>
      </c>
      <c r="P51" s="25">
        <v>15</v>
      </c>
      <c r="Q51" s="25"/>
      <c r="R51" s="25">
        <v>4</v>
      </c>
      <c r="S51" s="25"/>
      <c r="T51" s="25">
        <v>752.4</v>
      </c>
      <c r="U51" s="25"/>
      <c r="V51" s="25">
        <v>8.5</v>
      </c>
      <c r="W51" s="25"/>
      <c r="X51" s="25">
        <v>14015.4</v>
      </c>
      <c r="Y51" s="25"/>
      <c r="Z51" s="25">
        <v>20</v>
      </c>
      <c r="AA51" s="25"/>
      <c r="AB51" s="25">
        <v>74.3</v>
      </c>
      <c r="AC51" s="25">
        <v>389.1</v>
      </c>
      <c r="AD51" s="25"/>
      <c r="AE51" s="25"/>
      <c r="AF51" s="25">
        <v>5790.8</v>
      </c>
      <c r="AG51" s="25"/>
      <c r="AH51" s="25"/>
      <c r="AI51" s="25">
        <v>8171.6</v>
      </c>
      <c r="AJ51" s="25"/>
      <c r="AK51" s="25">
        <v>87.4</v>
      </c>
      <c r="AL51" s="25"/>
      <c r="AM51" s="25"/>
      <c r="AN51" s="25"/>
      <c r="AO51" s="105">
        <f>SUM(C51:AK51)</f>
        <v>45264</v>
      </c>
    </row>
    <row r="52" spans="1:41" s="32" customFormat="1" ht="27">
      <c r="A52" s="16" t="s">
        <v>163</v>
      </c>
      <c r="B52" s="15" t="s">
        <v>47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2"/>
      <c r="AM52" s="52"/>
      <c r="AN52" s="52"/>
      <c r="AO52" s="52"/>
    </row>
    <row r="53" spans="1:41" s="58" customFormat="1" ht="12.75">
      <c r="A53" s="22"/>
      <c r="B53" s="57" t="s">
        <v>168</v>
      </c>
      <c r="C53" s="22"/>
      <c r="D53" s="22">
        <v>2</v>
      </c>
      <c r="E53" s="22"/>
      <c r="F53" s="22"/>
      <c r="G53" s="22">
        <v>1</v>
      </c>
      <c r="H53" s="22">
        <v>6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>
        <v>4</v>
      </c>
      <c r="W53" s="22"/>
      <c r="X53" s="22">
        <v>4</v>
      </c>
      <c r="Y53" s="22"/>
      <c r="Z53" s="22"/>
      <c r="AA53" s="22"/>
      <c r="AB53" s="22"/>
      <c r="AC53" s="22"/>
      <c r="AD53" s="22"/>
      <c r="AE53" s="22"/>
      <c r="AF53" s="22"/>
      <c r="AG53" s="22">
        <v>22</v>
      </c>
      <c r="AH53" s="22">
        <v>105</v>
      </c>
      <c r="AI53" s="22"/>
      <c r="AJ53" s="22"/>
      <c r="AK53" s="22"/>
      <c r="AL53" s="22"/>
      <c r="AM53" s="22"/>
      <c r="AN53" s="22"/>
      <c r="AO53" s="22">
        <f>SUM(C53:AK53)</f>
        <v>144</v>
      </c>
    </row>
    <row r="54" spans="1:41" s="34" customFormat="1" ht="12.75">
      <c r="A54" s="25"/>
      <c r="B54" s="59" t="s">
        <v>169</v>
      </c>
      <c r="C54" s="25"/>
      <c r="D54" s="25">
        <v>1.4</v>
      </c>
      <c r="E54" s="25"/>
      <c r="F54" s="25"/>
      <c r="G54" s="25">
        <v>1913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>
        <v>155.8</v>
      </c>
      <c r="W54" s="25"/>
      <c r="X54" s="25">
        <v>1012.3</v>
      </c>
      <c r="Y54" s="25"/>
      <c r="Z54" s="25"/>
      <c r="AA54" s="25"/>
      <c r="AB54" s="25"/>
      <c r="AC54" s="25"/>
      <c r="AD54" s="25"/>
      <c r="AE54" s="25"/>
      <c r="AF54" s="25"/>
      <c r="AG54" s="25">
        <v>6842.7</v>
      </c>
      <c r="AH54" s="25"/>
      <c r="AI54" s="25"/>
      <c r="AJ54" s="25"/>
      <c r="AK54" s="25"/>
      <c r="AL54" s="25"/>
      <c r="AM54" s="25"/>
      <c r="AN54" s="25"/>
      <c r="AO54" s="25">
        <f>SUM(C54:AK54)</f>
        <v>9925.2</v>
      </c>
    </row>
    <row r="55" spans="1:41" s="32" customFormat="1" ht="13.5">
      <c r="A55" s="16" t="s">
        <v>164</v>
      </c>
      <c r="B55" s="15" t="s">
        <v>44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2"/>
      <c r="AM55" s="52"/>
      <c r="AN55" s="52"/>
      <c r="AO55" s="52"/>
    </row>
    <row r="56" spans="1:41" s="58" customFormat="1" ht="12.75">
      <c r="A56" s="22"/>
      <c r="B56" s="57" t="s">
        <v>168</v>
      </c>
      <c r="C56" s="22"/>
      <c r="D56" s="22"/>
      <c r="E56" s="22"/>
      <c r="F56" s="22"/>
      <c r="G56" s="22"/>
      <c r="H56" s="22">
        <v>5</v>
      </c>
      <c r="I56" s="22"/>
      <c r="J56" s="22">
        <v>7</v>
      </c>
      <c r="K56" s="22"/>
      <c r="L56" s="22"/>
      <c r="M56" s="22"/>
      <c r="N56" s="22"/>
      <c r="O56" s="22"/>
      <c r="P56" s="22"/>
      <c r="Q56" s="22"/>
      <c r="R56" s="22"/>
      <c r="S56" s="22"/>
      <c r="T56" s="22">
        <v>33</v>
      </c>
      <c r="U56" s="22"/>
      <c r="V56" s="22"/>
      <c r="W56" s="22"/>
      <c r="X56" s="22"/>
      <c r="Y56" s="22"/>
      <c r="Z56" s="22"/>
      <c r="AA56" s="22">
        <v>14</v>
      </c>
      <c r="AB56" s="22"/>
      <c r="AC56" s="22">
        <v>1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f>SUM(C56:AK56)</f>
        <v>60</v>
      </c>
    </row>
    <row r="57" spans="1:41" s="34" customFormat="1" ht="12.75">
      <c r="A57" s="25"/>
      <c r="B57" s="60" t="s">
        <v>169</v>
      </c>
      <c r="C57" s="61"/>
      <c r="D57" s="61"/>
      <c r="E57" s="61"/>
      <c r="F57" s="61"/>
      <c r="G57" s="61"/>
      <c r="H57" s="61"/>
      <c r="I57" s="61"/>
      <c r="J57" s="61">
        <v>5655.1</v>
      </c>
      <c r="K57" s="61"/>
      <c r="L57" s="61"/>
      <c r="M57" s="61"/>
      <c r="N57" s="61"/>
      <c r="O57" s="61"/>
      <c r="P57" s="61"/>
      <c r="Q57" s="61"/>
      <c r="R57" s="61"/>
      <c r="S57" s="61"/>
      <c r="T57" s="61">
        <v>1699</v>
      </c>
      <c r="U57" s="61"/>
      <c r="V57" s="61"/>
      <c r="W57" s="61"/>
      <c r="X57" s="61"/>
      <c r="Y57" s="61"/>
      <c r="Z57" s="61"/>
      <c r="AA57" s="61">
        <v>9551</v>
      </c>
      <c r="AB57" s="61"/>
      <c r="AC57" s="61">
        <v>442</v>
      </c>
      <c r="AD57" s="61"/>
      <c r="AE57" s="61"/>
      <c r="AF57" s="61"/>
      <c r="AG57" s="61"/>
      <c r="AH57" s="61"/>
      <c r="AI57" s="61"/>
      <c r="AJ57" s="61"/>
      <c r="AK57" s="61"/>
      <c r="AL57" s="25"/>
      <c r="AM57" s="25"/>
      <c r="AN57" s="25"/>
      <c r="AO57" s="25">
        <f>SUM(C57:AK57)</f>
        <v>17347.1</v>
      </c>
    </row>
    <row r="58" spans="1:41" s="32" customFormat="1" ht="12.75" customHeight="1">
      <c r="A58" s="16" t="s">
        <v>270</v>
      </c>
      <c r="B58" s="47" t="s">
        <v>162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2"/>
      <c r="AM58" s="52"/>
      <c r="AN58" s="52"/>
      <c r="AO58" s="52"/>
    </row>
    <row r="59" spans="1:41" s="58" customFormat="1" ht="12.75" customHeight="1">
      <c r="A59" s="62"/>
      <c r="B59" s="62" t="s">
        <v>168</v>
      </c>
      <c r="C59" s="52"/>
      <c r="D59" s="22"/>
      <c r="E59" s="22"/>
      <c r="F59" s="22"/>
      <c r="G59" s="22"/>
      <c r="H59" s="22">
        <v>9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f>SUM(C59:AK59)</f>
        <v>9</v>
      </c>
    </row>
    <row r="60" spans="1:41" s="34" customFormat="1" ht="12.75" customHeight="1">
      <c r="A60" s="50"/>
      <c r="B60" s="50" t="s">
        <v>169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f>SUM(C60:AK60)</f>
        <v>0</v>
      </c>
    </row>
    <row r="61" spans="1:41" s="32" customFormat="1" ht="16.5" customHeight="1">
      <c r="A61" s="126" t="s">
        <v>62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8"/>
    </row>
    <row r="62" spans="1:42" s="29" customFormat="1" ht="38.25">
      <c r="A62" s="40" t="s">
        <v>24</v>
      </c>
      <c r="B62" s="41" t="s">
        <v>157</v>
      </c>
      <c r="C62" s="55">
        <f>SUM(C63:C65)</f>
        <v>0</v>
      </c>
      <c r="D62" s="55">
        <f aca="true" t="shared" si="7" ref="D62:AO62">SUM(D63:D65)</f>
        <v>1</v>
      </c>
      <c r="E62" s="55">
        <f t="shared" si="7"/>
        <v>14</v>
      </c>
      <c r="F62" s="55">
        <f t="shared" si="7"/>
        <v>0</v>
      </c>
      <c r="G62" s="55">
        <f t="shared" si="7"/>
        <v>18</v>
      </c>
      <c r="H62" s="55">
        <f t="shared" si="7"/>
        <v>8</v>
      </c>
      <c r="I62" s="55">
        <f t="shared" si="7"/>
        <v>3</v>
      </c>
      <c r="J62" s="55">
        <f t="shared" si="7"/>
        <v>12</v>
      </c>
      <c r="K62" s="55">
        <f t="shared" si="7"/>
        <v>7</v>
      </c>
      <c r="L62" s="55">
        <f t="shared" si="7"/>
        <v>5</v>
      </c>
      <c r="M62" s="55">
        <f t="shared" si="7"/>
        <v>6</v>
      </c>
      <c r="N62" s="55">
        <f t="shared" si="7"/>
        <v>5</v>
      </c>
      <c r="O62" s="55">
        <f t="shared" si="7"/>
        <v>3</v>
      </c>
      <c r="P62" s="55">
        <f t="shared" si="7"/>
        <v>1</v>
      </c>
      <c r="Q62" s="55">
        <f t="shared" si="7"/>
        <v>0</v>
      </c>
      <c r="R62" s="55">
        <f t="shared" si="7"/>
        <v>16</v>
      </c>
      <c r="S62" s="55">
        <f t="shared" si="7"/>
        <v>2</v>
      </c>
      <c r="T62" s="55">
        <f t="shared" si="7"/>
        <v>3</v>
      </c>
      <c r="U62" s="55">
        <f t="shared" si="7"/>
        <v>0</v>
      </c>
      <c r="V62" s="55">
        <f t="shared" si="7"/>
        <v>12</v>
      </c>
      <c r="W62" s="55">
        <f t="shared" si="7"/>
        <v>8</v>
      </c>
      <c r="X62" s="55">
        <f t="shared" si="7"/>
        <v>8</v>
      </c>
      <c r="Y62" s="55">
        <f t="shared" si="7"/>
        <v>3</v>
      </c>
      <c r="Z62" s="55">
        <f t="shared" si="7"/>
        <v>3</v>
      </c>
      <c r="AA62" s="55">
        <f t="shared" si="7"/>
        <v>1</v>
      </c>
      <c r="AB62" s="55">
        <f t="shared" si="7"/>
        <v>11</v>
      </c>
      <c r="AC62" s="55">
        <f t="shared" si="7"/>
        <v>14</v>
      </c>
      <c r="AD62" s="55">
        <f t="shared" si="7"/>
        <v>5</v>
      </c>
      <c r="AE62" s="55">
        <f t="shared" si="7"/>
        <v>0</v>
      </c>
      <c r="AF62" s="55">
        <f t="shared" si="7"/>
        <v>5</v>
      </c>
      <c r="AG62" s="55">
        <f t="shared" si="7"/>
        <v>1</v>
      </c>
      <c r="AH62" s="55">
        <f t="shared" si="7"/>
        <v>1</v>
      </c>
      <c r="AI62" s="55">
        <f t="shared" si="7"/>
        <v>1</v>
      </c>
      <c r="AJ62" s="55">
        <f t="shared" si="7"/>
        <v>8</v>
      </c>
      <c r="AK62" s="55">
        <f t="shared" si="7"/>
        <v>1</v>
      </c>
      <c r="AL62" s="55">
        <f t="shared" si="7"/>
        <v>0</v>
      </c>
      <c r="AM62" s="55">
        <f t="shared" si="7"/>
        <v>0</v>
      </c>
      <c r="AN62" s="55">
        <f t="shared" si="7"/>
        <v>0</v>
      </c>
      <c r="AO62" s="55">
        <f t="shared" si="7"/>
        <v>186</v>
      </c>
      <c r="AP62" s="30"/>
    </row>
    <row r="63" spans="1:42" s="97" customFormat="1" ht="25.5">
      <c r="A63" s="19" t="s">
        <v>25</v>
      </c>
      <c r="B63" s="39" t="s">
        <v>194</v>
      </c>
      <c r="C63" s="22"/>
      <c r="D63" s="22">
        <v>1</v>
      </c>
      <c r="E63" s="22">
        <v>14</v>
      </c>
      <c r="F63" s="22"/>
      <c r="G63" s="22">
        <v>3</v>
      </c>
      <c r="H63" s="22">
        <v>8</v>
      </c>
      <c r="I63" s="22">
        <v>2</v>
      </c>
      <c r="J63" s="22">
        <v>6</v>
      </c>
      <c r="K63" s="22">
        <v>7</v>
      </c>
      <c r="L63" s="22">
        <v>5</v>
      </c>
      <c r="M63" s="22">
        <v>6</v>
      </c>
      <c r="N63" s="22">
        <v>2</v>
      </c>
      <c r="O63" s="22">
        <v>3</v>
      </c>
      <c r="P63" s="22"/>
      <c r="Q63" s="22"/>
      <c r="R63" s="22">
        <v>11</v>
      </c>
      <c r="S63" s="22">
        <v>2</v>
      </c>
      <c r="T63" s="22">
        <v>3</v>
      </c>
      <c r="U63" s="22"/>
      <c r="V63" s="22">
        <v>12</v>
      </c>
      <c r="W63" s="22">
        <v>8</v>
      </c>
      <c r="X63" s="22">
        <v>8</v>
      </c>
      <c r="Y63" s="22">
        <v>3</v>
      </c>
      <c r="Z63" s="22">
        <v>3</v>
      </c>
      <c r="AA63" s="22"/>
      <c r="AB63" s="22">
        <v>11</v>
      </c>
      <c r="AC63" s="22">
        <v>14</v>
      </c>
      <c r="AD63" s="22">
        <v>5</v>
      </c>
      <c r="AE63" s="22"/>
      <c r="AF63" s="22">
        <v>5</v>
      </c>
      <c r="AG63" s="22">
        <v>1</v>
      </c>
      <c r="AH63" s="22"/>
      <c r="AI63" s="22">
        <v>1</v>
      </c>
      <c r="AJ63" s="22">
        <v>8</v>
      </c>
      <c r="AK63" s="22">
        <v>1</v>
      </c>
      <c r="AL63" s="66"/>
      <c r="AM63" s="66"/>
      <c r="AN63" s="66"/>
      <c r="AO63" s="66">
        <f>SUM(C63:AK63)</f>
        <v>153</v>
      </c>
      <c r="AP63" s="96"/>
    </row>
    <row r="64" spans="1:42" s="97" customFormat="1" ht="12.75">
      <c r="A64" s="19" t="s">
        <v>192</v>
      </c>
      <c r="B64" s="39" t="s">
        <v>195</v>
      </c>
      <c r="C64" s="22"/>
      <c r="D64" s="22"/>
      <c r="E64" s="22"/>
      <c r="F64" s="22"/>
      <c r="G64" s="22">
        <v>15</v>
      </c>
      <c r="H64" s="22"/>
      <c r="I64" s="22">
        <v>1</v>
      </c>
      <c r="J64" s="22">
        <v>6</v>
      </c>
      <c r="K64" s="22"/>
      <c r="L64" s="22"/>
      <c r="M64" s="22"/>
      <c r="N64" s="22"/>
      <c r="O64" s="22"/>
      <c r="P64" s="22"/>
      <c r="Q64" s="22"/>
      <c r="R64" s="22">
        <v>5</v>
      </c>
      <c r="S64" s="22"/>
      <c r="T64" s="22"/>
      <c r="U64" s="22"/>
      <c r="V64" s="22"/>
      <c r="W64" s="22"/>
      <c r="X64" s="22"/>
      <c r="Y64" s="22"/>
      <c r="Z64" s="22"/>
      <c r="AA64" s="22">
        <v>1</v>
      </c>
      <c r="AB64" s="22"/>
      <c r="AC64" s="22"/>
      <c r="AD64" s="22"/>
      <c r="AE64" s="22"/>
      <c r="AF64" s="22"/>
      <c r="AG64" s="22"/>
      <c r="AH64" s="22">
        <v>1</v>
      </c>
      <c r="AI64" s="22"/>
      <c r="AJ64" s="22"/>
      <c r="AK64" s="22"/>
      <c r="AL64" s="66"/>
      <c r="AM64" s="66"/>
      <c r="AN64" s="66"/>
      <c r="AO64" s="66">
        <f>SUM(C64:AK64)</f>
        <v>29</v>
      </c>
      <c r="AP64" s="96"/>
    </row>
    <row r="65" spans="1:42" s="97" customFormat="1" ht="12.75">
      <c r="A65" s="19" t="s">
        <v>193</v>
      </c>
      <c r="B65" s="39" t="s">
        <v>196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>
        <v>3</v>
      </c>
      <c r="O65" s="22"/>
      <c r="P65" s="22">
        <v>1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66"/>
      <c r="AM65" s="66"/>
      <c r="AN65" s="66"/>
      <c r="AO65" s="66">
        <f>SUM(C65:AK65)</f>
        <v>4</v>
      </c>
      <c r="AP65" s="96"/>
    </row>
    <row r="66" spans="1:42" s="97" customFormat="1" ht="12.75">
      <c r="A66" s="81" t="s">
        <v>26</v>
      </c>
      <c r="B66" s="98" t="s">
        <v>61</v>
      </c>
      <c r="C66" s="55"/>
      <c r="D66" s="55">
        <v>1</v>
      </c>
      <c r="E66" s="55">
        <v>14</v>
      </c>
      <c r="F66" s="55"/>
      <c r="G66" s="55">
        <v>3</v>
      </c>
      <c r="H66" s="55">
        <v>8</v>
      </c>
      <c r="I66" s="55">
        <v>2</v>
      </c>
      <c r="J66" s="55">
        <v>6</v>
      </c>
      <c r="K66" s="55">
        <v>7</v>
      </c>
      <c r="L66" s="55">
        <v>5</v>
      </c>
      <c r="M66" s="55">
        <v>6</v>
      </c>
      <c r="N66" s="55">
        <v>7</v>
      </c>
      <c r="O66" s="55">
        <v>3</v>
      </c>
      <c r="P66" s="55">
        <v>1</v>
      </c>
      <c r="Q66" s="55"/>
      <c r="R66" s="55">
        <v>31</v>
      </c>
      <c r="S66" s="55">
        <v>2</v>
      </c>
      <c r="T66" s="55">
        <v>3</v>
      </c>
      <c r="U66" s="55"/>
      <c r="V66" s="55">
        <v>12</v>
      </c>
      <c r="W66" s="55">
        <v>8</v>
      </c>
      <c r="X66" s="55">
        <v>8</v>
      </c>
      <c r="Y66" s="55">
        <v>3</v>
      </c>
      <c r="Z66" s="55">
        <v>3</v>
      </c>
      <c r="AA66" s="55"/>
      <c r="AB66" s="55">
        <v>11</v>
      </c>
      <c r="AC66" s="55">
        <v>14</v>
      </c>
      <c r="AD66" s="55">
        <v>5</v>
      </c>
      <c r="AE66" s="55"/>
      <c r="AF66" s="55">
        <v>5</v>
      </c>
      <c r="AG66" s="55">
        <v>1</v>
      </c>
      <c r="AH66" s="55"/>
      <c r="AI66" s="55">
        <v>1</v>
      </c>
      <c r="AJ66" s="55">
        <v>8</v>
      </c>
      <c r="AK66" s="55">
        <v>1</v>
      </c>
      <c r="AL66" s="66"/>
      <c r="AM66" s="66"/>
      <c r="AN66" s="66"/>
      <c r="AO66" s="83">
        <f>SUM(C66:AK66)</f>
        <v>179</v>
      </c>
      <c r="AP66" s="96"/>
    </row>
    <row r="67" spans="1:42" s="65" customFormat="1" ht="25.5">
      <c r="A67" s="54" t="s">
        <v>36</v>
      </c>
      <c r="B67" s="63" t="s">
        <v>191</v>
      </c>
      <c r="C67" s="54"/>
      <c r="D67" s="54">
        <v>102.4</v>
      </c>
      <c r="E67" s="54"/>
      <c r="F67" s="54"/>
      <c r="G67" s="54"/>
      <c r="H67" s="54">
        <v>13449.1</v>
      </c>
      <c r="I67" s="54"/>
      <c r="J67" s="54"/>
      <c r="K67" s="54">
        <v>32370.4</v>
      </c>
      <c r="L67" s="54"/>
      <c r="M67" s="54"/>
      <c r="N67" s="54"/>
      <c r="O67" s="54"/>
      <c r="P67" s="54"/>
      <c r="Q67" s="54"/>
      <c r="R67" s="54">
        <v>201.4</v>
      </c>
      <c r="S67" s="54">
        <v>6240.7</v>
      </c>
      <c r="T67" s="54">
        <v>4520.6</v>
      </c>
      <c r="U67" s="54"/>
      <c r="V67" s="54">
        <v>8302.5</v>
      </c>
      <c r="W67" s="54">
        <v>3777.6</v>
      </c>
      <c r="X67" s="54"/>
      <c r="Y67" s="54"/>
      <c r="Z67" s="54">
        <v>114.67</v>
      </c>
      <c r="AA67" s="54"/>
      <c r="AB67" s="54"/>
      <c r="AC67" s="54"/>
      <c r="AD67" s="54">
        <v>263985.6</v>
      </c>
      <c r="AE67" s="54"/>
      <c r="AF67" s="54"/>
      <c r="AG67" s="54"/>
      <c r="AH67" s="54"/>
      <c r="AI67" s="54"/>
      <c r="AJ67" s="54">
        <v>869.4</v>
      </c>
      <c r="AK67" s="54"/>
      <c r="AL67" s="25"/>
      <c r="AM67" s="25"/>
      <c r="AN67" s="25"/>
      <c r="AO67" s="91">
        <f>SUM(C67:AK67)</f>
        <v>333934.37</v>
      </c>
      <c r="AP67" s="64"/>
    </row>
    <row r="68" spans="1:42" s="29" customFormat="1" ht="25.5">
      <c r="A68" s="40" t="s">
        <v>37</v>
      </c>
      <c r="B68" s="43" t="s">
        <v>172</v>
      </c>
      <c r="C68" s="55">
        <f>SUM(C69:C71)</f>
        <v>0</v>
      </c>
      <c r="D68" s="55">
        <f aca="true" t="shared" si="8" ref="D68:AO68">SUM(D69:D71)</f>
        <v>0</v>
      </c>
      <c r="E68" s="55">
        <f t="shared" si="8"/>
        <v>0</v>
      </c>
      <c r="F68" s="55">
        <f t="shared" si="8"/>
        <v>1</v>
      </c>
      <c r="G68" s="55">
        <f t="shared" si="8"/>
        <v>3</v>
      </c>
      <c r="H68" s="55">
        <f t="shared" si="8"/>
        <v>2</v>
      </c>
      <c r="I68" s="55">
        <f t="shared" si="8"/>
        <v>1</v>
      </c>
      <c r="J68" s="55">
        <f t="shared" si="8"/>
        <v>2</v>
      </c>
      <c r="K68" s="55">
        <f t="shared" si="8"/>
        <v>3</v>
      </c>
      <c r="L68" s="55">
        <f t="shared" si="8"/>
        <v>2</v>
      </c>
      <c r="M68" s="55">
        <f t="shared" si="8"/>
        <v>4</v>
      </c>
      <c r="N68" s="55">
        <f t="shared" si="8"/>
        <v>2</v>
      </c>
      <c r="O68" s="55">
        <f t="shared" si="8"/>
        <v>23</v>
      </c>
      <c r="P68" s="55">
        <f t="shared" si="8"/>
        <v>0</v>
      </c>
      <c r="Q68" s="55">
        <f t="shared" si="8"/>
        <v>8</v>
      </c>
      <c r="R68" s="55">
        <f t="shared" si="8"/>
        <v>2</v>
      </c>
      <c r="S68" s="55">
        <f t="shared" si="8"/>
        <v>2</v>
      </c>
      <c r="T68" s="55">
        <f t="shared" si="8"/>
        <v>1</v>
      </c>
      <c r="U68" s="55">
        <f t="shared" si="8"/>
        <v>1</v>
      </c>
      <c r="V68" s="55">
        <f t="shared" si="8"/>
        <v>0</v>
      </c>
      <c r="W68" s="55">
        <f t="shared" si="8"/>
        <v>0</v>
      </c>
      <c r="X68" s="55">
        <f t="shared" si="8"/>
        <v>3</v>
      </c>
      <c r="Y68" s="55">
        <f t="shared" si="8"/>
        <v>9</v>
      </c>
      <c r="Z68" s="55">
        <f t="shared" si="8"/>
        <v>0</v>
      </c>
      <c r="AA68" s="55">
        <f t="shared" si="8"/>
        <v>1</v>
      </c>
      <c r="AB68" s="55">
        <f t="shared" si="8"/>
        <v>1</v>
      </c>
      <c r="AC68" s="55">
        <f t="shared" si="8"/>
        <v>0</v>
      </c>
      <c r="AD68" s="55">
        <f t="shared" si="8"/>
        <v>5</v>
      </c>
      <c r="AE68" s="55">
        <f t="shared" si="8"/>
        <v>2</v>
      </c>
      <c r="AF68" s="55">
        <f t="shared" si="8"/>
        <v>2</v>
      </c>
      <c r="AG68" s="55">
        <f t="shared" si="8"/>
        <v>1</v>
      </c>
      <c r="AH68" s="55">
        <f t="shared" si="8"/>
        <v>0</v>
      </c>
      <c r="AI68" s="55">
        <f t="shared" si="8"/>
        <v>10</v>
      </c>
      <c r="AJ68" s="55">
        <f t="shared" si="8"/>
        <v>2</v>
      </c>
      <c r="AK68" s="55">
        <f t="shared" si="8"/>
        <v>0</v>
      </c>
      <c r="AL68" s="55">
        <f t="shared" si="8"/>
        <v>0</v>
      </c>
      <c r="AM68" s="55">
        <f t="shared" si="8"/>
        <v>0</v>
      </c>
      <c r="AN68" s="55">
        <f t="shared" si="8"/>
        <v>0</v>
      </c>
      <c r="AO68" s="55">
        <f t="shared" si="8"/>
        <v>93</v>
      </c>
      <c r="AP68" s="30"/>
    </row>
    <row r="69" spans="1:42" s="29" customFormat="1" ht="12.75">
      <c r="A69" s="12" t="s">
        <v>64</v>
      </c>
      <c r="B69" s="13" t="s">
        <v>63</v>
      </c>
      <c r="C69" s="22"/>
      <c r="D69" s="22"/>
      <c r="E69" s="22"/>
      <c r="F69" s="22">
        <v>1</v>
      </c>
      <c r="G69" s="22">
        <v>3</v>
      </c>
      <c r="H69" s="22">
        <v>1</v>
      </c>
      <c r="I69" s="22">
        <v>1</v>
      </c>
      <c r="J69" s="22"/>
      <c r="K69" s="22">
        <v>2</v>
      </c>
      <c r="L69" s="22">
        <v>2</v>
      </c>
      <c r="M69" s="22">
        <v>4</v>
      </c>
      <c r="N69" s="22">
        <v>2</v>
      </c>
      <c r="O69" s="22">
        <v>23</v>
      </c>
      <c r="P69" s="22"/>
      <c r="Q69" s="22">
        <v>8</v>
      </c>
      <c r="R69" s="22"/>
      <c r="S69" s="22">
        <v>2</v>
      </c>
      <c r="T69" s="22"/>
      <c r="U69" s="22"/>
      <c r="V69" s="22"/>
      <c r="W69" s="22"/>
      <c r="X69" s="22"/>
      <c r="Y69" s="22">
        <v>1</v>
      </c>
      <c r="Z69" s="22"/>
      <c r="AA69" s="22">
        <v>1</v>
      </c>
      <c r="AB69" s="22">
        <v>1</v>
      </c>
      <c r="AC69" s="22"/>
      <c r="AD69" s="22">
        <v>1</v>
      </c>
      <c r="AE69" s="22"/>
      <c r="AF69" s="22">
        <v>2</v>
      </c>
      <c r="AG69" s="22">
        <v>1</v>
      </c>
      <c r="AH69" s="22"/>
      <c r="AI69" s="22">
        <v>1</v>
      </c>
      <c r="AJ69" s="22">
        <v>1</v>
      </c>
      <c r="AK69" s="22"/>
      <c r="AL69" s="22"/>
      <c r="AM69" s="22"/>
      <c r="AN69" s="22"/>
      <c r="AO69" s="22">
        <f>SUM(C69:AK69)</f>
        <v>58</v>
      </c>
      <c r="AP69" s="30"/>
    </row>
    <row r="70" spans="1:42" s="29" customFormat="1" ht="12.75">
      <c r="A70" s="19" t="s">
        <v>65</v>
      </c>
      <c r="B70" s="39" t="s">
        <v>67</v>
      </c>
      <c r="C70" s="22"/>
      <c r="D70" s="22"/>
      <c r="E70" s="22"/>
      <c r="F70" s="22"/>
      <c r="G70" s="22"/>
      <c r="H70" s="22">
        <v>1</v>
      </c>
      <c r="I70" s="22"/>
      <c r="J70" s="22"/>
      <c r="K70" s="22">
        <v>1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>
        <v>8</v>
      </c>
      <c r="Z70" s="22"/>
      <c r="AA70" s="22"/>
      <c r="AB70" s="22"/>
      <c r="AC70" s="22"/>
      <c r="AD70" s="22">
        <v>4</v>
      </c>
      <c r="AE70" s="22"/>
      <c r="AF70" s="22"/>
      <c r="AG70" s="22"/>
      <c r="AH70" s="22"/>
      <c r="AI70" s="22">
        <v>9</v>
      </c>
      <c r="AJ70" s="22">
        <v>1</v>
      </c>
      <c r="AK70" s="22"/>
      <c r="AL70" s="22"/>
      <c r="AM70" s="22"/>
      <c r="AN70" s="22"/>
      <c r="AO70" s="22">
        <f>SUM(C70:AK70)</f>
        <v>24</v>
      </c>
      <c r="AP70" s="30"/>
    </row>
    <row r="71" spans="1:42" s="29" customFormat="1" ht="12.75">
      <c r="A71" s="19" t="s">
        <v>66</v>
      </c>
      <c r="B71" s="39" t="s">
        <v>35</v>
      </c>
      <c r="C71" s="22"/>
      <c r="D71" s="22"/>
      <c r="E71" s="22"/>
      <c r="F71" s="22"/>
      <c r="G71" s="22"/>
      <c r="H71" s="22"/>
      <c r="I71" s="22"/>
      <c r="J71" s="22">
        <v>2</v>
      </c>
      <c r="K71" s="22"/>
      <c r="L71" s="22"/>
      <c r="M71" s="22"/>
      <c r="N71" s="22"/>
      <c r="O71" s="22"/>
      <c r="P71" s="22"/>
      <c r="Q71" s="22"/>
      <c r="R71" s="22">
        <v>2</v>
      </c>
      <c r="S71" s="22"/>
      <c r="T71" s="22">
        <v>1</v>
      </c>
      <c r="U71" s="22">
        <v>1</v>
      </c>
      <c r="V71" s="22"/>
      <c r="W71" s="22"/>
      <c r="X71" s="22">
        <v>3</v>
      </c>
      <c r="Y71" s="22"/>
      <c r="Z71" s="22"/>
      <c r="AA71" s="22"/>
      <c r="AB71" s="22"/>
      <c r="AC71" s="22"/>
      <c r="AD71" s="22"/>
      <c r="AE71" s="22">
        <v>2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>
        <f>SUM(C71:AK71)</f>
        <v>11</v>
      </c>
      <c r="AP71" s="30"/>
    </row>
    <row r="72" spans="1:41" s="102" customFormat="1" ht="25.5" customHeight="1">
      <c r="A72" s="44" t="s">
        <v>69</v>
      </c>
      <c r="B72" s="70" t="s">
        <v>70</v>
      </c>
      <c r="C72" s="55">
        <f>SUM(C73:C76)</f>
        <v>0</v>
      </c>
      <c r="D72" s="55">
        <f aca="true" t="shared" si="9" ref="D72:AO72">SUM(D73:D76)</f>
        <v>0</v>
      </c>
      <c r="E72" s="55">
        <f t="shared" si="9"/>
        <v>0</v>
      </c>
      <c r="F72" s="55">
        <f t="shared" si="9"/>
        <v>0</v>
      </c>
      <c r="G72" s="55">
        <f t="shared" si="9"/>
        <v>3</v>
      </c>
      <c r="H72" s="55">
        <f t="shared" si="9"/>
        <v>3</v>
      </c>
      <c r="I72" s="55">
        <f t="shared" si="9"/>
        <v>0</v>
      </c>
      <c r="J72" s="55">
        <f t="shared" si="9"/>
        <v>1</v>
      </c>
      <c r="K72" s="55">
        <f t="shared" si="9"/>
        <v>0</v>
      </c>
      <c r="L72" s="55">
        <f t="shared" si="9"/>
        <v>0</v>
      </c>
      <c r="M72" s="55">
        <f t="shared" si="9"/>
        <v>3</v>
      </c>
      <c r="N72" s="55">
        <f t="shared" si="9"/>
        <v>1</v>
      </c>
      <c r="O72" s="55">
        <f t="shared" si="9"/>
        <v>0</v>
      </c>
      <c r="P72" s="55">
        <f t="shared" si="9"/>
        <v>0</v>
      </c>
      <c r="Q72" s="55">
        <f t="shared" si="9"/>
        <v>0</v>
      </c>
      <c r="R72" s="55">
        <f t="shared" si="9"/>
        <v>0</v>
      </c>
      <c r="S72" s="55">
        <f t="shared" si="9"/>
        <v>0</v>
      </c>
      <c r="T72" s="55">
        <f t="shared" si="9"/>
        <v>1</v>
      </c>
      <c r="U72" s="55">
        <f t="shared" si="9"/>
        <v>0</v>
      </c>
      <c r="V72" s="55">
        <f t="shared" si="9"/>
        <v>1</v>
      </c>
      <c r="W72" s="55">
        <f t="shared" si="9"/>
        <v>0</v>
      </c>
      <c r="X72" s="55">
        <f t="shared" si="9"/>
        <v>2</v>
      </c>
      <c r="Y72" s="55">
        <f t="shared" si="9"/>
        <v>0</v>
      </c>
      <c r="Z72" s="55">
        <f t="shared" si="9"/>
        <v>0</v>
      </c>
      <c r="AA72" s="55">
        <f t="shared" si="9"/>
        <v>0</v>
      </c>
      <c r="AB72" s="55">
        <f t="shared" si="9"/>
        <v>0</v>
      </c>
      <c r="AC72" s="55">
        <f t="shared" si="9"/>
        <v>0</v>
      </c>
      <c r="AD72" s="55">
        <f t="shared" si="9"/>
        <v>1</v>
      </c>
      <c r="AE72" s="55">
        <f t="shared" si="9"/>
        <v>0</v>
      </c>
      <c r="AF72" s="55">
        <f t="shared" si="9"/>
        <v>0</v>
      </c>
      <c r="AG72" s="55">
        <f t="shared" si="9"/>
        <v>1</v>
      </c>
      <c r="AH72" s="55">
        <f t="shared" si="9"/>
        <v>0</v>
      </c>
      <c r="AI72" s="55">
        <f t="shared" si="9"/>
        <v>0</v>
      </c>
      <c r="AJ72" s="55">
        <f t="shared" si="9"/>
        <v>0</v>
      </c>
      <c r="AK72" s="55">
        <f t="shared" si="9"/>
        <v>2</v>
      </c>
      <c r="AL72" s="69">
        <f t="shared" si="9"/>
        <v>0</v>
      </c>
      <c r="AM72" s="69">
        <f t="shared" si="9"/>
        <v>0</v>
      </c>
      <c r="AN72" s="69">
        <f t="shared" si="9"/>
        <v>0</v>
      </c>
      <c r="AO72" s="69">
        <f t="shared" si="9"/>
        <v>19</v>
      </c>
    </row>
    <row r="73" spans="1:42" s="29" customFormat="1" ht="12.75">
      <c r="A73" s="12" t="s">
        <v>6</v>
      </c>
      <c r="B73" s="13" t="s">
        <v>71</v>
      </c>
      <c r="C73" s="22"/>
      <c r="D73" s="22"/>
      <c r="E73" s="22"/>
      <c r="F73" s="22"/>
      <c r="G73" s="22"/>
      <c r="H73" s="22">
        <v>1</v>
      </c>
      <c r="I73" s="22"/>
      <c r="J73" s="22">
        <v>1</v>
      </c>
      <c r="K73" s="22"/>
      <c r="L73" s="22"/>
      <c r="M73" s="22">
        <v>1</v>
      </c>
      <c r="N73" s="22"/>
      <c r="O73" s="22"/>
      <c r="P73" s="22"/>
      <c r="Q73" s="22"/>
      <c r="R73" s="22"/>
      <c r="S73" s="22"/>
      <c r="T73" s="22">
        <v>1</v>
      </c>
      <c r="U73" s="22"/>
      <c r="V73" s="22"/>
      <c r="W73" s="22"/>
      <c r="X73" s="22"/>
      <c r="Y73" s="22"/>
      <c r="Z73" s="22"/>
      <c r="AA73" s="22"/>
      <c r="AB73" s="22"/>
      <c r="AC73" s="22"/>
      <c r="AD73" s="22">
        <v>1</v>
      </c>
      <c r="AE73" s="22"/>
      <c r="AF73" s="22"/>
      <c r="AG73" s="22"/>
      <c r="AH73" s="22"/>
      <c r="AI73" s="22"/>
      <c r="AJ73" s="22"/>
      <c r="AK73" s="22">
        <v>1</v>
      </c>
      <c r="AL73" s="22"/>
      <c r="AM73" s="22"/>
      <c r="AN73" s="22"/>
      <c r="AO73" s="22">
        <f>SUM(C73:AK73)</f>
        <v>6</v>
      </c>
      <c r="AP73" s="30"/>
    </row>
    <row r="74" spans="1:42" s="29" customFormat="1" ht="12.75">
      <c r="A74" s="12" t="s">
        <v>7</v>
      </c>
      <c r="B74" s="13" t="s">
        <v>72</v>
      </c>
      <c r="C74" s="22"/>
      <c r="D74" s="22"/>
      <c r="E74" s="22"/>
      <c r="F74" s="22"/>
      <c r="G74" s="22">
        <v>2</v>
      </c>
      <c r="H74" s="22">
        <v>1</v>
      </c>
      <c r="I74" s="22"/>
      <c r="J74" s="22"/>
      <c r="K74" s="22"/>
      <c r="L74" s="22"/>
      <c r="M74" s="22"/>
      <c r="N74" s="22">
        <v>1</v>
      </c>
      <c r="O74" s="22"/>
      <c r="P74" s="22"/>
      <c r="Q74" s="22"/>
      <c r="R74" s="22"/>
      <c r="S74" s="22"/>
      <c r="T74" s="22"/>
      <c r="U74" s="22"/>
      <c r="V74" s="22"/>
      <c r="W74" s="22"/>
      <c r="X74" s="22">
        <v>2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>
        <f>SUM(C74:AK74)</f>
        <v>6</v>
      </c>
      <c r="AP74" s="30"/>
    </row>
    <row r="75" spans="1:42" s="29" customFormat="1" ht="12.75">
      <c r="A75" s="12" t="s">
        <v>8</v>
      </c>
      <c r="B75" s="13" t="s">
        <v>73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>
        <v>2</v>
      </c>
      <c r="N75" s="22"/>
      <c r="O75" s="22"/>
      <c r="P75" s="22"/>
      <c r="Q75" s="22"/>
      <c r="R75" s="22"/>
      <c r="S75" s="22"/>
      <c r="T75" s="22"/>
      <c r="U75" s="22"/>
      <c r="V75" s="22">
        <v>1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>
        <f>SUM(C75:AK75)</f>
        <v>3</v>
      </c>
      <c r="AP75" s="30"/>
    </row>
    <row r="76" spans="1:42" s="29" customFormat="1" ht="12.75">
      <c r="A76" s="12" t="s">
        <v>9</v>
      </c>
      <c r="B76" s="13" t="s">
        <v>197</v>
      </c>
      <c r="C76" s="22"/>
      <c r="D76" s="22"/>
      <c r="E76" s="22"/>
      <c r="F76" s="22"/>
      <c r="G76" s="22">
        <v>1</v>
      </c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>
        <v>1</v>
      </c>
      <c r="AH76" s="22"/>
      <c r="AI76" s="22"/>
      <c r="AJ76" s="22"/>
      <c r="AK76" s="22">
        <v>1</v>
      </c>
      <c r="AL76" s="22"/>
      <c r="AM76" s="22"/>
      <c r="AN76" s="22"/>
      <c r="AO76" s="22">
        <f>SUM(C76:AK76)</f>
        <v>4</v>
      </c>
      <c r="AP76" s="30"/>
    </row>
    <row r="77" spans="1:41" s="102" customFormat="1" ht="27.75" customHeight="1">
      <c r="A77" s="44" t="s">
        <v>74</v>
      </c>
      <c r="B77" s="70" t="s">
        <v>75</v>
      </c>
      <c r="C77" s="55">
        <f>SUM(C78:C79)</f>
        <v>0</v>
      </c>
      <c r="D77" s="55">
        <f aca="true" t="shared" si="10" ref="D77:AO77">SUM(D78:D79)</f>
        <v>0</v>
      </c>
      <c r="E77" s="55">
        <f t="shared" si="10"/>
        <v>0</v>
      </c>
      <c r="F77" s="55">
        <f t="shared" si="10"/>
        <v>0</v>
      </c>
      <c r="G77" s="55">
        <f t="shared" si="10"/>
        <v>0</v>
      </c>
      <c r="H77" s="55">
        <f t="shared" si="10"/>
        <v>0</v>
      </c>
      <c r="I77" s="55">
        <f t="shared" si="10"/>
        <v>0</v>
      </c>
      <c r="J77" s="55">
        <f t="shared" si="10"/>
        <v>1</v>
      </c>
      <c r="K77" s="55">
        <f t="shared" si="10"/>
        <v>0</v>
      </c>
      <c r="L77" s="55">
        <f t="shared" si="10"/>
        <v>0</v>
      </c>
      <c r="M77" s="55">
        <f t="shared" si="10"/>
        <v>0</v>
      </c>
      <c r="N77" s="55">
        <f t="shared" si="10"/>
        <v>0</v>
      </c>
      <c r="O77" s="55">
        <f t="shared" si="10"/>
        <v>2</v>
      </c>
      <c r="P77" s="55">
        <f t="shared" si="10"/>
        <v>0</v>
      </c>
      <c r="Q77" s="55">
        <f t="shared" si="10"/>
        <v>0</v>
      </c>
      <c r="R77" s="55">
        <f t="shared" si="10"/>
        <v>0</v>
      </c>
      <c r="S77" s="55">
        <f t="shared" si="10"/>
        <v>0</v>
      </c>
      <c r="T77" s="55">
        <f t="shared" si="10"/>
        <v>1</v>
      </c>
      <c r="U77" s="55">
        <f t="shared" si="10"/>
        <v>0</v>
      </c>
      <c r="V77" s="55">
        <f t="shared" si="10"/>
        <v>0</v>
      </c>
      <c r="W77" s="55">
        <f t="shared" si="10"/>
        <v>0</v>
      </c>
      <c r="X77" s="55">
        <f t="shared" si="10"/>
        <v>0</v>
      </c>
      <c r="Y77" s="55">
        <f t="shared" si="10"/>
        <v>0</v>
      </c>
      <c r="Z77" s="55">
        <f t="shared" si="10"/>
        <v>0</v>
      </c>
      <c r="AA77" s="55">
        <f t="shared" si="10"/>
        <v>0</v>
      </c>
      <c r="AB77" s="55">
        <f t="shared" si="10"/>
        <v>1</v>
      </c>
      <c r="AC77" s="55">
        <f t="shared" si="10"/>
        <v>0</v>
      </c>
      <c r="AD77" s="55">
        <f t="shared" si="10"/>
        <v>0</v>
      </c>
      <c r="AE77" s="55">
        <f t="shared" si="10"/>
        <v>0</v>
      </c>
      <c r="AF77" s="55">
        <f t="shared" si="10"/>
        <v>0</v>
      </c>
      <c r="AG77" s="55">
        <f t="shared" si="10"/>
        <v>0</v>
      </c>
      <c r="AH77" s="55">
        <f t="shared" si="10"/>
        <v>0</v>
      </c>
      <c r="AI77" s="55">
        <f t="shared" si="10"/>
        <v>0</v>
      </c>
      <c r="AJ77" s="55">
        <f t="shared" si="10"/>
        <v>0</v>
      </c>
      <c r="AK77" s="55">
        <f t="shared" si="10"/>
        <v>0</v>
      </c>
      <c r="AL77" s="69">
        <f t="shared" si="10"/>
        <v>0</v>
      </c>
      <c r="AM77" s="69">
        <f t="shared" si="10"/>
        <v>0</v>
      </c>
      <c r="AN77" s="69">
        <f t="shared" si="10"/>
        <v>0</v>
      </c>
      <c r="AO77" s="69">
        <f t="shared" si="10"/>
        <v>5</v>
      </c>
    </row>
    <row r="78" spans="1:42" s="97" customFormat="1" ht="12.75">
      <c r="A78" s="19" t="s">
        <v>10</v>
      </c>
      <c r="B78" s="39" t="s">
        <v>76</v>
      </c>
      <c r="C78" s="22"/>
      <c r="D78" s="22"/>
      <c r="E78" s="22"/>
      <c r="F78" s="22"/>
      <c r="G78" s="22"/>
      <c r="H78" s="22"/>
      <c r="I78" s="22"/>
      <c r="J78" s="22"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>
        <v>1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66"/>
      <c r="AM78" s="66"/>
      <c r="AN78" s="66"/>
      <c r="AO78" s="66">
        <f>SUM(C78:AK78)</f>
        <v>2</v>
      </c>
      <c r="AP78" s="96"/>
    </row>
    <row r="79" spans="1:42" s="29" customFormat="1" ht="12.75">
      <c r="A79" s="12" t="s">
        <v>27</v>
      </c>
      <c r="B79" s="13" t="s">
        <v>77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>
        <v>2</v>
      </c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>
        <v>1</v>
      </c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6">
        <f>SUM(C79:AK79)</f>
        <v>3</v>
      </c>
      <c r="AP79" s="30"/>
    </row>
    <row r="80" spans="1:42" s="103" customFormat="1" ht="16.5" customHeight="1">
      <c r="A80" s="48" t="s">
        <v>236</v>
      </c>
      <c r="B80" s="101" t="s">
        <v>237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67"/>
      <c r="AM80" s="67"/>
      <c r="AN80" s="67"/>
      <c r="AO80" s="67"/>
      <c r="AP80" s="102"/>
    </row>
    <row r="81" spans="1:42" s="65" customFormat="1" ht="14.25" customHeight="1">
      <c r="A81" s="74" t="s">
        <v>79</v>
      </c>
      <c r="B81" s="75" t="s">
        <v>188</v>
      </c>
      <c r="C81" s="76">
        <f>SUM(C82:C85)</f>
        <v>0</v>
      </c>
      <c r="D81" s="76">
        <f aca="true" t="shared" si="11" ref="D81:AO81">SUM(D82:D85)</f>
        <v>2308.3</v>
      </c>
      <c r="E81" s="76">
        <f t="shared" si="11"/>
        <v>0</v>
      </c>
      <c r="F81" s="76">
        <f t="shared" si="11"/>
        <v>0</v>
      </c>
      <c r="G81" s="76">
        <f t="shared" si="11"/>
        <v>69</v>
      </c>
      <c r="H81" s="76">
        <f t="shared" si="11"/>
        <v>14.5</v>
      </c>
      <c r="I81" s="76">
        <f t="shared" si="11"/>
        <v>0</v>
      </c>
      <c r="J81" s="76">
        <f t="shared" si="11"/>
        <v>0</v>
      </c>
      <c r="K81" s="76">
        <f t="shared" si="11"/>
        <v>0</v>
      </c>
      <c r="L81" s="76">
        <f t="shared" si="11"/>
        <v>0</v>
      </c>
      <c r="M81" s="76">
        <f t="shared" si="11"/>
        <v>0</v>
      </c>
      <c r="N81" s="76">
        <f t="shared" si="11"/>
        <v>0</v>
      </c>
      <c r="O81" s="76">
        <f t="shared" si="11"/>
        <v>0</v>
      </c>
      <c r="P81" s="76">
        <f t="shared" si="11"/>
        <v>0</v>
      </c>
      <c r="Q81" s="76">
        <f t="shared" si="11"/>
        <v>0</v>
      </c>
      <c r="R81" s="76">
        <f t="shared" si="11"/>
        <v>1117.9</v>
      </c>
      <c r="S81" s="76">
        <f t="shared" si="11"/>
        <v>0</v>
      </c>
      <c r="T81" s="76">
        <f t="shared" si="11"/>
        <v>251.8</v>
      </c>
      <c r="U81" s="76">
        <f t="shared" si="11"/>
        <v>0</v>
      </c>
      <c r="V81" s="76">
        <f t="shared" si="11"/>
        <v>0</v>
      </c>
      <c r="W81" s="76">
        <f t="shared" si="11"/>
        <v>0</v>
      </c>
      <c r="X81" s="76">
        <f t="shared" si="11"/>
        <v>0</v>
      </c>
      <c r="Y81" s="76">
        <f t="shared" si="11"/>
        <v>0</v>
      </c>
      <c r="Z81" s="76">
        <f t="shared" si="11"/>
        <v>0</v>
      </c>
      <c r="AA81" s="76">
        <f t="shared" si="11"/>
        <v>0</v>
      </c>
      <c r="AB81" s="76">
        <f t="shared" si="11"/>
        <v>0</v>
      </c>
      <c r="AC81" s="76">
        <f t="shared" si="11"/>
        <v>135.1</v>
      </c>
      <c r="AD81" s="76">
        <f t="shared" si="11"/>
        <v>339.6</v>
      </c>
      <c r="AE81" s="76">
        <f t="shared" si="11"/>
        <v>0</v>
      </c>
      <c r="AF81" s="76">
        <f t="shared" si="11"/>
        <v>0</v>
      </c>
      <c r="AG81" s="76">
        <f t="shared" si="11"/>
        <v>101.7</v>
      </c>
      <c r="AH81" s="76">
        <f t="shared" si="11"/>
        <v>0</v>
      </c>
      <c r="AI81" s="76">
        <f t="shared" si="11"/>
        <v>0</v>
      </c>
      <c r="AJ81" s="76">
        <f t="shared" si="11"/>
        <v>0</v>
      </c>
      <c r="AK81" s="76">
        <f t="shared" si="11"/>
        <v>24.4</v>
      </c>
      <c r="AL81" s="76">
        <f t="shared" si="11"/>
        <v>0</v>
      </c>
      <c r="AM81" s="76">
        <f t="shared" si="11"/>
        <v>0</v>
      </c>
      <c r="AN81" s="76">
        <f t="shared" si="11"/>
        <v>0</v>
      </c>
      <c r="AO81" s="76">
        <f t="shared" si="11"/>
        <v>4362.3</v>
      </c>
      <c r="AP81" s="64"/>
    </row>
    <row r="82" spans="1:42" s="65" customFormat="1" ht="14.25" customHeight="1">
      <c r="A82" s="78" t="s">
        <v>80</v>
      </c>
      <c r="B82" s="99" t="s">
        <v>98</v>
      </c>
      <c r="C82" s="25"/>
      <c r="D82" s="25"/>
      <c r="E82" s="25"/>
      <c r="F82" s="25"/>
      <c r="G82" s="25"/>
      <c r="H82" s="25">
        <v>5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>
        <v>101.7</v>
      </c>
      <c r="AH82" s="25"/>
      <c r="AI82" s="25"/>
      <c r="AJ82" s="25"/>
      <c r="AK82" s="25"/>
      <c r="AL82" s="54"/>
      <c r="AM82" s="54"/>
      <c r="AN82" s="54"/>
      <c r="AO82" s="25">
        <f>SUM(C82:AK82)</f>
        <v>106.7</v>
      </c>
      <c r="AP82" s="64"/>
    </row>
    <row r="83" spans="1:42" s="29" customFormat="1" ht="14.25" customHeight="1">
      <c r="A83" s="1" t="s">
        <v>87</v>
      </c>
      <c r="B83" s="18" t="s">
        <v>97</v>
      </c>
      <c r="C83" s="23"/>
      <c r="D83" s="23"/>
      <c r="E83" s="23"/>
      <c r="F83" s="23"/>
      <c r="G83" s="79">
        <v>69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5">
        <v>1117.9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>
        <v>24.4</v>
      </c>
      <c r="AL83" s="24"/>
      <c r="AM83" s="24"/>
      <c r="AN83" s="24"/>
      <c r="AO83" s="25">
        <f>SUM(C83:AK83)</f>
        <v>1211.3000000000002</v>
      </c>
      <c r="AP83" s="30"/>
    </row>
    <row r="84" spans="1:42" s="29" customFormat="1" ht="24.75" customHeight="1">
      <c r="A84" s="1" t="s">
        <v>95</v>
      </c>
      <c r="B84" s="14" t="s">
        <v>103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24"/>
      <c r="AN84" s="24"/>
      <c r="AO84" s="25">
        <f>SUM(C84:AK84)</f>
        <v>0</v>
      </c>
      <c r="AP84" s="30"/>
    </row>
    <row r="85" spans="1:42" s="65" customFormat="1" ht="13.5" customHeight="1">
      <c r="A85" s="78" t="s">
        <v>189</v>
      </c>
      <c r="B85" s="59" t="s">
        <v>190</v>
      </c>
      <c r="C85" s="25"/>
      <c r="D85" s="25">
        <v>2308.3</v>
      </c>
      <c r="E85" s="25"/>
      <c r="F85" s="25"/>
      <c r="G85" s="25"/>
      <c r="H85" s="25">
        <v>9.5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>
        <v>251.8</v>
      </c>
      <c r="U85" s="25"/>
      <c r="V85" s="25"/>
      <c r="W85" s="25"/>
      <c r="X85" s="25"/>
      <c r="Y85" s="25"/>
      <c r="Z85" s="25"/>
      <c r="AA85" s="25"/>
      <c r="AB85" s="25"/>
      <c r="AC85" s="25">
        <v>135.1</v>
      </c>
      <c r="AD85" s="25">
        <v>339.6</v>
      </c>
      <c r="AE85" s="25"/>
      <c r="AF85" s="25"/>
      <c r="AG85" s="25"/>
      <c r="AH85" s="25"/>
      <c r="AI85" s="25"/>
      <c r="AJ85" s="25"/>
      <c r="AK85" s="25"/>
      <c r="AL85" s="54"/>
      <c r="AM85" s="54"/>
      <c r="AN85" s="54"/>
      <c r="AO85" s="25">
        <f>SUM(C85:AK85)</f>
        <v>3044.3</v>
      </c>
      <c r="AP85" s="64"/>
    </row>
    <row r="86" spans="1:42" s="29" customFormat="1" ht="12.75">
      <c r="A86" s="40" t="s">
        <v>88</v>
      </c>
      <c r="B86" s="45" t="s">
        <v>78</v>
      </c>
      <c r="C86" s="24"/>
      <c r="D86" s="24">
        <f aca="true" t="shared" si="12" ref="D86:AO86">SUM(D87:D89)</f>
        <v>1</v>
      </c>
      <c r="E86" s="24">
        <f t="shared" si="12"/>
        <v>0</v>
      </c>
      <c r="F86" s="24">
        <f t="shared" si="12"/>
        <v>0</v>
      </c>
      <c r="G86" s="24">
        <f t="shared" si="12"/>
        <v>6</v>
      </c>
      <c r="H86" s="24">
        <f t="shared" si="12"/>
        <v>3</v>
      </c>
      <c r="I86" s="24">
        <f t="shared" si="12"/>
        <v>2</v>
      </c>
      <c r="J86" s="24">
        <f t="shared" si="12"/>
        <v>1</v>
      </c>
      <c r="K86" s="24">
        <f t="shared" si="12"/>
        <v>3</v>
      </c>
      <c r="L86" s="24">
        <f t="shared" si="12"/>
        <v>0</v>
      </c>
      <c r="M86" s="24">
        <f t="shared" si="12"/>
        <v>0</v>
      </c>
      <c r="N86" s="24">
        <f t="shared" si="12"/>
        <v>1</v>
      </c>
      <c r="O86" s="24">
        <f t="shared" si="12"/>
        <v>1</v>
      </c>
      <c r="P86" s="24">
        <f t="shared" si="12"/>
        <v>1</v>
      </c>
      <c r="Q86" s="24">
        <f t="shared" si="12"/>
        <v>7</v>
      </c>
      <c r="R86" s="24">
        <f t="shared" si="12"/>
        <v>1</v>
      </c>
      <c r="S86" s="24">
        <f t="shared" si="12"/>
        <v>0</v>
      </c>
      <c r="T86" s="24">
        <f t="shared" si="12"/>
        <v>2</v>
      </c>
      <c r="U86" s="24">
        <f t="shared" si="12"/>
        <v>1</v>
      </c>
      <c r="V86" s="24">
        <f t="shared" si="12"/>
        <v>2</v>
      </c>
      <c r="W86" s="24">
        <f t="shared" si="12"/>
        <v>1</v>
      </c>
      <c r="X86" s="24">
        <f t="shared" si="12"/>
        <v>8</v>
      </c>
      <c r="Y86" s="24">
        <f t="shared" si="12"/>
        <v>0</v>
      </c>
      <c r="Z86" s="24">
        <f t="shared" si="12"/>
        <v>3</v>
      </c>
      <c r="AA86" s="24">
        <f t="shared" si="12"/>
        <v>2</v>
      </c>
      <c r="AB86" s="24">
        <f t="shared" si="12"/>
        <v>0</v>
      </c>
      <c r="AC86" s="24">
        <f t="shared" si="12"/>
        <v>2</v>
      </c>
      <c r="AD86" s="24">
        <f t="shared" si="12"/>
        <v>2</v>
      </c>
      <c r="AE86" s="24">
        <f t="shared" si="12"/>
        <v>0</v>
      </c>
      <c r="AF86" s="24">
        <f t="shared" si="12"/>
        <v>4</v>
      </c>
      <c r="AG86" s="24">
        <f t="shared" si="12"/>
        <v>1</v>
      </c>
      <c r="AH86" s="24">
        <f t="shared" si="12"/>
        <v>1</v>
      </c>
      <c r="AI86" s="24">
        <f t="shared" si="12"/>
        <v>0</v>
      </c>
      <c r="AJ86" s="24">
        <f t="shared" si="12"/>
        <v>0</v>
      </c>
      <c r="AK86" s="24">
        <f t="shared" si="12"/>
        <v>3</v>
      </c>
      <c r="AL86" s="24">
        <f t="shared" si="12"/>
        <v>0</v>
      </c>
      <c r="AM86" s="24">
        <f t="shared" si="12"/>
        <v>0</v>
      </c>
      <c r="AN86" s="24">
        <f t="shared" si="12"/>
        <v>0</v>
      </c>
      <c r="AO86" s="24">
        <f t="shared" si="12"/>
        <v>59</v>
      </c>
      <c r="AP86" s="30"/>
    </row>
    <row r="87" spans="1:42" s="29" customFormat="1" ht="12.75">
      <c r="A87" s="12" t="s">
        <v>89</v>
      </c>
      <c r="B87" s="14" t="s">
        <v>81</v>
      </c>
      <c r="C87" s="23"/>
      <c r="D87" s="23"/>
      <c r="E87" s="23"/>
      <c r="F87" s="23"/>
      <c r="G87" s="23">
        <v>3</v>
      </c>
      <c r="H87" s="23">
        <v>1</v>
      </c>
      <c r="I87" s="23"/>
      <c r="J87" s="23">
        <v>1</v>
      </c>
      <c r="K87" s="23">
        <v>1</v>
      </c>
      <c r="L87" s="23"/>
      <c r="M87" s="23"/>
      <c r="N87" s="23">
        <v>1</v>
      </c>
      <c r="O87" s="23"/>
      <c r="P87" s="23"/>
      <c r="Q87" s="23"/>
      <c r="R87" s="23"/>
      <c r="S87" s="23"/>
      <c r="T87" s="23"/>
      <c r="U87" s="23"/>
      <c r="V87" s="23"/>
      <c r="W87" s="23">
        <v>1</v>
      </c>
      <c r="X87" s="23"/>
      <c r="Y87" s="23"/>
      <c r="Z87" s="23">
        <v>1</v>
      </c>
      <c r="AA87" s="23"/>
      <c r="AB87" s="23"/>
      <c r="AC87" s="23">
        <v>2</v>
      </c>
      <c r="AD87" s="23">
        <v>2</v>
      </c>
      <c r="AE87" s="23"/>
      <c r="AF87" s="23"/>
      <c r="AG87" s="23">
        <v>1</v>
      </c>
      <c r="AH87" s="23"/>
      <c r="AI87" s="23"/>
      <c r="AJ87" s="23"/>
      <c r="AK87" s="23">
        <v>2</v>
      </c>
      <c r="AL87" s="23"/>
      <c r="AM87" s="23"/>
      <c r="AN87" s="23"/>
      <c r="AO87" s="23">
        <f>SUM(C87:AK87)</f>
        <v>16</v>
      </c>
      <c r="AP87" s="30"/>
    </row>
    <row r="88" spans="1:42" s="29" customFormat="1" ht="12.75">
      <c r="A88" s="12" t="s">
        <v>90</v>
      </c>
      <c r="B88" s="14" t="s">
        <v>82</v>
      </c>
      <c r="C88" s="23"/>
      <c r="D88" s="23"/>
      <c r="E88" s="23"/>
      <c r="F88" s="23"/>
      <c r="G88" s="23">
        <v>2</v>
      </c>
      <c r="H88" s="23">
        <v>2</v>
      </c>
      <c r="I88" s="23">
        <v>2</v>
      </c>
      <c r="J88" s="23"/>
      <c r="K88" s="23"/>
      <c r="L88" s="23"/>
      <c r="M88" s="23"/>
      <c r="N88" s="23"/>
      <c r="O88" s="23">
        <v>1</v>
      </c>
      <c r="P88" s="23"/>
      <c r="Q88" s="23">
        <v>7</v>
      </c>
      <c r="R88" s="23"/>
      <c r="S88" s="23"/>
      <c r="T88" s="23">
        <v>2</v>
      </c>
      <c r="U88" s="23"/>
      <c r="V88" s="23"/>
      <c r="W88" s="23"/>
      <c r="X88" s="23">
        <v>8</v>
      </c>
      <c r="Y88" s="23"/>
      <c r="Z88" s="23">
        <v>2</v>
      </c>
      <c r="AA88" s="23">
        <v>2</v>
      </c>
      <c r="AB88" s="23"/>
      <c r="AC88" s="23"/>
      <c r="AD88" s="23"/>
      <c r="AE88" s="23"/>
      <c r="AF88" s="23"/>
      <c r="AG88" s="23"/>
      <c r="AH88" s="23">
        <v>1</v>
      </c>
      <c r="AI88" s="23"/>
      <c r="AJ88" s="23"/>
      <c r="AK88" s="23">
        <v>1</v>
      </c>
      <c r="AL88" s="23"/>
      <c r="AM88" s="23"/>
      <c r="AN88" s="23"/>
      <c r="AO88" s="23">
        <f>SUM(C88:AK88)</f>
        <v>30</v>
      </c>
      <c r="AP88" s="30"/>
    </row>
    <row r="89" spans="1:42" s="29" customFormat="1" ht="12.75">
      <c r="A89" s="12" t="s">
        <v>91</v>
      </c>
      <c r="B89" s="17" t="s">
        <v>83</v>
      </c>
      <c r="C89" s="23"/>
      <c r="D89" s="23">
        <v>1</v>
      </c>
      <c r="E89" s="23"/>
      <c r="F89" s="23"/>
      <c r="G89" s="23">
        <v>1</v>
      </c>
      <c r="H89" s="23"/>
      <c r="I89" s="23"/>
      <c r="J89" s="23"/>
      <c r="K89" s="23">
        <v>2</v>
      </c>
      <c r="L89" s="23"/>
      <c r="M89" s="23"/>
      <c r="N89" s="23"/>
      <c r="O89" s="23"/>
      <c r="P89" s="23">
        <v>1</v>
      </c>
      <c r="Q89" s="23"/>
      <c r="R89" s="23">
        <v>1</v>
      </c>
      <c r="S89" s="23"/>
      <c r="T89" s="23"/>
      <c r="U89" s="23">
        <v>1</v>
      </c>
      <c r="V89" s="23">
        <v>2</v>
      </c>
      <c r="W89" s="23"/>
      <c r="X89" s="23"/>
      <c r="Y89" s="23"/>
      <c r="Z89" s="23"/>
      <c r="AA89" s="23"/>
      <c r="AB89" s="23"/>
      <c r="AC89" s="23"/>
      <c r="AD89" s="23"/>
      <c r="AE89" s="23"/>
      <c r="AF89" s="23">
        <v>4</v>
      </c>
      <c r="AG89" s="23"/>
      <c r="AH89" s="23"/>
      <c r="AI89" s="23"/>
      <c r="AJ89" s="23"/>
      <c r="AK89" s="23"/>
      <c r="AL89" s="23"/>
      <c r="AM89" s="23"/>
      <c r="AN89" s="23"/>
      <c r="AO89" s="23">
        <f>SUM(C89:AK89)</f>
        <v>13</v>
      </c>
      <c r="AP89" s="35"/>
    </row>
    <row r="90" spans="1:42" s="29" customFormat="1" ht="12.75">
      <c r="A90" s="40" t="s">
        <v>92</v>
      </c>
      <c r="B90" s="45" t="s">
        <v>96</v>
      </c>
      <c r="C90" s="24">
        <f>SUM(C91:C93)</f>
        <v>0</v>
      </c>
      <c r="D90" s="24">
        <f aca="true" t="shared" si="13" ref="D90:AO90">SUM(D91:D93)</f>
        <v>0</v>
      </c>
      <c r="E90" s="24">
        <f t="shared" si="13"/>
        <v>0</v>
      </c>
      <c r="F90" s="24">
        <f t="shared" si="13"/>
        <v>0</v>
      </c>
      <c r="G90" s="24">
        <f t="shared" si="13"/>
        <v>0</v>
      </c>
      <c r="H90" s="24">
        <f t="shared" si="13"/>
        <v>0</v>
      </c>
      <c r="I90" s="24">
        <f t="shared" si="13"/>
        <v>0</v>
      </c>
      <c r="J90" s="24">
        <f t="shared" si="13"/>
        <v>1</v>
      </c>
      <c r="K90" s="24">
        <f t="shared" si="13"/>
        <v>0</v>
      </c>
      <c r="L90" s="24">
        <f t="shared" si="13"/>
        <v>0</v>
      </c>
      <c r="M90" s="24">
        <f t="shared" si="13"/>
        <v>0</v>
      </c>
      <c r="N90" s="24">
        <f t="shared" si="13"/>
        <v>0</v>
      </c>
      <c r="O90" s="24">
        <f t="shared" si="13"/>
        <v>0</v>
      </c>
      <c r="P90" s="24">
        <f t="shared" si="13"/>
        <v>0</v>
      </c>
      <c r="Q90" s="24">
        <f t="shared" si="13"/>
        <v>0</v>
      </c>
      <c r="R90" s="24">
        <f t="shared" si="13"/>
        <v>0</v>
      </c>
      <c r="S90" s="24">
        <f t="shared" si="13"/>
        <v>0</v>
      </c>
      <c r="T90" s="24">
        <f t="shared" si="13"/>
        <v>0</v>
      </c>
      <c r="U90" s="24">
        <f t="shared" si="13"/>
        <v>0</v>
      </c>
      <c r="V90" s="24">
        <f t="shared" si="13"/>
        <v>0</v>
      </c>
      <c r="W90" s="24">
        <f t="shared" si="13"/>
        <v>0</v>
      </c>
      <c r="X90" s="24">
        <f t="shared" si="13"/>
        <v>2</v>
      </c>
      <c r="Y90" s="24">
        <f t="shared" si="13"/>
        <v>0</v>
      </c>
      <c r="Z90" s="24">
        <f t="shared" si="13"/>
        <v>0</v>
      </c>
      <c r="AA90" s="24">
        <f t="shared" si="13"/>
        <v>0</v>
      </c>
      <c r="AB90" s="24">
        <f t="shared" si="13"/>
        <v>0</v>
      </c>
      <c r="AC90" s="24">
        <f t="shared" si="13"/>
        <v>0</v>
      </c>
      <c r="AD90" s="24">
        <f t="shared" si="13"/>
        <v>0</v>
      </c>
      <c r="AE90" s="24">
        <f t="shared" si="13"/>
        <v>0</v>
      </c>
      <c r="AF90" s="24">
        <f t="shared" si="13"/>
        <v>0</v>
      </c>
      <c r="AG90" s="24">
        <f t="shared" si="13"/>
        <v>0</v>
      </c>
      <c r="AH90" s="24">
        <f t="shared" si="13"/>
        <v>0</v>
      </c>
      <c r="AI90" s="24">
        <f t="shared" si="13"/>
        <v>2</v>
      </c>
      <c r="AJ90" s="24">
        <f t="shared" si="13"/>
        <v>0</v>
      </c>
      <c r="AK90" s="24">
        <f t="shared" si="13"/>
        <v>0</v>
      </c>
      <c r="AL90" s="24">
        <f t="shared" si="13"/>
        <v>0</v>
      </c>
      <c r="AM90" s="24">
        <f t="shared" si="13"/>
        <v>0</v>
      </c>
      <c r="AN90" s="24">
        <f t="shared" si="13"/>
        <v>0</v>
      </c>
      <c r="AO90" s="24">
        <f t="shared" si="13"/>
        <v>5</v>
      </c>
      <c r="AP90" s="30"/>
    </row>
    <row r="91" spans="1:42" s="29" customFormat="1" ht="12.75">
      <c r="A91" s="12" t="s">
        <v>99</v>
      </c>
      <c r="B91" s="14" t="s">
        <v>84</v>
      </c>
      <c r="C91" s="23"/>
      <c r="D91" s="23"/>
      <c r="E91" s="23"/>
      <c r="F91" s="23"/>
      <c r="G91" s="23"/>
      <c r="H91" s="23"/>
      <c r="I91" s="23"/>
      <c r="J91" s="23">
        <v>1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>
        <f>SUM(C91:AK91)</f>
        <v>1</v>
      </c>
      <c r="AP91" s="35"/>
    </row>
    <row r="92" spans="1:42" s="29" customFormat="1" ht="12.75">
      <c r="A92" s="12" t="s">
        <v>100</v>
      </c>
      <c r="B92" s="14" t="s">
        <v>85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>
        <v>1</v>
      </c>
      <c r="AJ92" s="23"/>
      <c r="AK92" s="23"/>
      <c r="AL92" s="23"/>
      <c r="AM92" s="23"/>
      <c r="AN92" s="23"/>
      <c r="AO92" s="23">
        <f>SUM(C92:AK92)</f>
        <v>1</v>
      </c>
      <c r="AP92" s="35"/>
    </row>
    <row r="93" spans="1:42" s="29" customFormat="1" ht="12.75">
      <c r="A93" s="12" t="s">
        <v>101</v>
      </c>
      <c r="B93" s="14" t="s">
        <v>86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>
        <v>2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</v>
      </c>
      <c r="AJ93" s="23"/>
      <c r="AK93" s="23"/>
      <c r="AL93" s="23"/>
      <c r="AM93" s="23"/>
      <c r="AN93" s="23"/>
      <c r="AO93" s="23">
        <f>SUM(C93:AK93)</f>
        <v>3</v>
      </c>
      <c r="AP93" s="35"/>
    </row>
    <row r="94" spans="1:42" s="29" customFormat="1" ht="15" customHeight="1">
      <c r="A94" s="40" t="s">
        <v>93</v>
      </c>
      <c r="B94" s="45" t="s">
        <v>38</v>
      </c>
      <c r="C94" s="24"/>
      <c r="D94" s="24"/>
      <c r="E94" s="24"/>
      <c r="F94" s="24"/>
      <c r="G94" s="24">
        <v>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v>1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3"/>
      <c r="AM94" s="23"/>
      <c r="AN94" s="23"/>
      <c r="AO94" s="24">
        <f>SUM(C94:AK94)</f>
        <v>2</v>
      </c>
      <c r="AP94" s="35"/>
    </row>
    <row r="95" spans="1:42" s="29" customFormat="1" ht="39" customHeight="1">
      <c r="A95" s="40" t="s">
        <v>102</v>
      </c>
      <c r="B95" s="45" t="s">
        <v>94</v>
      </c>
      <c r="C95" s="24"/>
      <c r="D95" s="24"/>
      <c r="E95" s="24"/>
      <c r="F95" s="24"/>
      <c r="G95" s="24">
        <v>294.3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54">
        <v>78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3"/>
      <c r="AM95" s="23"/>
      <c r="AN95" s="23"/>
      <c r="AO95" s="54">
        <f>SUM(C95:AK95)</f>
        <v>372.3</v>
      </c>
      <c r="AP95" s="35"/>
    </row>
    <row r="96" spans="1:42" s="29" customFormat="1" ht="40.5" customHeight="1">
      <c r="A96" s="40" t="s">
        <v>108</v>
      </c>
      <c r="B96" s="45" t="s">
        <v>106</v>
      </c>
      <c r="C96" s="24">
        <f>SUM(C97:C99)</f>
        <v>0</v>
      </c>
      <c r="D96" s="24">
        <f aca="true" t="shared" si="14" ref="D96:AO96">SUM(D97:D99)</f>
        <v>2</v>
      </c>
      <c r="E96" s="24">
        <f t="shared" si="14"/>
        <v>0</v>
      </c>
      <c r="F96" s="24">
        <f t="shared" si="14"/>
        <v>8</v>
      </c>
      <c r="G96" s="24">
        <f t="shared" si="14"/>
        <v>6</v>
      </c>
      <c r="H96" s="24">
        <f t="shared" si="14"/>
        <v>3</v>
      </c>
      <c r="I96" s="24">
        <f t="shared" si="14"/>
        <v>0</v>
      </c>
      <c r="J96" s="24">
        <f t="shared" si="14"/>
        <v>9</v>
      </c>
      <c r="K96" s="24">
        <f t="shared" si="14"/>
        <v>12</v>
      </c>
      <c r="L96" s="24">
        <f t="shared" si="14"/>
        <v>0</v>
      </c>
      <c r="M96" s="24">
        <f t="shared" si="14"/>
        <v>3</v>
      </c>
      <c r="N96" s="24">
        <f t="shared" si="14"/>
        <v>23</v>
      </c>
      <c r="O96" s="24">
        <f t="shared" si="14"/>
        <v>5</v>
      </c>
      <c r="P96" s="24">
        <f t="shared" si="14"/>
        <v>2</v>
      </c>
      <c r="Q96" s="24">
        <f t="shared" si="14"/>
        <v>7</v>
      </c>
      <c r="R96" s="24">
        <f t="shared" si="14"/>
        <v>0</v>
      </c>
      <c r="S96" s="24">
        <f t="shared" si="14"/>
        <v>2</v>
      </c>
      <c r="T96" s="24">
        <f t="shared" si="14"/>
        <v>6</v>
      </c>
      <c r="U96" s="24">
        <f t="shared" si="14"/>
        <v>1</v>
      </c>
      <c r="V96" s="24">
        <f t="shared" si="14"/>
        <v>14</v>
      </c>
      <c r="W96" s="24">
        <f t="shared" si="14"/>
        <v>45</v>
      </c>
      <c r="X96" s="24">
        <f t="shared" si="14"/>
        <v>8</v>
      </c>
      <c r="Y96" s="24">
        <f t="shared" si="14"/>
        <v>12</v>
      </c>
      <c r="Z96" s="24">
        <f t="shared" si="14"/>
        <v>0</v>
      </c>
      <c r="AA96" s="24">
        <f t="shared" si="14"/>
        <v>1</v>
      </c>
      <c r="AB96" s="24">
        <f t="shared" si="14"/>
        <v>0</v>
      </c>
      <c r="AC96" s="24">
        <f t="shared" si="14"/>
        <v>1</v>
      </c>
      <c r="AD96" s="24">
        <f t="shared" si="14"/>
        <v>1</v>
      </c>
      <c r="AE96" s="24">
        <f t="shared" si="14"/>
        <v>1</v>
      </c>
      <c r="AF96" s="24">
        <f t="shared" si="14"/>
        <v>9</v>
      </c>
      <c r="AG96" s="24">
        <f t="shared" si="14"/>
        <v>8</v>
      </c>
      <c r="AH96" s="24">
        <f t="shared" si="14"/>
        <v>0</v>
      </c>
      <c r="AI96" s="24">
        <f t="shared" si="14"/>
        <v>2</v>
      </c>
      <c r="AJ96" s="24">
        <f t="shared" si="14"/>
        <v>1</v>
      </c>
      <c r="AK96" s="24">
        <f t="shared" si="14"/>
        <v>6</v>
      </c>
      <c r="AL96" s="24">
        <f t="shared" si="14"/>
        <v>0</v>
      </c>
      <c r="AM96" s="24">
        <f t="shared" si="14"/>
        <v>0</v>
      </c>
      <c r="AN96" s="24">
        <f t="shared" si="14"/>
        <v>0</v>
      </c>
      <c r="AO96" s="100">
        <f t="shared" si="14"/>
        <v>198</v>
      </c>
      <c r="AP96" s="35"/>
    </row>
    <row r="97" spans="1:42" s="29" customFormat="1" ht="12.75">
      <c r="A97" s="12" t="s">
        <v>109</v>
      </c>
      <c r="B97" s="14" t="s">
        <v>104</v>
      </c>
      <c r="C97" s="23"/>
      <c r="D97" s="23">
        <v>1</v>
      </c>
      <c r="E97" s="23"/>
      <c r="F97" s="23">
        <v>7</v>
      </c>
      <c r="G97" s="23">
        <v>3</v>
      </c>
      <c r="H97" s="23">
        <v>2</v>
      </c>
      <c r="I97" s="23"/>
      <c r="J97" s="23">
        <v>8</v>
      </c>
      <c r="K97" s="23">
        <v>2</v>
      </c>
      <c r="L97" s="23"/>
      <c r="M97" s="23">
        <v>3</v>
      </c>
      <c r="N97" s="23">
        <v>2</v>
      </c>
      <c r="O97" s="23">
        <v>5</v>
      </c>
      <c r="P97" s="23">
        <v>2</v>
      </c>
      <c r="Q97" s="23"/>
      <c r="R97" s="23"/>
      <c r="S97" s="23"/>
      <c r="T97" s="23">
        <v>2</v>
      </c>
      <c r="U97" s="23"/>
      <c r="V97" s="23">
        <v>2</v>
      </c>
      <c r="W97" s="23">
        <v>1</v>
      </c>
      <c r="X97" s="23"/>
      <c r="Y97" s="23">
        <v>4</v>
      </c>
      <c r="Z97" s="23"/>
      <c r="AA97" s="23"/>
      <c r="AB97" s="23"/>
      <c r="AC97" s="23"/>
      <c r="AD97" s="23"/>
      <c r="AE97" s="23">
        <v>1</v>
      </c>
      <c r="AF97" s="23">
        <v>7</v>
      </c>
      <c r="AG97" s="23">
        <v>2</v>
      </c>
      <c r="AH97" s="23"/>
      <c r="AI97" s="23">
        <v>2</v>
      </c>
      <c r="AJ97" s="23">
        <v>1</v>
      </c>
      <c r="AK97" s="23">
        <v>3</v>
      </c>
      <c r="AL97" s="23"/>
      <c r="AM97" s="23"/>
      <c r="AN97" s="23"/>
      <c r="AO97" s="23">
        <f>SUM(C97:AK97)</f>
        <v>60</v>
      </c>
      <c r="AP97" s="35"/>
    </row>
    <row r="98" spans="1:42" s="29" customFormat="1" ht="12.75">
      <c r="A98" s="12" t="s">
        <v>110</v>
      </c>
      <c r="B98" s="14" t="s">
        <v>105</v>
      </c>
      <c r="C98" s="23"/>
      <c r="D98" s="23">
        <v>1</v>
      </c>
      <c r="E98" s="23"/>
      <c r="F98" s="23"/>
      <c r="G98" s="23">
        <v>3</v>
      </c>
      <c r="H98" s="23">
        <v>1</v>
      </c>
      <c r="I98" s="23"/>
      <c r="J98" s="23">
        <v>1</v>
      </c>
      <c r="K98" s="23"/>
      <c r="L98" s="23"/>
      <c r="M98" s="23"/>
      <c r="N98" s="23">
        <v>21</v>
      </c>
      <c r="O98" s="23"/>
      <c r="P98" s="23"/>
      <c r="Q98" s="23">
        <v>7</v>
      </c>
      <c r="R98" s="23"/>
      <c r="S98" s="23"/>
      <c r="T98" s="23"/>
      <c r="U98" s="23">
        <v>1</v>
      </c>
      <c r="V98" s="23"/>
      <c r="W98" s="23">
        <v>36</v>
      </c>
      <c r="X98" s="23"/>
      <c r="Y98" s="23">
        <v>8</v>
      </c>
      <c r="Z98" s="23"/>
      <c r="AA98" s="23"/>
      <c r="AB98" s="23"/>
      <c r="AC98" s="23">
        <v>1</v>
      </c>
      <c r="AD98" s="23">
        <v>1</v>
      </c>
      <c r="AE98" s="23"/>
      <c r="AF98" s="23">
        <v>2</v>
      </c>
      <c r="AG98" s="23">
        <v>6</v>
      </c>
      <c r="AH98" s="23"/>
      <c r="AI98" s="23"/>
      <c r="AJ98" s="23"/>
      <c r="AK98" s="23"/>
      <c r="AL98" s="23"/>
      <c r="AM98" s="23"/>
      <c r="AN98" s="23"/>
      <c r="AO98" s="23">
        <f aca="true" t="shared" si="15" ref="AO98:AO105">SUM(C98:AK98)</f>
        <v>89</v>
      </c>
      <c r="AP98" s="35"/>
    </row>
    <row r="99" spans="1:42" s="29" customFormat="1" ht="12.75">
      <c r="A99" s="12" t="s">
        <v>111</v>
      </c>
      <c r="B99" s="14" t="s">
        <v>107</v>
      </c>
      <c r="C99" s="23"/>
      <c r="D99" s="23"/>
      <c r="E99" s="23"/>
      <c r="F99" s="23">
        <v>1</v>
      </c>
      <c r="G99" s="23"/>
      <c r="H99" s="23"/>
      <c r="I99" s="23"/>
      <c r="J99" s="23"/>
      <c r="K99" s="23">
        <v>10</v>
      </c>
      <c r="L99" s="23"/>
      <c r="M99" s="23"/>
      <c r="N99" s="23"/>
      <c r="O99" s="23"/>
      <c r="P99" s="23"/>
      <c r="Q99" s="23"/>
      <c r="R99" s="23"/>
      <c r="S99" s="23">
        <v>2</v>
      </c>
      <c r="T99" s="23">
        <v>4</v>
      </c>
      <c r="U99" s="23"/>
      <c r="V99" s="23">
        <v>12</v>
      </c>
      <c r="W99" s="23">
        <v>8</v>
      </c>
      <c r="X99" s="23">
        <v>8</v>
      </c>
      <c r="Y99" s="23"/>
      <c r="Z99" s="23"/>
      <c r="AA99" s="23">
        <v>1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>
        <v>3</v>
      </c>
      <c r="AL99" s="23"/>
      <c r="AM99" s="23"/>
      <c r="AN99" s="23"/>
      <c r="AO99" s="23">
        <f t="shared" si="15"/>
        <v>49</v>
      </c>
      <c r="AP99" s="35"/>
    </row>
    <row r="100" spans="1:42" s="29" customFormat="1" ht="25.5">
      <c r="A100" s="40" t="s">
        <v>112</v>
      </c>
      <c r="B100" s="45" t="s">
        <v>113</v>
      </c>
      <c r="C100" s="24"/>
      <c r="D100" s="24">
        <v>1</v>
      </c>
      <c r="E100" s="24"/>
      <c r="F100" s="24">
        <v>3</v>
      </c>
      <c r="G100" s="24">
        <v>1</v>
      </c>
      <c r="H100" s="24"/>
      <c r="I100" s="24"/>
      <c r="J100" s="24"/>
      <c r="K100" s="24">
        <v>1</v>
      </c>
      <c r="L100" s="24"/>
      <c r="M100" s="24">
        <v>3</v>
      </c>
      <c r="N100" s="24">
        <v>2</v>
      </c>
      <c r="O100" s="24"/>
      <c r="P100" s="24">
        <v>1</v>
      </c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>
        <v>1</v>
      </c>
      <c r="AD100" s="24">
        <v>1</v>
      </c>
      <c r="AE100" s="24"/>
      <c r="AF100" s="24"/>
      <c r="AG100" s="24"/>
      <c r="AH100" s="24"/>
      <c r="AI100" s="24">
        <v>1</v>
      </c>
      <c r="AJ100" s="24"/>
      <c r="AK100" s="24"/>
      <c r="AL100" s="23"/>
      <c r="AM100" s="23"/>
      <c r="AN100" s="23"/>
      <c r="AO100" s="24">
        <f t="shared" si="15"/>
        <v>15</v>
      </c>
      <c r="AP100" s="30"/>
    </row>
    <row r="101" spans="1:42" s="29" customFormat="1" ht="12.75">
      <c r="A101" s="19" t="s">
        <v>114</v>
      </c>
      <c r="B101" s="20" t="s">
        <v>120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>
        <v>7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>
        <f t="shared" si="15"/>
        <v>7</v>
      </c>
      <c r="AP101" s="30"/>
    </row>
    <row r="102" spans="1:42" s="29" customFormat="1" ht="12.75">
      <c r="A102" s="19" t="s">
        <v>115</v>
      </c>
      <c r="B102" s="20" t="s">
        <v>121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>
        <v>1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>
        <f t="shared" si="15"/>
        <v>1</v>
      </c>
      <c r="AP102" s="30"/>
    </row>
    <row r="103" spans="1:42" s="29" customFormat="1" ht="12.75">
      <c r="A103" s="19" t="s">
        <v>116</v>
      </c>
      <c r="B103" s="20" t="s">
        <v>122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5"/>
      <c r="AM103" s="25"/>
      <c r="AN103" s="25"/>
      <c r="AO103" s="23">
        <f t="shared" si="15"/>
        <v>0</v>
      </c>
      <c r="AP103" s="30"/>
    </row>
    <row r="104" spans="1:42" s="29" customFormat="1" ht="12.75">
      <c r="A104" s="12" t="s">
        <v>117</v>
      </c>
      <c r="B104" s="18" t="s">
        <v>123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v>2</v>
      </c>
      <c r="N104" s="23"/>
      <c r="O104" s="23"/>
      <c r="P104" s="23"/>
      <c r="Q104" s="23"/>
      <c r="R104" s="23"/>
      <c r="S104" s="23"/>
      <c r="T104" s="23"/>
      <c r="U104" s="23">
        <v>1</v>
      </c>
      <c r="V104" s="23"/>
      <c r="W104" s="23"/>
      <c r="X104" s="23"/>
      <c r="Y104" s="23"/>
      <c r="Z104" s="23"/>
      <c r="AA104" s="23">
        <v>1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>
        <f t="shared" si="15"/>
        <v>4</v>
      </c>
      <c r="AP104" s="30"/>
    </row>
    <row r="105" spans="1:42" s="29" customFormat="1" ht="24" customHeight="1">
      <c r="A105" s="12" t="s">
        <v>118</v>
      </c>
      <c r="B105" s="14" t="s">
        <v>124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>
        <v>1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>
        <f t="shared" si="15"/>
        <v>1</v>
      </c>
      <c r="AP105" s="30"/>
    </row>
    <row r="106" spans="1:42" s="115" customFormat="1" ht="25.5" customHeight="1">
      <c r="A106" s="116" t="s">
        <v>119</v>
      </c>
      <c r="B106" s="117" t="s">
        <v>134</v>
      </c>
      <c r="C106" s="118"/>
      <c r="D106" s="118">
        <v>1</v>
      </c>
      <c r="E106" s="118"/>
      <c r="F106" s="118"/>
      <c r="G106" s="118"/>
      <c r="H106" s="118"/>
      <c r="I106" s="118">
        <v>4</v>
      </c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>
        <v>1</v>
      </c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3"/>
      <c r="AM106" s="113"/>
      <c r="AN106" s="113"/>
      <c r="AO106" s="118">
        <f aca="true" t="shared" si="16" ref="AO106:AO111">SUM(C106:AK106)</f>
        <v>6</v>
      </c>
      <c r="AP106" s="114"/>
    </row>
    <row r="107" spans="1:42" s="29" customFormat="1" ht="24" customHeight="1">
      <c r="A107" s="12" t="s">
        <v>125</v>
      </c>
      <c r="B107" s="14" t="s">
        <v>127</v>
      </c>
      <c r="C107" s="23"/>
      <c r="D107" s="23"/>
      <c r="E107" s="23"/>
      <c r="F107" s="23"/>
      <c r="G107" s="23"/>
      <c r="H107" s="23"/>
      <c r="I107" s="23">
        <v>4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>
        <v>2</v>
      </c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>
        <f t="shared" si="16"/>
        <v>6</v>
      </c>
      <c r="AP107" s="30"/>
    </row>
    <row r="108" spans="1:42" s="65" customFormat="1" ht="13.5" customHeight="1">
      <c r="A108" s="25" t="s">
        <v>126</v>
      </c>
      <c r="B108" s="77" t="s">
        <v>128</v>
      </c>
      <c r="C108" s="25"/>
      <c r="D108" s="25"/>
      <c r="E108" s="25"/>
      <c r="F108" s="25"/>
      <c r="G108" s="25"/>
      <c r="H108" s="25"/>
      <c r="I108" s="25">
        <v>4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>
        <v>0.6</v>
      </c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3">
        <f t="shared" si="16"/>
        <v>4.6</v>
      </c>
      <c r="AP108" s="64"/>
    </row>
    <row r="109" spans="1:42" s="29" customFormat="1" ht="24.75" customHeight="1">
      <c r="A109" s="40" t="s">
        <v>129</v>
      </c>
      <c r="B109" s="45" t="s">
        <v>130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>
        <v>2</v>
      </c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3"/>
      <c r="AM109" s="23"/>
      <c r="AN109" s="23"/>
      <c r="AO109" s="24">
        <f t="shared" si="16"/>
        <v>2</v>
      </c>
      <c r="AP109" s="30"/>
    </row>
    <row r="110" spans="1:42" s="29" customFormat="1" ht="25.5" customHeight="1">
      <c r="A110" s="40" t="s">
        <v>131</v>
      </c>
      <c r="B110" s="45" t="s">
        <v>158</v>
      </c>
      <c r="C110" s="24"/>
      <c r="D110" s="24"/>
      <c r="E110" s="24"/>
      <c r="F110" s="24"/>
      <c r="G110" s="24"/>
      <c r="H110" s="24"/>
      <c r="I110" s="24">
        <v>4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>
        <v>2</v>
      </c>
      <c r="X110" s="24"/>
      <c r="Y110" s="24"/>
      <c r="Z110" s="24"/>
      <c r="AA110" s="24">
        <v>3</v>
      </c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3"/>
      <c r="AM110" s="23"/>
      <c r="AN110" s="23"/>
      <c r="AO110" s="24">
        <f t="shared" si="16"/>
        <v>9</v>
      </c>
      <c r="AP110" s="30"/>
    </row>
    <row r="111" spans="1:42" s="29" customFormat="1" ht="13.5" customHeight="1">
      <c r="A111" s="40" t="s">
        <v>132</v>
      </c>
      <c r="B111" s="45" t="s">
        <v>133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>
        <v>2</v>
      </c>
      <c r="N111" s="24">
        <v>1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>
        <v>1</v>
      </c>
      <c r="AB111" s="24"/>
      <c r="AC111" s="24">
        <v>2</v>
      </c>
      <c r="AD111" s="24"/>
      <c r="AE111" s="24"/>
      <c r="AF111" s="24">
        <v>1</v>
      </c>
      <c r="AG111" s="24">
        <v>1</v>
      </c>
      <c r="AH111" s="24"/>
      <c r="AI111" s="24"/>
      <c r="AJ111" s="24"/>
      <c r="AK111" s="24">
        <v>1</v>
      </c>
      <c r="AL111" s="23"/>
      <c r="AM111" s="23"/>
      <c r="AN111" s="23"/>
      <c r="AO111" s="24">
        <f t="shared" si="16"/>
        <v>9</v>
      </c>
      <c r="AP111" s="30"/>
    </row>
    <row r="112" spans="1:42" s="29" customFormat="1" ht="12.75" customHeight="1">
      <c r="A112" s="129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1"/>
      <c r="AP112" s="35"/>
    </row>
    <row r="113" spans="1:42" s="29" customFormat="1" ht="12.75">
      <c r="A113" s="40" t="s">
        <v>137</v>
      </c>
      <c r="B113" s="45" t="s">
        <v>135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3"/>
      <c r="AM113" s="24"/>
      <c r="AN113" s="23"/>
      <c r="AO113" s="23"/>
      <c r="AP113" s="35"/>
    </row>
    <row r="114" spans="1:42" s="29" customFormat="1" ht="12.75">
      <c r="A114" s="12" t="s">
        <v>140</v>
      </c>
      <c r="B114" s="14" t="s">
        <v>136</v>
      </c>
      <c r="C114" s="23"/>
      <c r="D114" s="23"/>
      <c r="E114" s="23"/>
      <c r="F114" s="23">
        <v>2</v>
      </c>
      <c r="G114" s="23">
        <v>3</v>
      </c>
      <c r="H114" s="23"/>
      <c r="I114" s="23"/>
      <c r="J114" s="23"/>
      <c r="K114" s="23"/>
      <c r="L114" s="23">
        <v>1</v>
      </c>
      <c r="M114" s="23">
        <v>3</v>
      </c>
      <c r="N114" s="23">
        <v>7</v>
      </c>
      <c r="O114" s="23"/>
      <c r="P114" s="23">
        <v>1</v>
      </c>
      <c r="Q114" s="23"/>
      <c r="R114" s="23">
        <v>1</v>
      </c>
      <c r="S114" s="23">
        <v>2</v>
      </c>
      <c r="T114" s="23"/>
      <c r="U114" s="23">
        <v>2</v>
      </c>
      <c r="V114" s="23">
        <v>3</v>
      </c>
      <c r="W114" s="23">
        <v>3</v>
      </c>
      <c r="X114" s="23"/>
      <c r="Y114" s="23"/>
      <c r="Z114" s="23"/>
      <c r="AA114" s="23"/>
      <c r="AB114" s="23"/>
      <c r="AC114" s="23"/>
      <c r="AD114" s="23">
        <v>1</v>
      </c>
      <c r="AE114" s="23"/>
      <c r="AF114" s="23">
        <v>1</v>
      </c>
      <c r="AG114" s="23">
        <v>2</v>
      </c>
      <c r="AH114" s="23">
        <v>1</v>
      </c>
      <c r="AI114" s="23">
        <v>9</v>
      </c>
      <c r="AJ114" s="23"/>
      <c r="AK114" s="23">
        <v>1</v>
      </c>
      <c r="AL114" s="23"/>
      <c r="AM114" s="23"/>
      <c r="AN114" s="23"/>
      <c r="AO114" s="23">
        <f>SUM(C114:AK114)</f>
        <v>43</v>
      </c>
      <c r="AP114" s="30"/>
    </row>
    <row r="115" spans="1:42" s="29" customFormat="1" ht="12.75">
      <c r="A115" s="12" t="s">
        <v>141</v>
      </c>
      <c r="B115" s="14" t="s">
        <v>139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30"/>
    </row>
    <row r="116" spans="1:42" s="37" customFormat="1" ht="51" customHeight="1">
      <c r="A116" s="46" t="s">
        <v>138</v>
      </c>
      <c r="B116" s="41" t="s">
        <v>39</v>
      </c>
      <c r="C116" s="107" t="s">
        <v>238</v>
      </c>
      <c r="D116" s="108" t="s">
        <v>239</v>
      </c>
      <c r="E116" s="24"/>
      <c r="F116" s="24" t="s">
        <v>240</v>
      </c>
      <c r="G116" s="24" t="s">
        <v>272</v>
      </c>
      <c r="H116" s="23" t="s">
        <v>260</v>
      </c>
      <c r="I116" s="26" t="s">
        <v>265</v>
      </c>
      <c r="J116" s="23" t="s">
        <v>254</v>
      </c>
      <c r="K116" s="108" t="s">
        <v>241</v>
      </c>
      <c r="L116" s="23" t="s">
        <v>271</v>
      </c>
      <c r="M116" s="23" t="s">
        <v>243</v>
      </c>
      <c r="N116" s="108" t="s">
        <v>256</v>
      </c>
      <c r="O116" s="23" t="s">
        <v>253</v>
      </c>
      <c r="P116" s="24"/>
      <c r="Q116" s="23" t="s">
        <v>262</v>
      </c>
      <c r="R116" s="23" t="s">
        <v>273</v>
      </c>
      <c r="S116" s="23" t="s">
        <v>249</v>
      </c>
      <c r="T116" s="23" t="s">
        <v>244</v>
      </c>
      <c r="U116" s="23" t="s">
        <v>246</v>
      </c>
      <c r="V116" s="23" t="s">
        <v>255</v>
      </c>
      <c r="W116" s="26" t="s">
        <v>242</v>
      </c>
      <c r="X116" s="24" t="s">
        <v>235</v>
      </c>
      <c r="Y116" s="23" t="s">
        <v>252</v>
      </c>
      <c r="Z116" s="23" t="s">
        <v>258</v>
      </c>
      <c r="AA116" s="24" t="s">
        <v>259</v>
      </c>
      <c r="AB116" s="24" t="s">
        <v>234</v>
      </c>
      <c r="AC116" s="24"/>
      <c r="AD116" s="23" t="s">
        <v>257</v>
      </c>
      <c r="AE116" s="109" t="s">
        <v>245</v>
      </c>
      <c r="AF116" s="23" t="s">
        <v>250</v>
      </c>
      <c r="AG116" s="24" t="s">
        <v>251</v>
      </c>
      <c r="AH116" s="23" t="s">
        <v>247</v>
      </c>
      <c r="AI116" s="24" t="s">
        <v>234</v>
      </c>
      <c r="AJ116" s="23" t="s">
        <v>248</v>
      </c>
      <c r="AK116" s="23" t="s">
        <v>261</v>
      </c>
      <c r="AL116" s="23"/>
      <c r="AM116" s="26"/>
      <c r="AN116" s="23"/>
      <c r="AO116" s="23">
        <v>31</v>
      </c>
      <c r="AP116" s="36"/>
    </row>
    <row r="117" spans="1:42" s="29" customFormat="1" ht="12.75" customHeight="1">
      <c r="A117" s="132" t="s">
        <v>23</v>
      </c>
      <c r="B117" s="133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8"/>
      <c r="AM117" s="27"/>
      <c r="AN117" s="8"/>
      <c r="AO117" s="8"/>
      <c r="AP117" s="30"/>
    </row>
    <row r="118" spans="1:42" s="65" customFormat="1" ht="25.5">
      <c r="A118" s="21" t="s">
        <v>266</v>
      </c>
      <c r="B118" s="59" t="s">
        <v>146</v>
      </c>
      <c r="C118" s="25">
        <v>588178.4</v>
      </c>
      <c r="D118" s="25">
        <v>286614.4</v>
      </c>
      <c r="E118" s="25">
        <v>296900.3</v>
      </c>
      <c r="F118" s="25">
        <v>537075.3</v>
      </c>
      <c r="G118" s="25">
        <v>971330.7</v>
      </c>
      <c r="H118" s="25">
        <v>440047</v>
      </c>
      <c r="I118" s="25">
        <v>536678.4</v>
      </c>
      <c r="J118" s="25">
        <v>402279.3</v>
      </c>
      <c r="K118" s="25">
        <v>424766.6</v>
      </c>
      <c r="L118" s="25">
        <v>222612.4</v>
      </c>
      <c r="M118" s="25">
        <v>631802.8</v>
      </c>
      <c r="N118" s="25">
        <v>644695.3</v>
      </c>
      <c r="O118" s="25">
        <v>401158.8</v>
      </c>
      <c r="P118" s="25">
        <v>420414.8</v>
      </c>
      <c r="Q118" s="25">
        <v>733881.3</v>
      </c>
      <c r="R118" s="25">
        <v>503220.6</v>
      </c>
      <c r="S118" s="25">
        <v>309224.8</v>
      </c>
      <c r="T118" s="25">
        <v>610427.4</v>
      </c>
      <c r="U118" s="25">
        <v>337662.8</v>
      </c>
      <c r="V118" s="25">
        <v>560535.3</v>
      </c>
      <c r="W118" s="25">
        <v>515208.8</v>
      </c>
      <c r="X118" s="25">
        <v>524313</v>
      </c>
      <c r="Y118" s="25">
        <v>116190.9</v>
      </c>
      <c r="Z118" s="25">
        <v>637829.5</v>
      </c>
      <c r="AA118" s="25">
        <v>456099</v>
      </c>
      <c r="AB118" s="25">
        <v>474228.1</v>
      </c>
      <c r="AC118" s="25">
        <v>676030.2</v>
      </c>
      <c r="AD118" s="25">
        <v>1267610.1</v>
      </c>
      <c r="AE118" s="25">
        <v>226861.2</v>
      </c>
      <c r="AF118" s="25">
        <v>765448.8</v>
      </c>
      <c r="AG118" s="25">
        <v>5226538.4</v>
      </c>
      <c r="AH118" s="25">
        <v>495134.6</v>
      </c>
      <c r="AI118" s="25">
        <v>180332.9</v>
      </c>
      <c r="AJ118" s="25">
        <v>968985.8</v>
      </c>
      <c r="AK118" s="25">
        <v>331343</v>
      </c>
      <c r="AL118" s="71"/>
      <c r="AM118" s="72"/>
      <c r="AN118" s="71"/>
      <c r="AO118" s="71">
        <v>25661943.8</v>
      </c>
      <c r="AP118" s="64"/>
    </row>
    <row r="119" spans="1:42" s="29" customFormat="1" ht="12.75">
      <c r="A119" s="21" t="s">
        <v>142</v>
      </c>
      <c r="B119" s="7" t="s">
        <v>40</v>
      </c>
      <c r="C119" s="8">
        <v>13</v>
      </c>
      <c r="D119" s="8">
        <v>12</v>
      </c>
      <c r="E119" s="8">
        <v>13</v>
      </c>
      <c r="F119" s="8">
        <v>10</v>
      </c>
      <c r="G119" s="8">
        <v>17</v>
      </c>
      <c r="H119" s="8">
        <v>9</v>
      </c>
      <c r="I119" s="8">
        <v>10</v>
      </c>
      <c r="J119" s="8">
        <v>8</v>
      </c>
      <c r="K119" s="8">
        <v>5</v>
      </c>
      <c r="L119" s="8">
        <v>11</v>
      </c>
      <c r="M119" s="8">
        <v>13</v>
      </c>
      <c r="N119" s="8">
        <v>15</v>
      </c>
      <c r="O119" s="8">
        <v>14</v>
      </c>
      <c r="P119" s="8">
        <v>7</v>
      </c>
      <c r="Q119" s="8">
        <v>15</v>
      </c>
      <c r="R119" s="8">
        <v>15</v>
      </c>
      <c r="S119" s="8">
        <v>14</v>
      </c>
      <c r="T119" s="8">
        <v>19</v>
      </c>
      <c r="U119" s="8">
        <v>11</v>
      </c>
      <c r="V119" s="8">
        <v>13</v>
      </c>
      <c r="W119" s="8">
        <v>13</v>
      </c>
      <c r="X119" s="8">
        <v>14</v>
      </c>
      <c r="Y119" s="8">
        <v>2</v>
      </c>
      <c r="Z119" s="8">
        <v>7</v>
      </c>
      <c r="AA119" s="8">
        <v>10</v>
      </c>
      <c r="AB119" s="8">
        <v>12</v>
      </c>
      <c r="AC119" s="8">
        <v>18</v>
      </c>
      <c r="AD119" s="8">
        <v>23</v>
      </c>
      <c r="AE119" s="8">
        <v>8</v>
      </c>
      <c r="AF119" s="8">
        <v>14</v>
      </c>
      <c r="AG119" s="8"/>
      <c r="AH119" s="8"/>
      <c r="AI119" s="8"/>
      <c r="AJ119" s="8">
        <v>10</v>
      </c>
      <c r="AK119" s="8"/>
      <c r="AL119" s="8"/>
      <c r="AM119" s="27"/>
      <c r="AN119" s="8"/>
      <c r="AO119" s="8">
        <f>SUM(C119:AK119)</f>
        <v>375</v>
      </c>
      <c r="AP119" s="30"/>
    </row>
    <row r="120" spans="1:41" s="29" customFormat="1" ht="25.5">
      <c r="A120" s="21" t="s">
        <v>143</v>
      </c>
      <c r="B120" s="14" t="s">
        <v>41</v>
      </c>
      <c r="C120" s="23">
        <v>13</v>
      </c>
      <c r="D120" s="23">
        <v>11</v>
      </c>
      <c r="E120" s="23">
        <v>13</v>
      </c>
      <c r="F120" s="23">
        <v>10</v>
      </c>
      <c r="G120" s="23">
        <v>17</v>
      </c>
      <c r="H120" s="23"/>
      <c r="I120" s="23">
        <v>10</v>
      </c>
      <c r="J120" s="23">
        <v>7</v>
      </c>
      <c r="K120" s="23">
        <v>5</v>
      </c>
      <c r="L120" s="23">
        <v>11</v>
      </c>
      <c r="M120" s="23">
        <v>13</v>
      </c>
      <c r="N120" s="23">
        <v>15</v>
      </c>
      <c r="O120" s="23">
        <v>14</v>
      </c>
      <c r="P120" s="23">
        <v>7</v>
      </c>
      <c r="Q120" s="23">
        <v>15</v>
      </c>
      <c r="R120" s="23">
        <v>15</v>
      </c>
      <c r="S120" s="23">
        <v>13</v>
      </c>
      <c r="T120" s="23">
        <v>19</v>
      </c>
      <c r="U120" s="23">
        <v>9</v>
      </c>
      <c r="V120" s="23">
        <v>13</v>
      </c>
      <c r="W120" s="23">
        <v>13</v>
      </c>
      <c r="X120" s="23">
        <v>14</v>
      </c>
      <c r="Y120" s="23">
        <v>2</v>
      </c>
      <c r="Z120" s="23">
        <v>7</v>
      </c>
      <c r="AA120" s="23">
        <v>3</v>
      </c>
      <c r="AB120" s="23">
        <v>12</v>
      </c>
      <c r="AC120" s="23">
        <v>18</v>
      </c>
      <c r="AD120" s="23"/>
      <c r="AE120" s="23">
        <v>8</v>
      </c>
      <c r="AF120" s="23">
        <v>14</v>
      </c>
      <c r="AG120" s="23"/>
      <c r="AH120" s="23"/>
      <c r="AI120" s="23"/>
      <c r="AJ120" s="23">
        <v>10</v>
      </c>
      <c r="AK120" s="23"/>
      <c r="AL120" s="8"/>
      <c r="AM120" s="8"/>
      <c r="AN120" s="8"/>
      <c r="AO120" s="8">
        <f>SUM(C120:AK120)</f>
        <v>331</v>
      </c>
    </row>
    <row r="121" spans="1:42" s="65" customFormat="1" ht="13.5" customHeight="1">
      <c r="A121" s="21" t="s">
        <v>144</v>
      </c>
      <c r="B121" s="73" t="s">
        <v>145</v>
      </c>
      <c r="C121" s="71">
        <v>624.99</v>
      </c>
      <c r="D121" s="71">
        <v>1436.3</v>
      </c>
      <c r="E121" s="71">
        <v>955.8</v>
      </c>
      <c r="F121" s="71">
        <v>1087.7</v>
      </c>
      <c r="G121" s="71">
        <v>1597</v>
      </c>
      <c r="H121" s="71">
        <v>1581.4</v>
      </c>
      <c r="I121" s="71">
        <v>1105.6</v>
      </c>
      <c r="J121" s="71">
        <v>1988.7</v>
      </c>
      <c r="K121" s="71">
        <v>1943.7</v>
      </c>
      <c r="L121" s="71">
        <v>837.7</v>
      </c>
      <c r="M121" s="71">
        <v>912.5</v>
      </c>
      <c r="N121" s="71">
        <v>1266.6</v>
      </c>
      <c r="O121" s="71">
        <v>2382.5</v>
      </c>
      <c r="P121" s="71">
        <v>1819.6</v>
      </c>
      <c r="Q121" s="71">
        <v>1391.7</v>
      </c>
      <c r="R121" s="71">
        <v>1724.4</v>
      </c>
      <c r="S121" s="71">
        <v>849.3</v>
      </c>
      <c r="T121" s="71">
        <v>1566.1</v>
      </c>
      <c r="U121" s="71">
        <v>727</v>
      </c>
      <c r="V121" s="71">
        <v>1266.8</v>
      </c>
      <c r="W121" s="71">
        <v>806.4</v>
      </c>
      <c r="X121" s="71">
        <v>730.2</v>
      </c>
      <c r="Y121" s="71">
        <v>940.8</v>
      </c>
      <c r="Z121" s="71">
        <v>713.27</v>
      </c>
      <c r="AA121" s="71">
        <v>1145</v>
      </c>
      <c r="AB121" s="71">
        <v>402.9</v>
      </c>
      <c r="AC121" s="71">
        <v>846.4</v>
      </c>
      <c r="AD121" s="71">
        <v>1477.8</v>
      </c>
      <c r="AE121" s="71">
        <v>862.8</v>
      </c>
      <c r="AF121" s="71">
        <v>1217.7</v>
      </c>
      <c r="AG121" s="71">
        <v>5887.1</v>
      </c>
      <c r="AH121" s="71">
        <v>1217.4</v>
      </c>
      <c r="AI121" s="71">
        <v>835.6</v>
      </c>
      <c r="AJ121" s="71">
        <v>1593.3</v>
      </c>
      <c r="AK121" s="71">
        <v>806.6</v>
      </c>
      <c r="AL121" s="71"/>
      <c r="AM121" s="71"/>
      <c r="AN121" s="71"/>
      <c r="AO121" s="71">
        <f>SUM(C121:AK121)</f>
        <v>46548.66000000001</v>
      </c>
      <c r="AP121" s="64"/>
    </row>
    <row r="122" ht="39" customHeight="1"/>
    <row r="123" spans="1:41" ht="12.75">
      <c r="A123" s="134" t="s">
        <v>198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</row>
  </sheetData>
  <sheetProtection/>
  <mergeCells count="11">
    <mergeCell ref="A8:AO8"/>
    <mergeCell ref="A123:AO123"/>
    <mergeCell ref="A26:AO26"/>
    <mergeCell ref="A61:AO61"/>
    <mergeCell ref="A112:AO112"/>
    <mergeCell ref="A117:B117"/>
    <mergeCell ref="A1:AO1"/>
    <mergeCell ref="A4:AO4"/>
    <mergeCell ref="A5:AO5"/>
    <mergeCell ref="A2:AO2"/>
    <mergeCell ref="A3:AO3"/>
  </mergeCells>
  <hyperlinks>
    <hyperlink ref="D116" r:id="rId1" display="www.akshin.zab.ru"/>
    <hyperlink ref="K116" r:id="rId2" display="http://www/kalarskiy.e-zab.ru"/>
    <hyperlink ref="W116" r:id="rId3" display="pochta@priargunsk.e-zab.ru"/>
    <hyperlink ref="N116" r:id="rId4" display="http://чикой.забайкальскийкрай.рф/revizionnaya komissiya.html"/>
    <hyperlink ref="I116" r:id="rId5" display="www.duldurga.ru"/>
  </hyperlink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portrait" paperSize="9" scale="16" r:id="rId6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Лена</cp:lastModifiedBy>
  <cp:lastPrinted>2021-01-12T00:43:25Z</cp:lastPrinted>
  <dcterms:created xsi:type="dcterms:W3CDTF">2010-07-20T06:25:29Z</dcterms:created>
  <dcterms:modified xsi:type="dcterms:W3CDTF">2021-01-12T01:02:52Z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