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531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Лист1!$A$1:$F$65</definedName>
  </definedNames>
  <calcPr calcId="144525"/>
</workbook>
</file>

<file path=xl/calcChain.xml><?xml version="1.0" encoding="utf-8"?>
<calcChain xmlns="http://schemas.openxmlformats.org/spreadsheetml/2006/main">
  <c r="F61" i="1" l="1"/>
  <c r="F62" i="1" s="1"/>
  <c r="E61" i="1"/>
  <c r="E62" i="1" s="1"/>
  <c r="E37" i="1" l="1"/>
  <c r="F37" i="1"/>
  <c r="E44" i="1" l="1"/>
  <c r="F44" i="1"/>
  <c r="F12" i="1"/>
  <c r="E12" i="1"/>
  <c r="E40" i="1" l="1"/>
  <c r="E30" i="1"/>
  <c r="E15" i="1"/>
  <c r="E7" i="1"/>
  <c r="E52" i="1" l="1"/>
  <c r="F30" i="1"/>
  <c r="F7" i="1"/>
  <c r="F15" i="1" l="1"/>
  <c r="F40" i="1"/>
  <c r="F52" i="1" l="1"/>
</calcChain>
</file>

<file path=xl/sharedStrings.xml><?xml version="1.0" encoding="utf-8"?>
<sst xmlns="http://schemas.openxmlformats.org/spreadsheetml/2006/main" count="217" uniqueCount="157">
  <si>
    <t>№ п/п</t>
  </si>
  <si>
    <t>Наименование программы</t>
  </si>
  <si>
    <t>рз/пд</t>
  </si>
  <si>
    <t>ЦС</t>
  </si>
  <si>
    <t>Подпрограмма "Укрепление материально-технической базы учреждений культуры"</t>
  </si>
  <si>
    <t>Подпрограмма "Информационно-методическое и кадровое обеспечение"</t>
  </si>
  <si>
    <t>Подпрограмма "Организация и развитие музейно-выставочной деятельности"</t>
  </si>
  <si>
    <t>Подпрограмма "Модернизация библиотечного дела и сохранение библиотечных фондов"</t>
  </si>
  <si>
    <t xml:space="preserve">Подпрограмма "Поддержка народного творчества. Развитие культурно-досуговой деятельности" </t>
  </si>
  <si>
    <t>Подпрограммы "Укрепление материально-технической базы образовательных организаций"</t>
  </si>
  <si>
    <t>Подпрограмма "Развитие системы дошкольного образования"</t>
  </si>
  <si>
    <t>Подпрограмма "Развитие кадрового потенциала"</t>
  </si>
  <si>
    <t>Подпрограмма "Развитие системы обеспечения качественного и доступного общего образования"</t>
  </si>
  <si>
    <t>Подпрограмма "Развитие системы работы с одаренными детьми"</t>
  </si>
  <si>
    <t>Подпрограмма "Развитие системы воспитания и дополнительного образования детей"</t>
  </si>
  <si>
    <t>Подпрограмма "Развитие системы отдыха и оздоровления детей"</t>
  </si>
  <si>
    <t>Подпрограмма "Развитие системы социально-психологической поддержки участников образовательных отношений"</t>
  </si>
  <si>
    <t xml:space="preserve">Подпрограмма "Дарим детям радость" для несовершеннолетних, оказавшихся в трудной жизненной ситуации в возрасте от 7 до 17 лет </t>
  </si>
  <si>
    <t>Муниципальная программа "Противодействие терроризму и экстремизму в Газимуро-Заводском районе на 2018-2021 годы"</t>
  </si>
  <si>
    <t>1.1.</t>
  </si>
  <si>
    <t>1.2.</t>
  </si>
  <si>
    <t>0702</t>
  </si>
  <si>
    <t>0401</t>
  </si>
  <si>
    <t>00000 39011</t>
  </si>
  <si>
    <t>ИТОГО:</t>
  </si>
  <si>
    <t>00000 39012</t>
  </si>
  <si>
    <t>0503</t>
  </si>
  <si>
    <t>0502</t>
  </si>
  <si>
    <t>00000 39051</t>
  </si>
  <si>
    <t>1.</t>
  </si>
  <si>
    <t>2.</t>
  </si>
  <si>
    <t>4.1.</t>
  </si>
  <si>
    <t>4.2.</t>
  </si>
  <si>
    <t>4.</t>
  </si>
  <si>
    <t>0801</t>
  </si>
  <si>
    <t>00000 39081</t>
  </si>
  <si>
    <t>00000 39082</t>
  </si>
  <si>
    <t>00000 39083</t>
  </si>
  <si>
    <t>00000 39084</t>
  </si>
  <si>
    <t>00000 39085</t>
  </si>
  <si>
    <t>0405</t>
  </si>
  <si>
    <t>00000 39041</t>
  </si>
  <si>
    <t>00000 39042</t>
  </si>
  <si>
    <t>1003</t>
  </si>
  <si>
    <t>0703</t>
  </si>
  <si>
    <t>00000 39071</t>
  </si>
  <si>
    <t>0701</t>
  </si>
  <si>
    <t>00000 39072</t>
  </si>
  <si>
    <t>00000 39073</t>
  </si>
  <si>
    <t>0709</t>
  </si>
  <si>
    <t>00000 39074</t>
  </si>
  <si>
    <t>00000 39075</t>
  </si>
  <si>
    <t>00000 39076</t>
  </si>
  <si>
    <t>0707</t>
  </si>
  <si>
    <t>00000 39078</t>
  </si>
  <si>
    <t>00000 39077</t>
  </si>
  <si>
    <t>6.</t>
  </si>
  <si>
    <t>7.</t>
  </si>
  <si>
    <t>8.</t>
  </si>
  <si>
    <t>9.</t>
  </si>
  <si>
    <t>10.1.</t>
  </si>
  <si>
    <t>10.2.</t>
  </si>
  <si>
    <t>10.</t>
  </si>
  <si>
    <t>1006</t>
  </si>
  <si>
    <t>00000 39130</t>
  </si>
  <si>
    <t>00000 39091</t>
  </si>
  <si>
    <t>1102</t>
  </si>
  <si>
    <t>00000 39092</t>
  </si>
  <si>
    <t>0314</t>
  </si>
  <si>
    <t>00000 39120</t>
  </si>
  <si>
    <t>11.</t>
  </si>
  <si>
    <t>12.</t>
  </si>
  <si>
    <t>13.</t>
  </si>
  <si>
    <t>14.</t>
  </si>
  <si>
    <t>00000 39110</t>
  </si>
  <si>
    <t>00000 39031</t>
  </si>
  <si>
    <t>0113</t>
  </si>
  <si>
    <t>00000 39032</t>
  </si>
  <si>
    <t>00000 39033</t>
  </si>
  <si>
    <t>00000 39150</t>
  </si>
  <si>
    <t>15.</t>
  </si>
  <si>
    <t xml:space="preserve"> -</t>
  </si>
  <si>
    <t>00000 39140</t>
  </si>
  <si>
    <t>0412</t>
  </si>
  <si>
    <t>00000 39020</t>
  </si>
  <si>
    <t>00000 39061</t>
  </si>
  <si>
    <t>0310</t>
  </si>
  <si>
    <t>00000 39062</t>
  </si>
  <si>
    <t>00000 39063</t>
  </si>
  <si>
    <t>Целевые муниципальные  программы на 2021 год и плановый период 2022 и 2023 годов</t>
  </si>
  <si>
    <t>Муниципальная программа "Благоустройство территорий муниципального района "Газимуро-Заводский район" на 2021-2024 годы"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</si>
  <si>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муниципального района "Газимуро-Заводский район" на 2021-2024 годы"</t>
  </si>
  <si>
    <t xml:space="preserve">Муниципальная программа "Поддержка и развитие агропромыш-ленного комплекса Газимуро-Заводского района (2021-2024 годы)". </t>
  </si>
  <si>
    <t xml:space="preserve"> Подпрограмма "Поддержка и развитие агропромышленного комплекса Газимуро-Заводского района на 2021-2024 годы".</t>
  </si>
  <si>
    <t>Подпрограмма "О недопущении возникновения особо опасных инфекционных болезней, общих для человека и животных, на территории Газимуро-Заводского района на (2021-2024 годы)"</t>
  </si>
  <si>
    <t>Муниципальная программа "Комплексное развитие систем коммунальной инфраструктуры муниципального района "Газимуро-Заводский район" на 2021-2024 годы"</t>
  </si>
  <si>
    <t>Муниципальная программа "Противодействие коррупции в муниципальном районе "Газимуро-Заводский район" на 2021 - 2024 г.г.</t>
  </si>
  <si>
    <t>Муниципальная целевая программа по энергосбережению и повышению энергетической эффективности муниципального района «Газимуро-Заводский район» на 2021-2024 годы</t>
  </si>
  <si>
    <t>00000 39053</t>
  </si>
  <si>
    <t>Муниципальная программа «Обеспечение пожарной безопасности жилищного фонда, учреждений образования, культуры на территории муниципального района «Газимуро-Заводский район» на 2021-2024 годы».</t>
  </si>
  <si>
    <t>Муниципальная программа "Развитие сферы культуры муниципального района "Газимуро-Заводский район " на 2021–2024 годы"</t>
  </si>
  <si>
    <t>Подпрограмма "Сохранение объектов культурного наследия"</t>
  </si>
  <si>
    <t>00000 39086</t>
  </si>
  <si>
    <t>Муниципальная программа "Доступная среда (2021-2024 гг.) в муниципальном районе "Газимуро-Заводский район"</t>
  </si>
  <si>
    <t xml:space="preserve">Муниципальная программа "Поддержка социально-ориентированных некомеческих организаций в муниципальном районе "Газимуро-Заводский район" на 2021-2024 годы". </t>
  </si>
  <si>
    <t>Подпрограмма "Профилактика правонарушений, наркомании и алкоголизма среди населения на территории Газимуро-Заводского района 2021-2024 годы</t>
  </si>
  <si>
    <t>Подпрограмма "Профилактика безнадзорности и правонарушений несовершеннолетних, защита их прав и интересов на территории Газимуро-Заводского района на 2021-2024 годы</t>
  </si>
  <si>
    <t>Муниципальная программа "Профилактика правонарушений муниципального района "Газимуро-Заводский район" на 2021-2024 годы"</t>
  </si>
  <si>
    <t>Подпрограмма  "Организация временного трудоустройства несовершеннолетних граждан в возрасте от 14 до 18 лет на территории Газимуро-Заводского района в  2021-2024 гг"</t>
  </si>
  <si>
    <t>Подпрограмма "Организация общественных работ, трудоустройство выпускников, трудоустройство испытывающих трудности в поиске работы на территории Газимуро-Заводского района в 2021-2024 гг"</t>
  </si>
  <si>
    <t>Муниципальная программа "Содействие занятости населения на территории Газимуро-Заводского района в 2021-2024 годах"</t>
  </si>
  <si>
    <t>Муниципальная программа "Комплексное развитие сельских территорий на 2020-2025 годы" муниципального района "Газимуро-Заводский район"</t>
  </si>
  <si>
    <t>00000 39100</t>
  </si>
  <si>
    <t>Подпрограмма "Создание условий для обеспечения доступным и комфортным жильем сельского населения"</t>
  </si>
  <si>
    <t>Подпрограмма "Развитие рынка труда (кадрового потенциала) на сельских территориях"</t>
  </si>
  <si>
    <t>Подпрограмма "Создание и развитие инфраструктуры на сельских территориях"</t>
  </si>
  <si>
    <t>00000 39101</t>
  </si>
  <si>
    <t>00000 39102</t>
  </si>
  <si>
    <t>00000 39103</t>
  </si>
  <si>
    <t>Муниципальная программа "Развитие малого и среднего предпринимательства в Газимуро-Заводском районе на 2021 - 2024 годы"</t>
  </si>
  <si>
    <t>3.</t>
  </si>
  <si>
    <t>3.1.</t>
  </si>
  <si>
    <t>3.2.</t>
  </si>
  <si>
    <t>3.3.</t>
  </si>
  <si>
    <t>5.</t>
  </si>
  <si>
    <t>10.3.</t>
  </si>
  <si>
    <t>10.4.</t>
  </si>
  <si>
    <t>10.5.</t>
  </si>
  <si>
    <t>10.6.</t>
  </si>
  <si>
    <t>10.7.</t>
  </si>
  <si>
    <t>10.8.</t>
  </si>
  <si>
    <t>11.1.</t>
  </si>
  <si>
    <t>11.2.</t>
  </si>
  <si>
    <t>11.3.</t>
  </si>
  <si>
    <t>11.4.</t>
  </si>
  <si>
    <t>11.5.</t>
  </si>
  <si>
    <t>11.6.</t>
  </si>
  <si>
    <t>12.1.</t>
  </si>
  <si>
    <t>12.2.</t>
  </si>
  <si>
    <t>13.1.</t>
  </si>
  <si>
    <t>13.2.</t>
  </si>
  <si>
    <t>13.3.</t>
  </si>
  <si>
    <t>16.</t>
  </si>
  <si>
    <t>17.</t>
  </si>
  <si>
    <t>18.</t>
  </si>
  <si>
    <t>Муниципальная программа "Безопасность дорожного движения на территории муниципального района "Газимуро-Заводский район" на 2021-2024 годы"</t>
  </si>
  <si>
    <t>Муниципальная программа "Развитие системы образования муниципального района "Газимуро-Заводский район" на 2021-2023 годы"</t>
  </si>
  <si>
    <t>Подпрограмма "Организация летних игровых площадок для детей на базе учреждений культуры Газимуро-Заводского района в 2021-2024 гг."</t>
  </si>
  <si>
    <t>Подпрограмма "Развитие физической культуры  и спорта в Газимуро-Заводском районе на 2021-2024 годы"</t>
  </si>
  <si>
    <t>Муниципальная программа "Создание условий для развития здорового образа жизни населения Газимуро-Заводского района на 2021-2024 годы"</t>
  </si>
  <si>
    <t>План</t>
  </si>
  <si>
    <t>Факт</t>
  </si>
  <si>
    <t>ИТОГО РАЙОН:</t>
  </si>
  <si>
    <t>ИТОГО ПОСЕЛЕНИЯ:</t>
  </si>
  <si>
    <t>ВСЕГО:</t>
  </si>
  <si>
    <t>2021 г</t>
  </si>
  <si>
    <t>В данной таблице не учтены расходы на софинансирование федеральных и краевых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</si>
</sst>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16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zoomScale="80" zoomScaleNormal="100" zoomScaleSheetLayoutView="80" workbookViewId="0">
      <pane xSplit="4" ySplit="3" topLeftCell="E58" activePane="bottomRight" state="frozen"/>
      <selection pane="topRight" activeCell="E1" sqref="E1"/>
      <selection pane="bottomLeft" activeCell="A4" sqref="A4"/>
      <selection pane="bottomRight" activeCell="B69" sqref="B69"/>
    </sheetView>
  </sheetViews>
  <sheetFormatPr defaultRowHeight="15" x14ac:dyDescent="0.25"/>
  <cols>
    <col min="1" max="1" width="8.140625" customWidth="1"/>
    <col min="2" max="2" width="55.5703125" customWidth="1"/>
    <col min="4" max="4" width="14.7109375" customWidth="1"/>
    <col min="5" max="5" width="16.28515625" customWidth="1"/>
    <col min="6" max="6" width="16.140625" customWidth="1"/>
  </cols>
  <sheetData>
    <row r="1" spans="1:6" ht="46.5" customHeight="1" x14ac:dyDescent="0.25">
      <c r="A1" s="47" t="s">
        <v>89</v>
      </c>
      <c r="B1" s="47"/>
      <c r="C1" s="47"/>
      <c r="D1" s="47"/>
      <c r="E1" s="47"/>
      <c r="F1" s="47"/>
    </row>
    <row r="2" spans="1:6" ht="25.5" customHeight="1" x14ac:dyDescent="0.3">
      <c r="A2" s="1"/>
      <c r="E2" s="55" t="s">
        <v>155</v>
      </c>
      <c r="F2" s="55"/>
    </row>
    <row r="3" spans="1:6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150</v>
      </c>
      <c r="F3" s="2" t="s">
        <v>151</v>
      </c>
    </row>
    <row r="4" spans="1:6" ht="38.25" x14ac:dyDescent="0.25">
      <c r="A4" s="14" t="s">
        <v>19</v>
      </c>
      <c r="B4" s="27" t="s">
        <v>108</v>
      </c>
      <c r="C4" s="15" t="s">
        <v>21</v>
      </c>
      <c r="D4" s="2" t="s">
        <v>23</v>
      </c>
      <c r="E4" s="30">
        <v>683500</v>
      </c>
      <c r="F4" s="30">
        <v>629554.6</v>
      </c>
    </row>
    <row r="5" spans="1:6" ht="15.75" customHeight="1" x14ac:dyDescent="0.25">
      <c r="A5" s="39" t="s">
        <v>20</v>
      </c>
      <c r="B5" s="51" t="s">
        <v>109</v>
      </c>
      <c r="C5" s="15" t="s">
        <v>22</v>
      </c>
      <c r="D5" s="39" t="s">
        <v>25</v>
      </c>
      <c r="E5" s="30">
        <v>200000</v>
      </c>
      <c r="F5" s="30">
        <v>167912.55</v>
      </c>
    </row>
    <row r="6" spans="1:6" ht="41.25" customHeight="1" x14ac:dyDescent="0.25">
      <c r="A6" s="41"/>
      <c r="B6" s="52"/>
      <c r="C6" s="15" t="s">
        <v>21</v>
      </c>
      <c r="D6" s="41"/>
      <c r="E6" s="30">
        <v>160000</v>
      </c>
      <c r="F6" s="30">
        <v>148459.57</v>
      </c>
    </row>
    <row r="7" spans="1:6" ht="25.5" x14ac:dyDescent="0.25">
      <c r="A7" s="2" t="s">
        <v>29</v>
      </c>
      <c r="B7" s="3" t="s">
        <v>110</v>
      </c>
      <c r="C7" s="48" t="s">
        <v>24</v>
      </c>
      <c r="D7" s="49"/>
      <c r="E7" s="29">
        <f>E4+E5+E6</f>
        <v>1043500</v>
      </c>
      <c r="F7" s="29">
        <f t="shared" ref="F7" si="0">F4+F5+F6</f>
        <v>945926.72</v>
      </c>
    </row>
    <row r="8" spans="1:6" ht="38.25" x14ac:dyDescent="0.25">
      <c r="A8" s="2" t="s">
        <v>30</v>
      </c>
      <c r="B8" s="8" t="s">
        <v>119</v>
      </c>
      <c r="C8" s="23" t="s">
        <v>83</v>
      </c>
      <c r="D8" s="16" t="s">
        <v>84</v>
      </c>
      <c r="E8" s="29">
        <v>300000</v>
      </c>
      <c r="F8" s="29">
        <v>300000</v>
      </c>
    </row>
    <row r="9" spans="1:6" ht="42.75" customHeight="1" x14ac:dyDescent="0.25">
      <c r="A9" s="2" t="s">
        <v>121</v>
      </c>
      <c r="B9" s="9" t="s">
        <v>105</v>
      </c>
      <c r="C9" s="15" t="s">
        <v>68</v>
      </c>
      <c r="D9" s="2" t="s">
        <v>75</v>
      </c>
      <c r="E9" s="30">
        <v>41040</v>
      </c>
      <c r="F9" s="30">
        <v>41040</v>
      </c>
    </row>
    <row r="10" spans="1:6" ht="42.75" customHeight="1" x14ac:dyDescent="0.25">
      <c r="A10" s="2" t="s">
        <v>122</v>
      </c>
      <c r="B10" s="9" t="s">
        <v>106</v>
      </c>
      <c r="C10" s="15" t="s">
        <v>76</v>
      </c>
      <c r="D10" s="2" t="s">
        <v>77</v>
      </c>
      <c r="E10" s="30">
        <v>50000</v>
      </c>
      <c r="F10" s="30">
        <v>30000</v>
      </c>
    </row>
    <row r="11" spans="1:6" ht="32.25" customHeight="1" x14ac:dyDescent="0.25">
      <c r="A11" s="2" t="s">
        <v>123</v>
      </c>
      <c r="B11" s="12" t="s">
        <v>17</v>
      </c>
      <c r="C11" s="15" t="s">
        <v>63</v>
      </c>
      <c r="D11" s="2" t="s">
        <v>78</v>
      </c>
      <c r="E11" s="30">
        <v>159946</v>
      </c>
      <c r="F11" s="30">
        <v>159946</v>
      </c>
    </row>
    <row r="12" spans="1:6" ht="39.75" customHeight="1" x14ac:dyDescent="0.25">
      <c r="A12" s="2" t="s">
        <v>120</v>
      </c>
      <c r="B12" s="8" t="s">
        <v>107</v>
      </c>
      <c r="C12" s="48" t="s">
        <v>24</v>
      </c>
      <c r="D12" s="49"/>
      <c r="E12" s="29">
        <f>E9+E10+E11</f>
        <v>250986</v>
      </c>
      <c r="F12" s="29">
        <f t="shared" ref="F12" si="1">F9+F10+F11</f>
        <v>230986</v>
      </c>
    </row>
    <row r="13" spans="1:6" ht="25.5" customHeight="1" x14ac:dyDescent="0.25">
      <c r="A13" s="2" t="s">
        <v>31</v>
      </c>
      <c r="B13" s="4" t="s">
        <v>93</v>
      </c>
      <c r="C13" s="53" t="s">
        <v>40</v>
      </c>
      <c r="D13" s="2" t="s">
        <v>41</v>
      </c>
      <c r="E13" s="30">
        <v>197800</v>
      </c>
      <c r="F13" s="30">
        <v>197800</v>
      </c>
    </row>
    <row r="14" spans="1:6" ht="42" customHeight="1" x14ac:dyDescent="0.25">
      <c r="A14" s="2" t="s">
        <v>32</v>
      </c>
      <c r="B14" s="4" t="s">
        <v>94</v>
      </c>
      <c r="C14" s="54"/>
      <c r="D14" s="2" t="s">
        <v>42</v>
      </c>
      <c r="E14" s="30">
        <v>60000</v>
      </c>
      <c r="F14" s="30">
        <v>60000</v>
      </c>
    </row>
    <row r="15" spans="1:6" ht="38.25" x14ac:dyDescent="0.25">
      <c r="A15" s="2" t="s">
        <v>33</v>
      </c>
      <c r="B15" s="5" t="s">
        <v>92</v>
      </c>
      <c r="C15" s="48" t="s">
        <v>24</v>
      </c>
      <c r="D15" s="49"/>
      <c r="E15" s="29">
        <f>E13+E14</f>
        <v>257800</v>
      </c>
      <c r="F15" s="29">
        <f t="shared" ref="F15" si="2">F13+F14</f>
        <v>257800</v>
      </c>
    </row>
    <row r="16" spans="1:6" ht="42" customHeight="1" x14ac:dyDescent="0.25">
      <c r="A16" s="28" t="s">
        <v>124</v>
      </c>
      <c r="B16" s="5" t="s">
        <v>90</v>
      </c>
      <c r="C16" s="23" t="s">
        <v>26</v>
      </c>
      <c r="D16" s="16" t="s">
        <v>28</v>
      </c>
      <c r="E16" s="29">
        <v>31268.5</v>
      </c>
      <c r="F16" s="29">
        <v>0</v>
      </c>
    </row>
    <row r="17" spans="1:6" ht="42" customHeight="1" x14ac:dyDescent="0.25">
      <c r="A17" s="28" t="s">
        <v>56</v>
      </c>
      <c r="B17" s="5" t="s">
        <v>97</v>
      </c>
      <c r="C17" s="23" t="s">
        <v>27</v>
      </c>
      <c r="D17" s="16" t="s">
        <v>98</v>
      </c>
      <c r="E17" s="29">
        <v>0</v>
      </c>
      <c r="F17" s="29">
        <v>0</v>
      </c>
    </row>
    <row r="18" spans="1:6" ht="61.5" customHeight="1" x14ac:dyDescent="0.25">
      <c r="A18" s="28" t="s">
        <v>57</v>
      </c>
      <c r="B18" s="8" t="s">
        <v>91</v>
      </c>
      <c r="C18" s="23" t="s">
        <v>86</v>
      </c>
      <c r="D18" s="16" t="s">
        <v>85</v>
      </c>
      <c r="E18" s="29">
        <v>195000</v>
      </c>
      <c r="F18" s="29">
        <v>185625</v>
      </c>
    </row>
    <row r="19" spans="1:6" ht="61.5" customHeight="1" x14ac:dyDescent="0.25">
      <c r="A19" s="28" t="s">
        <v>58</v>
      </c>
      <c r="B19" s="8" t="s">
        <v>99</v>
      </c>
      <c r="C19" s="23" t="s">
        <v>86</v>
      </c>
      <c r="D19" s="16" t="s">
        <v>87</v>
      </c>
      <c r="E19" s="29">
        <v>6800</v>
      </c>
      <c r="F19" s="29">
        <v>6800</v>
      </c>
    </row>
    <row r="20" spans="1:6" ht="42" customHeight="1" x14ac:dyDescent="0.25">
      <c r="A20" s="28" t="s">
        <v>59</v>
      </c>
      <c r="B20" s="8" t="s">
        <v>145</v>
      </c>
      <c r="C20" s="23" t="s">
        <v>76</v>
      </c>
      <c r="D20" s="16" t="s">
        <v>88</v>
      </c>
      <c r="E20" s="29">
        <v>15000</v>
      </c>
      <c r="F20" s="29">
        <v>15000</v>
      </c>
    </row>
    <row r="21" spans="1:6" ht="30" customHeight="1" x14ac:dyDescent="0.25">
      <c r="A21" s="21" t="s">
        <v>60</v>
      </c>
      <c r="B21" s="22" t="s">
        <v>9</v>
      </c>
      <c r="C21" s="15" t="s">
        <v>21</v>
      </c>
      <c r="D21" s="21" t="s">
        <v>45</v>
      </c>
      <c r="E21" s="30">
        <v>1114386.95</v>
      </c>
      <c r="F21" s="30">
        <v>958159.48</v>
      </c>
    </row>
    <row r="22" spans="1:6" ht="18" customHeight="1" x14ac:dyDescent="0.25">
      <c r="A22" s="2" t="s">
        <v>61</v>
      </c>
      <c r="B22" s="9" t="s">
        <v>10</v>
      </c>
      <c r="C22" s="15" t="s">
        <v>46</v>
      </c>
      <c r="D22" s="2" t="s">
        <v>47</v>
      </c>
      <c r="E22" s="30">
        <v>467000</v>
      </c>
      <c r="F22" s="30">
        <v>421600</v>
      </c>
    </row>
    <row r="23" spans="1:6" ht="15.75" customHeight="1" x14ac:dyDescent="0.25">
      <c r="A23" s="2" t="s">
        <v>125</v>
      </c>
      <c r="B23" s="9" t="s">
        <v>11</v>
      </c>
      <c r="C23" s="15" t="s">
        <v>49</v>
      </c>
      <c r="D23" s="21" t="s">
        <v>48</v>
      </c>
      <c r="E23" s="30">
        <v>423200</v>
      </c>
      <c r="F23" s="30">
        <v>143399</v>
      </c>
    </row>
    <row r="24" spans="1:6" ht="25.5" x14ac:dyDescent="0.25">
      <c r="A24" s="2" t="s">
        <v>126</v>
      </c>
      <c r="B24" s="10" t="s">
        <v>12</v>
      </c>
      <c r="C24" s="15" t="s">
        <v>21</v>
      </c>
      <c r="D24" s="2" t="s">
        <v>50</v>
      </c>
      <c r="E24" s="30">
        <v>138000</v>
      </c>
      <c r="F24" s="30">
        <v>137900</v>
      </c>
    </row>
    <row r="25" spans="1:6" ht="15.75" customHeight="1" x14ac:dyDescent="0.25">
      <c r="A25" s="39" t="s">
        <v>127</v>
      </c>
      <c r="B25" s="51" t="s">
        <v>13</v>
      </c>
      <c r="C25" s="15" t="s">
        <v>21</v>
      </c>
      <c r="D25" s="39" t="s">
        <v>51</v>
      </c>
      <c r="E25" s="30">
        <v>20000</v>
      </c>
      <c r="F25" s="30">
        <v>20000</v>
      </c>
    </row>
    <row r="26" spans="1:6" ht="15.75" x14ac:dyDescent="0.25">
      <c r="A26" s="41"/>
      <c r="B26" s="52"/>
      <c r="C26" s="15" t="s">
        <v>49</v>
      </c>
      <c r="D26" s="41"/>
      <c r="E26" s="30">
        <v>136800</v>
      </c>
      <c r="F26" s="30">
        <v>136800</v>
      </c>
    </row>
    <row r="27" spans="1:6" ht="30.75" customHeight="1" x14ac:dyDescent="0.25">
      <c r="A27" s="2" t="s">
        <v>128</v>
      </c>
      <c r="B27" s="9" t="s">
        <v>14</v>
      </c>
      <c r="C27" s="15" t="s">
        <v>44</v>
      </c>
      <c r="D27" s="2" t="s">
        <v>52</v>
      </c>
      <c r="E27" s="30">
        <v>95307</v>
      </c>
      <c r="F27" s="30">
        <v>0</v>
      </c>
    </row>
    <row r="28" spans="1:6" ht="19.5" customHeight="1" x14ac:dyDescent="0.25">
      <c r="A28" s="2" t="s">
        <v>129</v>
      </c>
      <c r="B28" s="9" t="s">
        <v>15</v>
      </c>
      <c r="C28" s="15" t="s">
        <v>53</v>
      </c>
      <c r="D28" s="2" t="s">
        <v>54</v>
      </c>
      <c r="E28" s="30">
        <v>311000</v>
      </c>
      <c r="F28" s="30">
        <v>304734.18</v>
      </c>
    </row>
    <row r="29" spans="1:6" ht="32.25" customHeight="1" x14ac:dyDescent="0.25">
      <c r="A29" s="18" t="s">
        <v>130</v>
      </c>
      <c r="B29" s="9" t="s">
        <v>16</v>
      </c>
      <c r="C29" s="15" t="s">
        <v>49</v>
      </c>
      <c r="D29" s="2" t="s">
        <v>55</v>
      </c>
      <c r="E29" s="30">
        <v>2885</v>
      </c>
      <c r="F29" s="30">
        <v>0</v>
      </c>
    </row>
    <row r="30" spans="1:6" ht="38.25" x14ac:dyDescent="0.25">
      <c r="A30" s="19" t="s">
        <v>62</v>
      </c>
      <c r="B30" s="11" t="s">
        <v>146</v>
      </c>
      <c r="C30" s="48" t="s">
        <v>24</v>
      </c>
      <c r="D30" s="49"/>
      <c r="E30" s="29">
        <f>E21+E22+E23+E24+E25+E26+E27+E28+E29</f>
        <v>2708578.95</v>
      </c>
      <c r="F30" s="29">
        <f t="shared" ref="F30" si="3">F21+F22+F23+F24+F25+F26+F27+F28+F29</f>
        <v>2122592.66</v>
      </c>
    </row>
    <row r="31" spans="1:6" ht="25.5" x14ac:dyDescent="0.25">
      <c r="A31" s="35" t="s">
        <v>131</v>
      </c>
      <c r="B31" s="6" t="s">
        <v>4</v>
      </c>
      <c r="C31" s="45" t="s">
        <v>34</v>
      </c>
      <c r="D31" s="2" t="s">
        <v>35</v>
      </c>
      <c r="E31" s="30">
        <v>264602.5</v>
      </c>
      <c r="F31" s="30">
        <v>5051</v>
      </c>
    </row>
    <row r="32" spans="1:6" ht="25.5" x14ac:dyDescent="0.25">
      <c r="A32" s="19" t="s">
        <v>132</v>
      </c>
      <c r="B32" s="6" t="s">
        <v>5</v>
      </c>
      <c r="C32" s="46"/>
      <c r="D32" s="2" t="s">
        <v>36</v>
      </c>
      <c r="E32" s="30">
        <v>48943.05</v>
      </c>
      <c r="F32" s="30">
        <v>44543.5</v>
      </c>
    </row>
    <row r="33" spans="1:6" ht="25.5" x14ac:dyDescent="0.25">
      <c r="A33" s="19" t="s">
        <v>133</v>
      </c>
      <c r="B33" s="6" t="s">
        <v>6</v>
      </c>
      <c r="C33" s="46"/>
      <c r="D33" s="2" t="s">
        <v>37</v>
      </c>
      <c r="E33" s="30">
        <v>50000</v>
      </c>
      <c r="F33" s="30">
        <v>50000</v>
      </c>
    </row>
    <row r="34" spans="1:6" ht="25.5" x14ac:dyDescent="0.25">
      <c r="A34" s="19" t="s">
        <v>134</v>
      </c>
      <c r="B34" s="6" t="s">
        <v>7</v>
      </c>
      <c r="C34" s="46"/>
      <c r="D34" s="2" t="s">
        <v>38</v>
      </c>
      <c r="E34" s="30">
        <v>50000</v>
      </c>
      <c r="F34" s="30">
        <v>50000</v>
      </c>
    </row>
    <row r="35" spans="1:6" ht="25.5" x14ac:dyDescent="0.25">
      <c r="A35" s="19" t="s">
        <v>135</v>
      </c>
      <c r="B35" s="6" t="s">
        <v>8</v>
      </c>
      <c r="C35" s="46"/>
      <c r="D35" s="2" t="s">
        <v>39</v>
      </c>
      <c r="E35" s="30">
        <v>213000</v>
      </c>
      <c r="F35" s="30">
        <v>136339.74</v>
      </c>
    </row>
    <row r="36" spans="1:6" ht="25.5" customHeight="1" x14ac:dyDescent="0.25">
      <c r="A36" s="19" t="s">
        <v>136</v>
      </c>
      <c r="B36" s="6" t="s">
        <v>101</v>
      </c>
      <c r="C36" s="50"/>
      <c r="D36" s="2" t="s">
        <v>102</v>
      </c>
      <c r="E36" s="30">
        <v>797722.1</v>
      </c>
      <c r="F36" s="30">
        <v>0</v>
      </c>
    </row>
    <row r="37" spans="1:6" ht="38.25" x14ac:dyDescent="0.25">
      <c r="A37" s="19" t="s">
        <v>70</v>
      </c>
      <c r="B37" s="5" t="s">
        <v>100</v>
      </c>
      <c r="C37" s="48" t="s">
        <v>24</v>
      </c>
      <c r="D37" s="49"/>
      <c r="E37" s="29">
        <f t="shared" ref="E37:F37" si="4">E31+E32+E33+E34+E35+E36</f>
        <v>1424267.65</v>
      </c>
      <c r="F37" s="29">
        <f t="shared" si="4"/>
        <v>285934.24</v>
      </c>
    </row>
    <row r="38" spans="1:6" ht="38.25" x14ac:dyDescent="0.25">
      <c r="A38" s="2" t="s">
        <v>137</v>
      </c>
      <c r="B38" s="7" t="s">
        <v>147</v>
      </c>
      <c r="C38" s="15" t="s">
        <v>34</v>
      </c>
      <c r="D38" s="2" t="s">
        <v>65</v>
      </c>
      <c r="E38" s="30">
        <v>360000</v>
      </c>
      <c r="F38" s="30">
        <v>0</v>
      </c>
    </row>
    <row r="39" spans="1:6" ht="30" customHeight="1" x14ac:dyDescent="0.25">
      <c r="A39" s="2" t="s">
        <v>138</v>
      </c>
      <c r="B39" s="7" t="s">
        <v>148</v>
      </c>
      <c r="C39" s="15" t="s">
        <v>66</v>
      </c>
      <c r="D39" s="2" t="s">
        <v>67</v>
      </c>
      <c r="E39" s="30">
        <v>591252</v>
      </c>
      <c r="F39" s="30">
        <v>591252</v>
      </c>
    </row>
    <row r="40" spans="1:6" ht="38.25" x14ac:dyDescent="0.25">
      <c r="A40" s="2" t="s">
        <v>71</v>
      </c>
      <c r="B40" s="8" t="s">
        <v>149</v>
      </c>
      <c r="C40" s="48" t="s">
        <v>24</v>
      </c>
      <c r="D40" s="49"/>
      <c r="E40" s="29">
        <f>E38+E39</f>
        <v>951252</v>
      </c>
      <c r="F40" s="29">
        <f t="shared" ref="F40" si="5">F38+F39</f>
        <v>591252</v>
      </c>
    </row>
    <row r="41" spans="1:6" ht="27.75" customHeight="1" x14ac:dyDescent="0.25">
      <c r="A41" s="2" t="s">
        <v>139</v>
      </c>
      <c r="B41" s="12" t="s">
        <v>113</v>
      </c>
      <c r="C41" s="34" t="s">
        <v>43</v>
      </c>
      <c r="D41" s="32" t="s">
        <v>116</v>
      </c>
      <c r="E41" s="33">
        <v>0</v>
      </c>
      <c r="F41" s="33">
        <v>0</v>
      </c>
    </row>
    <row r="42" spans="1:6" ht="30.75" customHeight="1" x14ac:dyDescent="0.25">
      <c r="A42" s="2" t="s">
        <v>140</v>
      </c>
      <c r="B42" s="12" t="s">
        <v>114</v>
      </c>
      <c r="C42" s="34" t="s">
        <v>43</v>
      </c>
      <c r="D42" s="32" t="s">
        <v>117</v>
      </c>
      <c r="E42" s="33">
        <v>0</v>
      </c>
      <c r="F42" s="33">
        <v>0</v>
      </c>
    </row>
    <row r="43" spans="1:6" ht="28.5" customHeight="1" x14ac:dyDescent="0.25">
      <c r="A43" s="2" t="s">
        <v>141</v>
      </c>
      <c r="B43" s="12" t="s">
        <v>115</v>
      </c>
      <c r="C43" s="34" t="s">
        <v>43</v>
      </c>
      <c r="D43" s="32" t="s">
        <v>118</v>
      </c>
      <c r="E43" s="33">
        <v>0</v>
      </c>
      <c r="F43" s="33">
        <v>0</v>
      </c>
    </row>
    <row r="44" spans="1:6" ht="50.25" customHeight="1" x14ac:dyDescent="0.25">
      <c r="A44" s="2" t="s">
        <v>72</v>
      </c>
      <c r="B44" s="8" t="s">
        <v>111</v>
      </c>
      <c r="C44" s="23" t="s">
        <v>43</v>
      </c>
      <c r="D44" s="16" t="s">
        <v>112</v>
      </c>
      <c r="E44" s="29">
        <f t="shared" ref="E44:F44" si="6">E41+E42+E43</f>
        <v>0</v>
      </c>
      <c r="F44" s="29">
        <f t="shared" si="6"/>
        <v>0</v>
      </c>
    </row>
    <row r="45" spans="1:6" ht="40.5" customHeight="1" x14ac:dyDescent="0.25">
      <c r="A45" s="2" t="s">
        <v>73</v>
      </c>
      <c r="B45" s="13" t="s">
        <v>95</v>
      </c>
      <c r="C45" s="15" t="s">
        <v>27</v>
      </c>
      <c r="D45" s="2" t="s">
        <v>74</v>
      </c>
      <c r="E45" s="30">
        <v>0</v>
      </c>
      <c r="F45" s="30">
        <v>0</v>
      </c>
    </row>
    <row r="46" spans="1:6" ht="27.75" customHeight="1" x14ac:dyDescent="0.25">
      <c r="A46" s="2" t="s">
        <v>80</v>
      </c>
      <c r="B46" s="17" t="s">
        <v>18</v>
      </c>
      <c r="C46" s="15" t="s">
        <v>68</v>
      </c>
      <c r="D46" s="2" t="s">
        <v>69</v>
      </c>
      <c r="E46" s="30">
        <v>0</v>
      </c>
      <c r="F46" s="30">
        <v>0</v>
      </c>
    </row>
    <row r="47" spans="1:6" ht="26.25" customHeight="1" x14ac:dyDescent="0.25">
      <c r="A47" s="2" t="s">
        <v>142</v>
      </c>
      <c r="B47" s="42" t="s">
        <v>103</v>
      </c>
      <c r="C47" s="15" t="s">
        <v>63</v>
      </c>
      <c r="D47" s="39" t="s">
        <v>64</v>
      </c>
      <c r="E47" s="30">
        <v>16718</v>
      </c>
      <c r="F47" s="30">
        <v>16718</v>
      </c>
    </row>
    <row r="48" spans="1:6" ht="26.25" customHeight="1" x14ac:dyDescent="0.25">
      <c r="A48" s="2"/>
      <c r="B48" s="43"/>
      <c r="C48" s="15" t="s">
        <v>46</v>
      </c>
      <c r="D48" s="40"/>
      <c r="E48" s="30">
        <v>50430</v>
      </c>
      <c r="F48" s="30">
        <v>50430</v>
      </c>
    </row>
    <row r="49" spans="1:6" ht="26.25" customHeight="1" x14ac:dyDescent="0.25">
      <c r="A49" s="2"/>
      <c r="B49" s="44"/>
      <c r="C49" s="15" t="s">
        <v>21</v>
      </c>
      <c r="D49" s="41"/>
      <c r="E49" s="30">
        <v>36720</v>
      </c>
      <c r="F49" s="30">
        <v>36720</v>
      </c>
    </row>
    <row r="50" spans="1:6" ht="40.5" customHeight="1" x14ac:dyDescent="0.25">
      <c r="A50" s="2" t="s">
        <v>143</v>
      </c>
      <c r="B50" s="13" t="s">
        <v>104</v>
      </c>
      <c r="C50" s="15" t="s">
        <v>76</v>
      </c>
      <c r="D50" s="2" t="s">
        <v>82</v>
      </c>
      <c r="E50" s="30">
        <v>250000</v>
      </c>
      <c r="F50" s="30">
        <v>167000</v>
      </c>
    </row>
    <row r="51" spans="1:6" ht="38.25" x14ac:dyDescent="0.25">
      <c r="A51" s="2" t="s">
        <v>144</v>
      </c>
      <c r="B51" s="13" t="s">
        <v>96</v>
      </c>
      <c r="C51" s="15" t="s">
        <v>76</v>
      </c>
      <c r="D51" s="2" t="s">
        <v>79</v>
      </c>
      <c r="E51" s="30">
        <v>60000</v>
      </c>
      <c r="F51" s="30">
        <v>60000</v>
      </c>
    </row>
    <row r="52" spans="1:6" ht="31.5" customHeight="1" x14ac:dyDescent="0.25">
      <c r="A52" s="20"/>
      <c r="B52" s="24" t="s">
        <v>152</v>
      </c>
      <c r="C52" s="25" t="s">
        <v>81</v>
      </c>
      <c r="D52" s="26" t="s">
        <v>81</v>
      </c>
      <c r="E52" s="31">
        <f>E7+E8+E12+E15+E16+E17+E18+E19+E20+E30+E37+E40+E44+E45+E46+E47+E50+E51+E48+E49</f>
        <v>7598321.0999999996</v>
      </c>
      <c r="F52" s="31">
        <f>F7+F8+F12+F15+F16+F17+F18+F19+F20+F30+F37+F40+F44+F45+F46+F47+F50+F51+F48+F49</f>
        <v>5272784.62</v>
      </c>
    </row>
    <row r="53" spans="1:6" ht="25.5" x14ac:dyDescent="0.25">
      <c r="A53" s="35" t="s">
        <v>131</v>
      </c>
      <c r="B53" s="6" t="s">
        <v>4</v>
      </c>
      <c r="C53" s="45" t="s">
        <v>76</v>
      </c>
      <c r="D53" s="2" t="s">
        <v>35</v>
      </c>
      <c r="E53" s="30">
        <v>780168</v>
      </c>
      <c r="F53" s="30">
        <v>732117.6</v>
      </c>
    </row>
    <row r="54" spans="1:6" ht="25.5" x14ac:dyDescent="0.25">
      <c r="A54" s="19" t="s">
        <v>135</v>
      </c>
      <c r="B54" s="6" t="s">
        <v>8</v>
      </c>
      <c r="C54" s="46"/>
      <c r="D54" s="2" t="s">
        <v>39</v>
      </c>
      <c r="E54" s="30">
        <v>137000</v>
      </c>
      <c r="F54" s="30">
        <v>132000</v>
      </c>
    </row>
    <row r="55" spans="1:6" ht="62.25" customHeight="1" x14ac:dyDescent="0.25">
      <c r="A55" s="36" t="s">
        <v>57</v>
      </c>
      <c r="B55" s="8" t="s">
        <v>91</v>
      </c>
      <c r="C55" s="23" t="s">
        <v>86</v>
      </c>
      <c r="D55" s="16" t="s">
        <v>85</v>
      </c>
      <c r="E55" s="29">
        <v>200000</v>
      </c>
      <c r="F55" s="29">
        <v>200000</v>
      </c>
    </row>
    <row r="56" spans="1:6" ht="58.5" customHeight="1" x14ac:dyDescent="0.25">
      <c r="A56" s="36" t="s">
        <v>58</v>
      </c>
      <c r="B56" s="8" t="s">
        <v>99</v>
      </c>
      <c r="C56" s="23" t="s">
        <v>86</v>
      </c>
      <c r="D56" s="16" t="s">
        <v>87</v>
      </c>
      <c r="E56" s="29">
        <v>334070</v>
      </c>
      <c r="F56" s="29">
        <v>321600</v>
      </c>
    </row>
    <row r="57" spans="1:6" ht="36" customHeight="1" x14ac:dyDescent="0.25">
      <c r="A57" s="2" t="s">
        <v>31</v>
      </c>
      <c r="B57" s="37" t="s">
        <v>93</v>
      </c>
      <c r="C57" s="38" t="s">
        <v>40</v>
      </c>
      <c r="D57" s="2" t="s">
        <v>41</v>
      </c>
      <c r="E57" s="30">
        <v>100000</v>
      </c>
      <c r="F57" s="30">
        <v>100000</v>
      </c>
    </row>
    <row r="58" spans="1:6" ht="38.25" x14ac:dyDescent="0.25">
      <c r="A58" s="36" t="s">
        <v>124</v>
      </c>
      <c r="B58" s="5" t="s">
        <v>90</v>
      </c>
      <c r="C58" s="23" t="s">
        <v>26</v>
      </c>
      <c r="D58" s="16" t="s">
        <v>28</v>
      </c>
      <c r="E58" s="29">
        <v>3005969.5</v>
      </c>
      <c r="F58" s="29">
        <v>3005884.5</v>
      </c>
    </row>
    <row r="59" spans="1:6" ht="40.5" customHeight="1" x14ac:dyDescent="0.25">
      <c r="A59" s="2" t="s">
        <v>73</v>
      </c>
      <c r="B59" s="13" t="s">
        <v>95</v>
      </c>
      <c r="C59" s="15" t="s">
        <v>27</v>
      </c>
      <c r="D59" s="2" t="s">
        <v>74</v>
      </c>
      <c r="E59" s="30">
        <v>1900000</v>
      </c>
      <c r="F59" s="30">
        <v>1826807.3</v>
      </c>
    </row>
    <row r="60" spans="1:6" ht="41.25" customHeight="1" x14ac:dyDescent="0.25">
      <c r="A60" s="2" t="s">
        <v>142</v>
      </c>
      <c r="B60" s="17" t="s">
        <v>103</v>
      </c>
      <c r="C60" s="15" t="s">
        <v>63</v>
      </c>
      <c r="D60" s="36" t="s">
        <v>64</v>
      </c>
      <c r="E60" s="30">
        <v>14190.67</v>
      </c>
      <c r="F60" s="30">
        <v>14190.67</v>
      </c>
    </row>
    <row r="61" spans="1:6" ht="31.5" customHeight="1" x14ac:dyDescent="0.25">
      <c r="A61" s="20"/>
      <c r="B61" s="24" t="s">
        <v>153</v>
      </c>
      <c r="C61" s="25" t="s">
        <v>81</v>
      </c>
      <c r="D61" s="26" t="s">
        <v>81</v>
      </c>
      <c r="E61" s="31">
        <f>E53+E54+E55+E56+E57+E58+E59+E60</f>
        <v>6471398.1699999999</v>
      </c>
      <c r="F61" s="31">
        <f>F53+F54+F55+F56+F57+F58+F59+F60</f>
        <v>6332600.0699999994</v>
      </c>
    </row>
    <row r="62" spans="1:6" ht="34.5" customHeight="1" x14ac:dyDescent="0.25">
      <c r="A62" s="20"/>
      <c r="B62" s="24" t="s">
        <v>154</v>
      </c>
      <c r="C62" s="25" t="s">
        <v>81</v>
      </c>
      <c r="D62" s="26" t="s">
        <v>81</v>
      </c>
      <c r="E62" s="31">
        <f>E52+E61</f>
        <v>14069719.27</v>
      </c>
      <c r="F62" s="31">
        <f>F52+F61</f>
        <v>11605384.689999999</v>
      </c>
    </row>
    <row r="64" spans="1:6" x14ac:dyDescent="0.25">
      <c r="A64" s="56" t="s">
        <v>156</v>
      </c>
      <c r="B64" s="56"/>
      <c r="C64" s="56"/>
      <c r="D64" s="56"/>
      <c r="E64" s="56"/>
      <c r="F64" s="56"/>
    </row>
    <row r="65" spans="1:6" x14ac:dyDescent="0.25">
      <c r="A65" s="56"/>
      <c r="B65" s="56"/>
      <c r="C65" s="56"/>
      <c r="D65" s="56"/>
      <c r="E65" s="56"/>
      <c r="F65" s="56"/>
    </row>
  </sheetData>
  <mergeCells count="20">
    <mergeCell ref="C13:C14"/>
    <mergeCell ref="C12:D12"/>
    <mergeCell ref="E2:F2"/>
    <mergeCell ref="A64:F65"/>
    <mergeCell ref="D47:D49"/>
    <mergeCell ref="B47:B49"/>
    <mergeCell ref="C53:C54"/>
    <mergeCell ref="A1:F1"/>
    <mergeCell ref="A25:A26"/>
    <mergeCell ref="C37:D37"/>
    <mergeCell ref="C31:C36"/>
    <mergeCell ref="C40:D40"/>
    <mergeCell ref="A5:A6"/>
    <mergeCell ref="C15:D15"/>
    <mergeCell ref="C30:D30"/>
    <mergeCell ref="B25:B26"/>
    <mergeCell ref="C7:D7"/>
    <mergeCell ref="D5:D6"/>
    <mergeCell ref="B5:B6"/>
    <mergeCell ref="D25:D2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654</dc:creator>
  <cp:lastModifiedBy>654</cp:lastModifiedBy>
  <cp:lastPrinted>2022-01-27T04:27:52Z</cp:lastPrinted>
  <dcterms:created xsi:type="dcterms:W3CDTF">2019-10-24T06:12:29Z</dcterms:created>
  <dcterms:modified xsi:type="dcterms:W3CDTF">2022-01-27T04:41:04Z</dcterms:modified>
</cp:coreProperties>
</file>