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4240" windowHeight="13080"/>
  </bookViews>
  <sheets>
    <sheet name="202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7" i="1" l="1"/>
  <c r="D65" i="1"/>
  <c r="D62" i="1"/>
  <c r="D66" i="1"/>
  <c r="D64" i="1"/>
  <c r="D61" i="1"/>
  <c r="D60" i="1"/>
  <c r="D59" i="1"/>
  <c r="D63" i="1"/>
  <c r="D68" i="1" l="1"/>
  <c r="E68" i="1" s="1"/>
  <c r="D57" i="1"/>
  <c r="D69" i="1" l="1"/>
</calcChain>
</file>

<file path=xl/sharedStrings.xml><?xml version="1.0" encoding="utf-8"?>
<sst xmlns="http://schemas.openxmlformats.org/spreadsheetml/2006/main" count="148" uniqueCount="96">
  <si>
    <t>февраль</t>
  </si>
  <si>
    <t>"Новоширокинское"</t>
  </si>
  <si>
    <t>"Трубачевское"</t>
  </si>
  <si>
    <t>"Буруканское"</t>
  </si>
  <si>
    <t>"Солонеченское"</t>
  </si>
  <si>
    <t>"Батаканское"</t>
  </si>
  <si>
    <t>"Зеренское"</t>
  </si>
  <si>
    <t>"Газимуро-Заводское"</t>
  </si>
  <si>
    <t>"Ушмунское"</t>
  </si>
  <si>
    <t>"Кактолгинское"</t>
  </si>
  <si>
    <t>Месяц</t>
  </si>
  <si>
    <t>дата и № нпа</t>
  </si>
  <si>
    <t>сумма</t>
  </si>
  <si>
    <t>примечание</t>
  </si>
  <si>
    <t>МАРТ</t>
  </si>
  <si>
    <t>наименование</t>
  </si>
  <si>
    <t>Расп. № 18 от 08.02.2021 г.</t>
  </si>
  <si>
    <t>Благ-во (приобр. Материалов для освещения с. Ушмун, с. Калдага, приобр. Пиломатериалов для огораживания и покраски детских площадок)</t>
  </si>
  <si>
    <t>Расп. № 28 от 17.02.2021 г.</t>
  </si>
  <si>
    <t>приобретение автомашины по контракту УАЗ-2206</t>
  </si>
  <si>
    <t>Расп. № 27 от 17.02.2021 г</t>
  </si>
  <si>
    <t>Благ-во (приобр. Светодиодных светильников "Зенит УТ-47" в кол-ве 30 штук)</t>
  </si>
  <si>
    <t>Расп. № 39 от 02.03.2021 г</t>
  </si>
  <si>
    <t>Благ-во (приобр. Оборудования для детской игровой площадки)</t>
  </si>
  <si>
    <t>Расп. № 38 от 02.03.2021 г.</t>
  </si>
  <si>
    <t>Благ-во (на обустройство уличного освещения)</t>
  </si>
  <si>
    <t>Расп. № 37 от 02.03.2021 г.</t>
  </si>
  <si>
    <t>Благ-во (на разработку и согласование нормативной экологической документации)</t>
  </si>
  <si>
    <t>Комплексное раз-е сист.ком.инфраст. (приобр. Металопроката и труб)</t>
  </si>
  <si>
    <t>Расп. № 44 от 09.03.2021 г.</t>
  </si>
  <si>
    <t>Расп. № 48 от 11.03.2021 г.</t>
  </si>
  <si>
    <t>Благ-во (обустройство освещения улицы Матвеева в с. Газимурский Завод)</t>
  </si>
  <si>
    <t>Расп. № 67 от 07.04.2021 г.</t>
  </si>
  <si>
    <t>Расп. № 85 от 14.04.2021 г.</t>
  </si>
  <si>
    <t>ПНТкульт (на проведение социально-значимых мероприятий)</t>
  </si>
  <si>
    <t>АПРЕЛЬ</t>
  </si>
  <si>
    <t>Расп. № 88 от 15.04.2021 г.</t>
  </si>
  <si>
    <t>УМТБ (на разработку локального сметного расчета на ремонт обелиска "Скорбящая мать" в с. Курлея)</t>
  </si>
  <si>
    <t>МАЙ</t>
  </si>
  <si>
    <t>Расп. № 102 от 28.04.2021 г.</t>
  </si>
  <si>
    <t xml:space="preserve">ремонт квартиры в здании ФАПа по внутренней отделке помещений </t>
  </si>
  <si>
    <t>ИЮЛЬ</t>
  </si>
  <si>
    <t>Расп. № 147 от 12.07.2021 г.</t>
  </si>
  <si>
    <t>Благ-во (оплата за разработку и согласование экологической документации)</t>
  </si>
  <si>
    <t>Расп. № 148 от 12.07.2021 г.</t>
  </si>
  <si>
    <t>Благ-во (детские площадки)</t>
  </si>
  <si>
    <t>Расп. № 153 от 23.07.2021 г.</t>
  </si>
  <si>
    <t>Благ-во (на очистку (буртование) свалок, на ремонт детских площадок, благоустройство Парка Победы)</t>
  </si>
  <si>
    <t>Расп. № 143 от 07.07.2021 г.</t>
  </si>
  <si>
    <t>Благ-во (на устройство контейнерных площадок в с. Газимурский Завод)</t>
  </si>
  <si>
    <t>АВГУСТ</t>
  </si>
  <si>
    <t>Расп. № 173 от 19.08.2021 г.</t>
  </si>
  <si>
    <t>Доступная среда (на приобретение мнемосхемы)</t>
  </si>
  <si>
    <t>Расп. № 174 от 23.08.2021 г.</t>
  </si>
  <si>
    <t>Благ-во (межевание земельных участков по размещению контейнерных площадок)</t>
  </si>
  <si>
    <t>Расп. № 179 от 24.08.2021 г.</t>
  </si>
  <si>
    <t>Благ-го (для оплаты договора за межевание земельных участков по размещению контейнерных площадок)</t>
  </si>
  <si>
    <t>Расп. № 175 от 23.08.2021 г.</t>
  </si>
  <si>
    <t>Комплексное раз-е сист.ком.инфраст. (ремонт крыши гаража)</t>
  </si>
  <si>
    <t>СЕНТЯБРЬ</t>
  </si>
  <si>
    <t>Расп. № 197 от 06.09.2021 г.</t>
  </si>
  <si>
    <t>Благ-во (межевание земельных участков по размещению контейнерных площадок, под размещение памятника павшим в ВОВ)</t>
  </si>
  <si>
    <t>Расп. № 186 от 31.08.2021 г.</t>
  </si>
  <si>
    <t>С/х (за участие в выставке-ярмарке "Золотая сотка"</t>
  </si>
  <si>
    <t>Расп. № 200 от 07.09.2021 г.</t>
  </si>
  <si>
    <t>ЧС (для поддержания техники ДПК)</t>
  </si>
  <si>
    <t>Расп. № 224 от 23.09.2021г.</t>
  </si>
  <si>
    <t>Благ-во (на ремонт ограждения кладбища в с. Догье)</t>
  </si>
  <si>
    <t>Расп. № 222 от 22.09.2021 г.</t>
  </si>
  <si>
    <t>Благ-во (изготовление смет, замена фонарей для уличного освещения)</t>
  </si>
  <si>
    <t>Расп. № 219 от 21.09.2021 г.</t>
  </si>
  <si>
    <t>ПБ (для устройства и обновления минерализованных полос)</t>
  </si>
  <si>
    <t>Расп. № 214 от 20.09.2021 г.</t>
  </si>
  <si>
    <t>Расп. № 151 от 16.07.2021 г.</t>
  </si>
  <si>
    <t>УМТБ (на замену системы отопления и ремонта сельского дома культуры с. Трубачево))</t>
  </si>
  <si>
    <t>ОКТЯБРЬ</t>
  </si>
  <si>
    <t>Расп. № 227 от 24.09.2021 г.</t>
  </si>
  <si>
    <t>Расп. № 226 от 24.09.2021 г.</t>
  </si>
  <si>
    <t>Расп. № 270 от 18.11.2021 г.</t>
  </si>
  <si>
    <t>НОЯБРЬ</t>
  </si>
  <si>
    <t>Расп. № 275 от 25.11.2021 г.</t>
  </si>
  <si>
    <t>Поддержка народного творчества (на проведение новогодних праздничных мероприятий, конкурсов)</t>
  </si>
  <si>
    <t>Расп. № 302 от 17.12.2021 г.</t>
  </si>
  <si>
    <t>ДЕКАБРЬ</t>
  </si>
  <si>
    <t>Батакан</t>
  </si>
  <si>
    <t>Бурукан</t>
  </si>
  <si>
    <t>Газ-Завод</t>
  </si>
  <si>
    <t>Зерен</t>
  </si>
  <si>
    <t>Кактолга</t>
  </si>
  <si>
    <t>Ново-широкая</t>
  </si>
  <si>
    <t>Солонечный</t>
  </si>
  <si>
    <t>Трубачево</t>
  </si>
  <si>
    <t>Ушмун</t>
  </si>
  <si>
    <t>Расп. № 104 от 29.04.2021 г.</t>
  </si>
  <si>
    <t>для оплаты за межевание улиц</t>
  </si>
  <si>
    <t>ВЗАИМНЫЕ   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</si>
</sst>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pane xSplit="1" ySplit="3" topLeftCell="B49" activePane="bottomRight" state="frozen"/>
      <selection pane="topRight" activeCell="B1" sqref="B1"/>
      <selection pane="bottomLeft" activeCell="A5" sqref="A5"/>
      <selection pane="bottomRight" activeCell="B76" sqref="B76"/>
    </sheetView>
  </sheetViews>
  <sheetFormatPr defaultRowHeight="15" x14ac:dyDescent="0.25"/>
  <cols>
    <col min="1" max="1" width="13" customWidth="1"/>
    <col min="2" max="2" width="22.5703125" customWidth="1"/>
    <col min="3" max="3" width="25.5703125" customWidth="1"/>
    <col min="4" max="4" width="14.85546875" customWidth="1"/>
    <col min="5" max="5" width="53.140625" customWidth="1"/>
    <col min="6" max="6" width="16.7109375" customWidth="1"/>
  </cols>
  <sheetData>
    <row r="1" spans="1:5" ht="11.25" customHeight="1" x14ac:dyDescent="0.25">
      <c r="A1" s="23" t="s">
        <v>95</v>
      </c>
      <c r="B1" s="23"/>
      <c r="C1" s="23"/>
      <c r="D1" s="23"/>
      <c r="E1" s="23"/>
    </row>
    <row r="2" spans="1:5" ht="12.75" customHeight="1" x14ac:dyDescent="0.25">
      <c r="A2" s="23"/>
      <c r="B2" s="23"/>
      <c r="C2" s="23"/>
      <c r="D2" s="23"/>
      <c r="E2" s="23"/>
    </row>
    <row r="3" spans="1:5" ht="16.5" customHeight="1" x14ac:dyDescent="0.25">
      <c r="A3" s="1" t="s">
        <v>10</v>
      </c>
      <c r="B3" s="1" t="s">
        <v>15</v>
      </c>
      <c r="C3" s="1" t="s">
        <v>11</v>
      </c>
      <c r="D3" s="1" t="s">
        <v>12</v>
      </c>
      <c r="E3" s="1" t="s">
        <v>13</v>
      </c>
    </row>
    <row r="4" spans="1:5" ht="45" x14ac:dyDescent="0.25">
      <c r="A4" s="14" t="s">
        <v>0</v>
      </c>
      <c r="B4" s="1" t="s">
        <v>8</v>
      </c>
      <c r="C4" s="1" t="s">
        <v>16</v>
      </c>
      <c r="D4" s="2">
        <v>506547.5</v>
      </c>
      <c r="E4" s="3" t="s">
        <v>17</v>
      </c>
    </row>
    <row r="5" spans="1:5" ht="23.25" customHeight="1" x14ac:dyDescent="0.25">
      <c r="A5" s="15"/>
      <c r="B5" s="1" t="s">
        <v>9</v>
      </c>
      <c r="C5" s="1" t="s">
        <v>18</v>
      </c>
      <c r="D5" s="2">
        <v>870000</v>
      </c>
      <c r="E5" s="3" t="s">
        <v>19</v>
      </c>
    </row>
    <row r="6" spans="1:5" ht="30" x14ac:dyDescent="0.25">
      <c r="A6" s="16"/>
      <c r="B6" s="1" t="s">
        <v>1</v>
      </c>
      <c r="C6" s="1" t="s">
        <v>20</v>
      </c>
      <c r="D6" s="2">
        <v>141000</v>
      </c>
      <c r="E6" s="3" t="s">
        <v>21</v>
      </c>
    </row>
    <row r="7" spans="1:5" ht="30" x14ac:dyDescent="0.25">
      <c r="A7" s="14" t="s">
        <v>14</v>
      </c>
      <c r="B7" s="1" t="s">
        <v>1</v>
      </c>
      <c r="C7" s="1" t="s">
        <v>22</v>
      </c>
      <c r="D7" s="2">
        <v>99000</v>
      </c>
      <c r="E7" s="3" t="s">
        <v>23</v>
      </c>
    </row>
    <row r="8" spans="1:5" x14ac:dyDescent="0.25">
      <c r="A8" s="15"/>
      <c r="B8" s="1" t="s">
        <v>3</v>
      </c>
      <c r="C8" s="1" t="s">
        <v>24</v>
      </c>
      <c r="D8" s="2">
        <v>150000</v>
      </c>
      <c r="E8" s="3" t="s">
        <v>25</v>
      </c>
    </row>
    <row r="9" spans="1:5" ht="30.75" customHeight="1" x14ac:dyDescent="0.25">
      <c r="A9" s="15"/>
      <c r="B9" s="1" t="s">
        <v>2</v>
      </c>
      <c r="C9" s="1" t="s">
        <v>26</v>
      </c>
      <c r="D9" s="2">
        <v>189000</v>
      </c>
      <c r="E9" s="3" t="s">
        <v>27</v>
      </c>
    </row>
    <row r="10" spans="1:5" ht="30.75" customHeight="1" x14ac:dyDescent="0.25">
      <c r="A10" s="15"/>
      <c r="B10" s="1" t="s">
        <v>3</v>
      </c>
      <c r="C10" s="1" t="s">
        <v>29</v>
      </c>
      <c r="D10" s="2">
        <v>150000</v>
      </c>
      <c r="E10" s="7" t="s">
        <v>27</v>
      </c>
    </row>
    <row r="11" spans="1:5" ht="30.75" customHeight="1" x14ac:dyDescent="0.25">
      <c r="A11" s="15"/>
      <c r="B11" s="1" t="s">
        <v>7</v>
      </c>
      <c r="C11" s="1" t="s">
        <v>30</v>
      </c>
      <c r="D11" s="2">
        <v>99964</v>
      </c>
      <c r="E11" s="7" t="s">
        <v>31</v>
      </c>
    </row>
    <row r="12" spans="1:5" ht="30.75" customHeight="1" x14ac:dyDescent="0.25">
      <c r="A12" s="14" t="s">
        <v>35</v>
      </c>
      <c r="B12" s="1" t="s">
        <v>1</v>
      </c>
      <c r="C12" s="1" t="s">
        <v>32</v>
      </c>
      <c r="D12" s="2">
        <v>400000</v>
      </c>
      <c r="E12" s="7" t="s">
        <v>28</v>
      </c>
    </row>
    <row r="13" spans="1:5" ht="15" customHeight="1" x14ac:dyDescent="0.25">
      <c r="A13" s="15"/>
      <c r="B13" s="1" t="s">
        <v>8</v>
      </c>
      <c r="C13" s="18" t="s">
        <v>33</v>
      </c>
      <c r="D13" s="2">
        <v>5000</v>
      </c>
      <c r="E13" s="20" t="s">
        <v>34</v>
      </c>
    </row>
    <row r="14" spans="1:5" x14ac:dyDescent="0.25">
      <c r="A14" s="15"/>
      <c r="B14" s="1" t="s">
        <v>1</v>
      </c>
      <c r="C14" s="18"/>
      <c r="D14" s="2">
        <v>5000</v>
      </c>
      <c r="E14" s="21"/>
    </row>
    <row r="15" spans="1:5" x14ac:dyDescent="0.25">
      <c r="A15" s="15"/>
      <c r="B15" s="1" t="s">
        <v>6</v>
      </c>
      <c r="C15" s="18"/>
      <c r="D15" s="2">
        <v>5000</v>
      </c>
      <c r="E15" s="21"/>
    </row>
    <row r="16" spans="1:5" x14ac:dyDescent="0.25">
      <c r="A16" s="15"/>
      <c r="B16" s="1" t="s">
        <v>2</v>
      </c>
      <c r="C16" s="18"/>
      <c r="D16" s="2">
        <v>7000</v>
      </c>
      <c r="E16" s="21"/>
    </row>
    <row r="17" spans="1:5" x14ac:dyDescent="0.25">
      <c r="A17" s="15"/>
      <c r="B17" s="1" t="s">
        <v>5</v>
      </c>
      <c r="C17" s="18"/>
      <c r="D17" s="2">
        <v>5000</v>
      </c>
      <c r="E17" s="21"/>
    </row>
    <row r="18" spans="1:5" x14ac:dyDescent="0.25">
      <c r="A18" s="15"/>
      <c r="B18" s="1" t="s">
        <v>7</v>
      </c>
      <c r="C18" s="18"/>
      <c r="D18" s="2">
        <v>9000</v>
      </c>
      <c r="E18" s="21"/>
    </row>
    <row r="19" spans="1:5" x14ac:dyDescent="0.25">
      <c r="A19" s="15"/>
      <c r="B19" s="1" t="s">
        <v>3</v>
      </c>
      <c r="C19" s="18"/>
      <c r="D19" s="2">
        <v>11000</v>
      </c>
      <c r="E19" s="21"/>
    </row>
    <row r="20" spans="1:5" x14ac:dyDescent="0.25">
      <c r="A20" s="15"/>
      <c r="B20" s="1" t="s">
        <v>4</v>
      </c>
      <c r="C20" s="18"/>
      <c r="D20" s="2">
        <v>5000</v>
      </c>
      <c r="E20" s="21"/>
    </row>
    <row r="21" spans="1:5" x14ac:dyDescent="0.25">
      <c r="A21" s="15"/>
      <c r="B21" s="1" t="s">
        <v>9</v>
      </c>
      <c r="C21" s="18"/>
      <c r="D21" s="2">
        <v>7000</v>
      </c>
      <c r="E21" s="22"/>
    </row>
    <row r="22" spans="1:5" ht="30" x14ac:dyDescent="0.25">
      <c r="A22" s="16"/>
      <c r="B22" s="1" t="s">
        <v>5</v>
      </c>
      <c r="C22" s="8" t="s">
        <v>36</v>
      </c>
      <c r="D22" s="2">
        <v>20000</v>
      </c>
      <c r="E22" s="6" t="s">
        <v>37</v>
      </c>
    </row>
    <row r="23" spans="1:5" ht="30" x14ac:dyDescent="0.25">
      <c r="A23" s="14" t="s">
        <v>38</v>
      </c>
      <c r="B23" s="1" t="s">
        <v>1</v>
      </c>
      <c r="C23" s="8" t="s">
        <v>39</v>
      </c>
      <c r="D23" s="2">
        <v>900000</v>
      </c>
      <c r="E23" s="6" t="s">
        <v>40</v>
      </c>
    </row>
    <row r="24" spans="1:5" x14ac:dyDescent="0.25">
      <c r="A24" s="16"/>
      <c r="B24" s="1" t="s">
        <v>8</v>
      </c>
      <c r="C24" s="8" t="s">
        <v>93</v>
      </c>
      <c r="D24" s="2">
        <v>156900</v>
      </c>
      <c r="E24" s="13" t="s">
        <v>94</v>
      </c>
    </row>
    <row r="25" spans="1:5" ht="30" x14ac:dyDescent="0.25">
      <c r="A25" s="14" t="s">
        <v>41</v>
      </c>
      <c r="B25" s="1" t="s">
        <v>8</v>
      </c>
      <c r="C25" s="8" t="s">
        <v>42</v>
      </c>
      <c r="D25" s="2">
        <v>90000</v>
      </c>
      <c r="E25" s="6" t="s">
        <v>43</v>
      </c>
    </row>
    <row r="26" spans="1:5" x14ac:dyDescent="0.25">
      <c r="A26" s="15"/>
      <c r="B26" s="1" t="s">
        <v>8</v>
      </c>
      <c r="C26" s="8" t="s">
        <v>44</v>
      </c>
      <c r="D26" s="2">
        <v>198000</v>
      </c>
      <c r="E26" s="9" t="s">
        <v>45</v>
      </c>
    </row>
    <row r="27" spans="1:5" ht="45" x14ac:dyDescent="0.25">
      <c r="A27" s="15"/>
      <c r="B27" s="1" t="s">
        <v>2</v>
      </c>
      <c r="C27" s="8" t="s">
        <v>46</v>
      </c>
      <c r="D27" s="2">
        <v>50000</v>
      </c>
      <c r="E27" s="9" t="s">
        <v>47</v>
      </c>
    </row>
    <row r="28" spans="1:5" ht="30" x14ac:dyDescent="0.25">
      <c r="A28" s="16"/>
      <c r="B28" s="1" t="s">
        <v>7</v>
      </c>
      <c r="C28" s="8" t="s">
        <v>48</v>
      </c>
      <c r="D28" s="2">
        <v>267867</v>
      </c>
      <c r="E28" s="9" t="s">
        <v>49</v>
      </c>
    </row>
    <row r="29" spans="1:5" x14ac:dyDescent="0.25">
      <c r="A29" s="14" t="s">
        <v>50</v>
      </c>
      <c r="B29" s="1" t="s">
        <v>1</v>
      </c>
      <c r="C29" s="8" t="s">
        <v>51</v>
      </c>
      <c r="D29" s="2">
        <v>9390.67</v>
      </c>
      <c r="E29" s="9" t="s">
        <v>52</v>
      </c>
    </row>
    <row r="30" spans="1:5" ht="30" x14ac:dyDescent="0.25">
      <c r="A30" s="15"/>
      <c r="B30" s="1" t="s">
        <v>2</v>
      </c>
      <c r="C30" s="8" t="s">
        <v>53</v>
      </c>
      <c r="D30" s="2">
        <v>85500</v>
      </c>
      <c r="E30" s="9" t="s">
        <v>54</v>
      </c>
    </row>
    <row r="31" spans="1:5" ht="30" x14ac:dyDescent="0.25">
      <c r="A31" s="15"/>
      <c r="B31" s="1" t="s">
        <v>2</v>
      </c>
      <c r="C31" s="8" t="s">
        <v>73</v>
      </c>
      <c r="D31" s="2">
        <v>290000</v>
      </c>
      <c r="E31" s="9" t="s">
        <v>74</v>
      </c>
    </row>
    <row r="32" spans="1:5" ht="45" x14ac:dyDescent="0.25">
      <c r="A32" s="15"/>
      <c r="B32" s="1" t="s">
        <v>3</v>
      </c>
      <c r="C32" s="8" t="s">
        <v>55</v>
      </c>
      <c r="D32" s="2">
        <v>135000</v>
      </c>
      <c r="E32" s="9" t="s">
        <v>56</v>
      </c>
    </row>
    <row r="33" spans="1:5" ht="30" x14ac:dyDescent="0.25">
      <c r="A33" s="16"/>
      <c r="B33" s="1" t="s">
        <v>1</v>
      </c>
      <c r="C33" s="8" t="s">
        <v>57</v>
      </c>
      <c r="D33" s="2">
        <v>1500000</v>
      </c>
      <c r="E33" s="9" t="s">
        <v>58</v>
      </c>
    </row>
    <row r="34" spans="1:5" ht="45" x14ac:dyDescent="0.25">
      <c r="A34" s="14" t="s">
        <v>59</v>
      </c>
      <c r="B34" s="1" t="s">
        <v>4</v>
      </c>
      <c r="C34" s="8" t="s">
        <v>60</v>
      </c>
      <c r="D34" s="2">
        <v>85750</v>
      </c>
      <c r="E34" s="9" t="s">
        <v>61</v>
      </c>
    </row>
    <row r="35" spans="1:5" ht="19.5" customHeight="1" x14ac:dyDescent="0.25">
      <c r="A35" s="15"/>
      <c r="B35" s="1" t="s">
        <v>1</v>
      </c>
      <c r="C35" s="17" t="s">
        <v>62</v>
      </c>
      <c r="D35" s="2">
        <v>50000</v>
      </c>
      <c r="E35" s="20" t="s">
        <v>63</v>
      </c>
    </row>
    <row r="36" spans="1:5" x14ac:dyDescent="0.25">
      <c r="A36" s="15"/>
      <c r="B36" s="1" t="s">
        <v>3</v>
      </c>
      <c r="C36" s="18"/>
      <c r="D36" s="2">
        <v>30000</v>
      </c>
      <c r="E36" s="21"/>
    </row>
    <row r="37" spans="1:5" x14ac:dyDescent="0.25">
      <c r="A37" s="15"/>
      <c r="B37" s="1" t="s">
        <v>4</v>
      </c>
      <c r="C37" s="19"/>
      <c r="D37" s="2">
        <v>20000</v>
      </c>
      <c r="E37" s="22"/>
    </row>
    <row r="38" spans="1:5" x14ac:dyDescent="0.25">
      <c r="A38" s="15"/>
      <c r="B38" s="1" t="s">
        <v>5</v>
      </c>
      <c r="C38" s="8" t="s">
        <v>64</v>
      </c>
      <c r="D38" s="2">
        <v>200000</v>
      </c>
      <c r="E38" s="9" t="s">
        <v>65</v>
      </c>
    </row>
    <row r="39" spans="1:5" ht="30" x14ac:dyDescent="0.25">
      <c r="A39" s="15"/>
      <c r="B39" s="1" t="s">
        <v>2</v>
      </c>
      <c r="C39" s="8" t="s">
        <v>66</v>
      </c>
      <c r="D39" s="2">
        <v>70000</v>
      </c>
      <c r="E39" s="9" t="s">
        <v>67</v>
      </c>
    </row>
    <row r="40" spans="1:5" ht="30" x14ac:dyDescent="0.25">
      <c r="A40" s="15"/>
      <c r="B40" s="1" t="s">
        <v>4</v>
      </c>
      <c r="C40" s="8" t="s">
        <v>68</v>
      </c>
      <c r="D40" s="2">
        <v>66000</v>
      </c>
      <c r="E40" s="9" t="s">
        <v>69</v>
      </c>
    </row>
    <row r="41" spans="1:5" ht="30" x14ac:dyDescent="0.25">
      <c r="A41" s="15"/>
      <c r="B41" s="1" t="s">
        <v>6</v>
      </c>
      <c r="C41" s="8" t="s">
        <v>70</v>
      </c>
      <c r="D41" s="2">
        <v>15600</v>
      </c>
      <c r="E41" s="9" t="s">
        <v>71</v>
      </c>
    </row>
    <row r="42" spans="1:5" x14ac:dyDescent="0.25">
      <c r="A42" s="16"/>
      <c r="B42" s="1" t="s">
        <v>1</v>
      </c>
      <c r="C42" s="8" t="s">
        <v>72</v>
      </c>
      <c r="D42" s="2">
        <v>4800</v>
      </c>
      <c r="E42" s="9" t="s">
        <v>52</v>
      </c>
    </row>
    <row r="43" spans="1:5" ht="30" x14ac:dyDescent="0.25">
      <c r="A43" s="14" t="s">
        <v>75</v>
      </c>
      <c r="B43" s="1" t="s">
        <v>2</v>
      </c>
      <c r="C43" s="8" t="s">
        <v>73</v>
      </c>
      <c r="D43" s="2">
        <v>170000</v>
      </c>
      <c r="E43" s="9" t="s">
        <v>74</v>
      </c>
    </row>
    <row r="44" spans="1:5" ht="30" x14ac:dyDescent="0.25">
      <c r="A44" s="15"/>
      <c r="B44" s="1" t="s">
        <v>2</v>
      </c>
      <c r="C44" s="8" t="s">
        <v>76</v>
      </c>
      <c r="D44" s="2">
        <v>76000</v>
      </c>
      <c r="E44" s="10" t="s">
        <v>71</v>
      </c>
    </row>
    <row r="45" spans="1:5" ht="30" x14ac:dyDescent="0.25">
      <c r="A45" s="16"/>
      <c r="B45" s="1" t="s">
        <v>4</v>
      </c>
      <c r="C45" s="8" t="s">
        <v>77</v>
      </c>
      <c r="D45" s="2">
        <v>150000</v>
      </c>
      <c r="E45" s="10" t="s">
        <v>71</v>
      </c>
    </row>
    <row r="46" spans="1:5" ht="30" x14ac:dyDescent="0.25">
      <c r="A46" s="11" t="s">
        <v>79</v>
      </c>
      <c r="B46" s="1" t="s">
        <v>5</v>
      </c>
      <c r="C46" s="8" t="s">
        <v>78</v>
      </c>
      <c r="D46" s="2">
        <v>92470</v>
      </c>
      <c r="E46" s="10" t="s">
        <v>71</v>
      </c>
    </row>
    <row r="47" spans="1:5" ht="22.5" customHeight="1" x14ac:dyDescent="0.25">
      <c r="A47" s="14" t="s">
        <v>83</v>
      </c>
      <c r="B47" s="1" t="s">
        <v>7</v>
      </c>
      <c r="C47" s="17" t="s">
        <v>80</v>
      </c>
      <c r="D47" s="2">
        <v>14000</v>
      </c>
      <c r="E47" s="20" t="s">
        <v>81</v>
      </c>
    </row>
    <row r="48" spans="1:5" x14ac:dyDescent="0.25">
      <c r="A48" s="15"/>
      <c r="B48" s="1" t="s">
        <v>2</v>
      </c>
      <c r="C48" s="18"/>
      <c r="D48" s="2">
        <v>8000</v>
      </c>
      <c r="E48" s="21"/>
    </row>
    <row r="49" spans="1:5" x14ac:dyDescent="0.25">
      <c r="A49" s="15"/>
      <c r="B49" s="1" t="s">
        <v>6</v>
      </c>
      <c r="C49" s="18"/>
      <c r="D49" s="2">
        <v>5000</v>
      </c>
      <c r="E49" s="21"/>
    </row>
    <row r="50" spans="1:5" x14ac:dyDescent="0.25">
      <c r="A50" s="15"/>
      <c r="B50" s="1" t="s">
        <v>4</v>
      </c>
      <c r="C50" s="18"/>
      <c r="D50" s="2">
        <v>5000</v>
      </c>
      <c r="E50" s="21"/>
    </row>
    <row r="51" spans="1:5" x14ac:dyDescent="0.25">
      <c r="A51" s="15"/>
      <c r="B51" s="1" t="s">
        <v>1</v>
      </c>
      <c r="C51" s="18"/>
      <c r="D51" s="2">
        <v>5000</v>
      </c>
      <c r="E51" s="21"/>
    </row>
    <row r="52" spans="1:5" x14ac:dyDescent="0.25">
      <c r="A52" s="15"/>
      <c r="B52" s="1" t="s">
        <v>9</v>
      </c>
      <c r="C52" s="18"/>
      <c r="D52" s="2">
        <v>8000</v>
      </c>
      <c r="E52" s="21"/>
    </row>
    <row r="53" spans="1:5" x14ac:dyDescent="0.25">
      <c r="A53" s="15"/>
      <c r="B53" s="1" t="s">
        <v>5</v>
      </c>
      <c r="C53" s="18"/>
      <c r="D53" s="2">
        <v>11000</v>
      </c>
      <c r="E53" s="21"/>
    </row>
    <row r="54" spans="1:5" x14ac:dyDescent="0.25">
      <c r="A54" s="15"/>
      <c r="B54" s="1" t="s">
        <v>3</v>
      </c>
      <c r="C54" s="18"/>
      <c r="D54" s="2">
        <v>14000</v>
      </c>
      <c r="E54" s="21"/>
    </row>
    <row r="55" spans="1:5" x14ac:dyDescent="0.25">
      <c r="A55" s="15"/>
      <c r="B55" s="1" t="s">
        <v>8</v>
      </c>
      <c r="C55" s="19"/>
      <c r="D55" s="2">
        <v>8000</v>
      </c>
      <c r="E55" s="22"/>
    </row>
    <row r="56" spans="1:5" ht="30" x14ac:dyDescent="0.25">
      <c r="A56" s="16"/>
      <c r="B56" s="1" t="s">
        <v>7</v>
      </c>
      <c r="C56" s="12" t="s">
        <v>82</v>
      </c>
      <c r="D56" s="2">
        <v>522341</v>
      </c>
      <c r="E56" s="10" t="s">
        <v>49</v>
      </c>
    </row>
    <row r="57" spans="1:5" ht="21" customHeight="1" x14ac:dyDescent="0.25">
      <c r="A57" s="1"/>
      <c r="B57" s="1"/>
      <c r="C57" s="1"/>
      <c r="D57" s="4">
        <f>SUM(D4:D56)</f>
        <v>7998130.1699999999</v>
      </c>
      <c r="E57" s="3"/>
    </row>
    <row r="59" spans="1:5" x14ac:dyDescent="0.25">
      <c r="C59" t="s">
        <v>84</v>
      </c>
      <c r="D59" s="5">
        <f>D17+D22+D46+D53+D38</f>
        <v>328470</v>
      </c>
    </row>
    <row r="60" spans="1:5" x14ac:dyDescent="0.25">
      <c r="C60" t="s">
        <v>85</v>
      </c>
      <c r="D60" s="5">
        <f>D8+D10+D19+D32+D36+D54</f>
        <v>490000</v>
      </c>
    </row>
    <row r="61" spans="1:5" x14ac:dyDescent="0.25">
      <c r="C61" t="s">
        <v>86</v>
      </c>
      <c r="D61" s="5">
        <f>D11+D18+D28+D47+D56</f>
        <v>913172</v>
      </c>
    </row>
    <row r="62" spans="1:5" x14ac:dyDescent="0.25">
      <c r="C62" t="s">
        <v>87</v>
      </c>
      <c r="D62" s="5">
        <f>D15+D49+D41</f>
        <v>25600</v>
      </c>
    </row>
    <row r="63" spans="1:5" x14ac:dyDescent="0.25">
      <c r="C63" t="s">
        <v>88</v>
      </c>
      <c r="D63" s="5">
        <f>D5+D21+D52</f>
        <v>885000</v>
      </c>
    </row>
    <row r="64" spans="1:5" x14ac:dyDescent="0.25">
      <c r="C64" t="s">
        <v>89</v>
      </c>
      <c r="D64" s="5">
        <f>D7+D6+D14+D23+D29+D33+D35+D42+D51+D12</f>
        <v>3114190.67</v>
      </c>
    </row>
    <row r="65" spans="3:5" x14ac:dyDescent="0.25">
      <c r="C65" t="s">
        <v>90</v>
      </c>
      <c r="D65" s="5">
        <f>D20+D34+D37+D45+D50+D40</f>
        <v>331750</v>
      </c>
    </row>
    <row r="66" spans="3:5" x14ac:dyDescent="0.25">
      <c r="C66" t="s">
        <v>91</v>
      </c>
      <c r="D66" s="5">
        <f>D9+D16+D27+D30+D31+D39+D43+D44+D48</f>
        <v>945500</v>
      </c>
    </row>
    <row r="67" spans="3:5" x14ac:dyDescent="0.25">
      <c r="C67" t="s">
        <v>92</v>
      </c>
      <c r="D67" s="24">
        <f>D4+D13+D25+D26+D55+D24</f>
        <v>964447.5</v>
      </c>
    </row>
    <row r="68" spans="3:5" x14ac:dyDescent="0.25">
      <c r="C68">
        <v>7998130.1699999999</v>
      </c>
      <c r="D68" s="5">
        <f>D59+D60+D61+D62+D63+D64+D65+D66+D67</f>
        <v>7998130.1699999999</v>
      </c>
      <c r="E68" s="5">
        <f>C68-D68</f>
        <v>0</v>
      </c>
    </row>
    <row r="69" spans="3:5" x14ac:dyDescent="0.25">
      <c r="D69" s="5">
        <f>D57-D68</f>
        <v>0</v>
      </c>
    </row>
  </sheetData>
  <mergeCells count="16">
    <mergeCell ref="A23:A24"/>
    <mergeCell ref="A43:A45"/>
    <mergeCell ref="C47:C55"/>
    <mergeCell ref="E47:E55"/>
    <mergeCell ref="A1:E2"/>
    <mergeCell ref="C13:C21"/>
    <mergeCell ref="E13:E21"/>
    <mergeCell ref="A4:A6"/>
    <mergeCell ref="A7:A11"/>
    <mergeCell ref="A12:A22"/>
    <mergeCell ref="A25:A28"/>
    <mergeCell ref="A29:A33"/>
    <mergeCell ref="C35:C37"/>
    <mergeCell ref="E35:E37"/>
    <mergeCell ref="A34:A42"/>
    <mergeCell ref="A47:A5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2021-12-30T04:59:48Z</dcterms:modified>
</cp:coreProperties>
</file>