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0" windowWidth="24240" windowHeight="13020"/>
  </bookViews>
  <sheets>
    <sheet name="202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41" i="1"/>
  <c r="E61" i="1"/>
  <c r="F61" i="1"/>
  <c r="E49" i="1"/>
  <c r="F41" i="1"/>
  <c r="F42" i="1"/>
  <c r="F49" i="1" s="1"/>
  <c r="F43" i="1"/>
  <c r="F44" i="1"/>
  <c r="F45" i="1"/>
  <c r="F46" i="1"/>
  <c r="F47" i="1"/>
  <c r="F48" i="1"/>
  <c r="F50" i="1"/>
  <c r="F52" i="1"/>
  <c r="F53" i="1"/>
  <c r="F54" i="1"/>
  <c r="F55" i="1"/>
  <c r="F56" i="1"/>
  <c r="F57" i="1"/>
  <c r="F58" i="1"/>
  <c r="F59" i="1"/>
  <c r="F60" i="1"/>
  <c r="F40" i="1"/>
  <c r="D61" i="1"/>
  <c r="D60" i="1"/>
  <c r="D59" i="1"/>
  <c r="D58" i="1"/>
  <c r="D57" i="1"/>
  <c r="D56" i="1"/>
  <c r="D55" i="1"/>
  <c r="D54" i="1"/>
  <c r="D53" i="1"/>
  <c r="D52" i="1"/>
  <c r="D38" i="1" l="1"/>
  <c r="D49" i="1" l="1"/>
</calcChain>
</file>

<file path=xl/sharedStrings.xml><?xml version="1.0" encoding="utf-8"?>
<sst xmlns="http://schemas.openxmlformats.org/spreadsheetml/2006/main" count="80" uniqueCount="44">
  <si>
    <t>"Новоширокинское"</t>
  </si>
  <si>
    <t>"Ушмунское"</t>
  </si>
  <si>
    <t>"Кактолгинское"</t>
  </si>
  <si>
    <t>Месяц</t>
  </si>
  <si>
    <t>дата и № нпа</t>
  </si>
  <si>
    <t>сумма</t>
  </si>
  <si>
    <t>примечание</t>
  </si>
  <si>
    <t>наименование</t>
  </si>
  <si>
    <t>Батакан</t>
  </si>
  <si>
    <t>Бурукан</t>
  </si>
  <si>
    <t>Газ-Завод</t>
  </si>
  <si>
    <t>Зерен</t>
  </si>
  <si>
    <t>Кактолга</t>
  </si>
  <si>
    <t>Ново-широкая</t>
  </si>
  <si>
    <t>Солонечный</t>
  </si>
  <si>
    <t>Трубачево</t>
  </si>
  <si>
    <t>Ушмун</t>
  </si>
  <si>
    <t>ВЗАИМНЫЕ         2022</t>
  </si>
  <si>
    <t>МАРТ</t>
  </si>
  <si>
    <t>"Газимуро-Заводское"</t>
  </si>
  <si>
    <t>Расп. № 41 от 17.03.2022 г.</t>
  </si>
  <si>
    <t>"Батаканское"</t>
  </si>
  <si>
    <t>"Буруканское"</t>
  </si>
  <si>
    <t>"Зеренское"</t>
  </si>
  <si>
    <t>"Солонеченское"</t>
  </si>
  <si>
    <t>"Трубачевское"</t>
  </si>
  <si>
    <t>АПРЕЛЬ</t>
  </si>
  <si>
    <t>Расп. № 65 от 21.04.2022 г.</t>
  </si>
  <si>
    <t>из текущих расходов администрации (на проведение праздничных мероприятий, посвященных празднованию Дны Победы)</t>
  </si>
  <si>
    <t>Расп. № 178 от 17.10.2022 г</t>
  </si>
  <si>
    <t>ПБ (на создание и обновление минерализованных полос)</t>
  </si>
  <si>
    <t>ЧС (на создание и обновление минерализованных полос)</t>
  </si>
  <si>
    <t>Расп. №180 от 17.10.2022 г</t>
  </si>
  <si>
    <t>ЧС (для оказания гражданам единовременной материальной помощи, связанной с нарушением условий жизнедеятельности)</t>
  </si>
  <si>
    <t>ПБ (на подготовку к пожароопасному сезону 2022 года и приобретение запчастей на пожарную технику, ГСМ, для работы ДПК)</t>
  </si>
  <si>
    <t>Расп. № 214 от 14.12.2022 г.</t>
  </si>
  <si>
    <t>ПБ (для поощрения добровольных пожарных команд)</t>
  </si>
  <si>
    <t>ОКТЯБРЬ</t>
  </si>
  <si>
    <t>ДЕКАБРЬ</t>
  </si>
  <si>
    <t>ЧС (для поощрения добровольных пожарных команд)</t>
  </si>
  <si>
    <t>чс</t>
  </si>
  <si>
    <t>пб</t>
  </si>
  <si>
    <t>факт</t>
  </si>
  <si>
    <t>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</si>
</sst>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/>
    <xf numFmtId="4" fontId="0" fillId="0" borderId="2" xfId="0" applyNumberFormat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0" fillId="2" borderId="0" xfId="0" applyNumberFormat="1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pane xSplit="1" ySplit="3" topLeftCell="B32" activePane="bottomRight" state="frozen"/>
      <selection pane="topRight" activeCell="B1" sqref="B1"/>
      <selection pane="bottomLeft" activeCell="A5" sqref="A5"/>
      <selection pane="bottomRight" activeCell="D51" sqref="D51"/>
    </sheetView>
  </sheetViews>
  <sheetFormatPr defaultRowHeight="15" x14ac:dyDescent="0.25"/>
  <cols>
    <col min="1" max="1" width="13" customWidth="1"/>
    <col min="2" max="2" width="22.5703125" customWidth="1"/>
    <col min="3" max="3" width="25.5703125" customWidth="1"/>
    <col min="4" max="4" width="14.85546875" customWidth="1"/>
    <col min="5" max="5" width="53.140625" customWidth="1"/>
    <col min="6" max="6" width="16.7109375" customWidth="1"/>
  </cols>
  <sheetData>
    <row r="1" spans="1:5" ht="11.25" customHeight="1" x14ac:dyDescent="0.25">
      <c r="A1" s="17" t="s">
        <v>17</v>
      </c>
      <c r="B1" s="17"/>
      <c r="C1" s="17"/>
      <c r="D1" s="17"/>
      <c r="E1" s="17"/>
    </row>
    <row r="2" spans="1:5" ht="12.75" customHeight="1" x14ac:dyDescent="0.25">
      <c r="A2" s="17"/>
      <c r="B2" s="17"/>
      <c r="C2" s="17"/>
      <c r="D2" s="17"/>
      <c r="E2" s="17"/>
    </row>
    <row r="3" spans="1:5" ht="16.5" customHeight="1" x14ac:dyDescent="0.25">
      <c r="A3" s="1" t="s">
        <v>3</v>
      </c>
      <c r="B3" s="1" t="s">
        <v>7</v>
      </c>
      <c r="C3" s="1" t="s">
        <v>4</v>
      </c>
      <c r="D3" s="1" t="s">
        <v>5</v>
      </c>
      <c r="E3" s="1" t="s">
        <v>6</v>
      </c>
    </row>
    <row r="4" spans="1:5" ht="18" customHeight="1" x14ac:dyDescent="0.25">
      <c r="A4" s="11" t="s">
        <v>18</v>
      </c>
      <c r="B4" s="1" t="s">
        <v>19</v>
      </c>
      <c r="C4" s="11" t="s">
        <v>20</v>
      </c>
      <c r="D4" s="2">
        <v>15000</v>
      </c>
      <c r="E4" s="14" t="s">
        <v>34</v>
      </c>
    </row>
    <row r="5" spans="1:5" x14ac:dyDescent="0.25">
      <c r="A5" s="12"/>
      <c r="B5" s="1" t="s">
        <v>21</v>
      </c>
      <c r="C5" s="12"/>
      <c r="D5" s="2">
        <v>15000</v>
      </c>
      <c r="E5" s="15"/>
    </row>
    <row r="6" spans="1:5" x14ac:dyDescent="0.25">
      <c r="A6" s="12"/>
      <c r="B6" s="1" t="s">
        <v>1</v>
      </c>
      <c r="C6" s="12"/>
      <c r="D6" s="2">
        <v>15000</v>
      </c>
      <c r="E6" s="15"/>
    </row>
    <row r="7" spans="1:5" x14ac:dyDescent="0.25">
      <c r="A7" s="12"/>
      <c r="B7" s="1" t="s">
        <v>22</v>
      </c>
      <c r="C7" s="12"/>
      <c r="D7" s="2">
        <v>15000</v>
      </c>
      <c r="E7" s="15"/>
    </row>
    <row r="8" spans="1:5" x14ac:dyDescent="0.25">
      <c r="A8" s="12"/>
      <c r="B8" s="1" t="s">
        <v>23</v>
      </c>
      <c r="C8" s="12"/>
      <c r="D8" s="2">
        <v>25000</v>
      </c>
      <c r="E8" s="15"/>
    </row>
    <row r="9" spans="1:5" x14ac:dyDescent="0.25">
      <c r="A9" s="12"/>
      <c r="B9" s="1" t="s">
        <v>24</v>
      </c>
      <c r="C9" s="12"/>
      <c r="D9" s="2">
        <v>35000</v>
      </c>
      <c r="E9" s="15"/>
    </row>
    <row r="10" spans="1:5" x14ac:dyDescent="0.25">
      <c r="A10" s="12"/>
      <c r="B10" s="1" t="s">
        <v>0</v>
      </c>
      <c r="C10" s="12"/>
      <c r="D10" s="2">
        <v>15000</v>
      </c>
      <c r="E10" s="15"/>
    </row>
    <row r="11" spans="1:5" x14ac:dyDescent="0.25">
      <c r="A11" s="12"/>
      <c r="B11" s="1" t="s">
        <v>25</v>
      </c>
      <c r="C11" s="12"/>
      <c r="D11" s="2">
        <v>15000</v>
      </c>
      <c r="E11" s="15"/>
    </row>
    <row r="12" spans="1:5" x14ac:dyDescent="0.25">
      <c r="A12" s="12"/>
      <c r="B12" s="1" t="s">
        <v>2</v>
      </c>
      <c r="C12" s="13"/>
      <c r="D12" s="2">
        <v>15000</v>
      </c>
      <c r="E12" s="16"/>
    </row>
    <row r="13" spans="1:5" ht="17.25" customHeight="1" x14ac:dyDescent="0.25">
      <c r="A13" s="11" t="s">
        <v>26</v>
      </c>
      <c r="B13" s="1" t="s">
        <v>19</v>
      </c>
      <c r="C13" s="11" t="s">
        <v>27</v>
      </c>
      <c r="D13" s="2">
        <v>9000</v>
      </c>
      <c r="E13" s="14" t="s">
        <v>28</v>
      </c>
    </row>
    <row r="14" spans="1:5" x14ac:dyDescent="0.25">
      <c r="A14" s="12"/>
      <c r="B14" s="1" t="s">
        <v>25</v>
      </c>
      <c r="C14" s="12"/>
      <c r="D14" s="2">
        <v>5000</v>
      </c>
      <c r="E14" s="15"/>
    </row>
    <row r="15" spans="1:5" x14ac:dyDescent="0.25">
      <c r="A15" s="12"/>
      <c r="B15" s="1" t="s">
        <v>23</v>
      </c>
      <c r="C15" s="12"/>
      <c r="D15" s="2">
        <v>3000</v>
      </c>
      <c r="E15" s="15"/>
    </row>
    <row r="16" spans="1:5" x14ac:dyDescent="0.25">
      <c r="A16" s="12"/>
      <c r="B16" s="1" t="s">
        <v>24</v>
      </c>
      <c r="C16" s="12"/>
      <c r="D16" s="2">
        <v>5000</v>
      </c>
      <c r="E16" s="15"/>
    </row>
    <row r="17" spans="1:5" x14ac:dyDescent="0.25">
      <c r="A17" s="12"/>
      <c r="B17" s="1" t="s">
        <v>0</v>
      </c>
      <c r="C17" s="12"/>
      <c r="D17" s="2">
        <v>5000</v>
      </c>
      <c r="E17" s="15"/>
    </row>
    <row r="18" spans="1:5" x14ac:dyDescent="0.25">
      <c r="A18" s="12"/>
      <c r="B18" s="1" t="s">
        <v>2</v>
      </c>
      <c r="C18" s="12"/>
      <c r="D18" s="2">
        <v>7000</v>
      </c>
      <c r="E18" s="15"/>
    </row>
    <row r="19" spans="1:5" x14ac:dyDescent="0.25">
      <c r="A19" s="12"/>
      <c r="B19" s="1" t="s">
        <v>21</v>
      </c>
      <c r="C19" s="12"/>
      <c r="D19" s="2">
        <v>7000</v>
      </c>
      <c r="E19" s="15"/>
    </row>
    <row r="20" spans="1:5" x14ac:dyDescent="0.25">
      <c r="A20" s="12"/>
      <c r="B20" s="1" t="s">
        <v>22</v>
      </c>
      <c r="C20" s="12"/>
      <c r="D20" s="2">
        <v>7000</v>
      </c>
      <c r="E20" s="15"/>
    </row>
    <row r="21" spans="1:5" x14ac:dyDescent="0.25">
      <c r="A21" s="13"/>
      <c r="B21" s="1" t="s">
        <v>1</v>
      </c>
      <c r="C21" s="13"/>
      <c r="D21" s="2">
        <v>5000</v>
      </c>
      <c r="E21" s="16"/>
    </row>
    <row r="22" spans="1:5" ht="18" customHeight="1" x14ac:dyDescent="0.25">
      <c r="A22" s="11" t="s">
        <v>37</v>
      </c>
      <c r="B22" s="1" t="s">
        <v>22</v>
      </c>
      <c r="C22" s="11" t="s">
        <v>29</v>
      </c>
      <c r="D22" s="2">
        <v>30000</v>
      </c>
      <c r="E22" s="14" t="s">
        <v>30</v>
      </c>
    </row>
    <row r="23" spans="1:5" x14ac:dyDescent="0.25">
      <c r="A23" s="12"/>
      <c r="B23" s="1" t="s">
        <v>21</v>
      </c>
      <c r="C23" s="12"/>
      <c r="D23" s="2">
        <v>35000</v>
      </c>
      <c r="E23" s="15"/>
    </row>
    <row r="24" spans="1:5" x14ac:dyDescent="0.25">
      <c r="A24" s="12"/>
      <c r="B24" s="1" t="s">
        <v>23</v>
      </c>
      <c r="C24" s="13"/>
      <c r="D24" s="2">
        <v>35000</v>
      </c>
      <c r="E24" s="16"/>
    </row>
    <row r="25" spans="1:5" ht="18.75" customHeight="1" x14ac:dyDescent="0.25">
      <c r="A25" s="12"/>
      <c r="B25" s="1" t="s">
        <v>1</v>
      </c>
      <c r="C25" s="11" t="s">
        <v>29</v>
      </c>
      <c r="D25" s="2">
        <v>80000</v>
      </c>
      <c r="E25" s="14" t="s">
        <v>31</v>
      </c>
    </row>
    <row r="26" spans="1:5" x14ac:dyDescent="0.25">
      <c r="A26" s="12"/>
      <c r="B26" s="1" t="s">
        <v>25</v>
      </c>
      <c r="C26" s="12"/>
      <c r="D26" s="2">
        <v>45350</v>
      </c>
      <c r="E26" s="15"/>
    </row>
    <row r="27" spans="1:5" x14ac:dyDescent="0.25">
      <c r="A27" s="12"/>
      <c r="B27" s="1" t="s">
        <v>2</v>
      </c>
      <c r="C27" s="13"/>
      <c r="D27" s="2">
        <v>36510</v>
      </c>
      <c r="E27" s="16"/>
    </row>
    <row r="28" spans="1:5" ht="45" x14ac:dyDescent="0.25">
      <c r="A28" s="12"/>
      <c r="B28" s="1" t="s">
        <v>25</v>
      </c>
      <c r="C28" s="7" t="s">
        <v>32</v>
      </c>
      <c r="D28" s="2">
        <v>8000</v>
      </c>
      <c r="E28" s="8" t="s">
        <v>33</v>
      </c>
    </row>
    <row r="29" spans="1:5" x14ac:dyDescent="0.25">
      <c r="A29" s="11" t="s">
        <v>38</v>
      </c>
      <c r="B29" s="1" t="s">
        <v>21</v>
      </c>
      <c r="C29" s="11" t="s">
        <v>35</v>
      </c>
      <c r="D29" s="2">
        <v>8000</v>
      </c>
      <c r="E29" s="14" t="s">
        <v>36</v>
      </c>
    </row>
    <row r="30" spans="1:5" x14ac:dyDescent="0.25">
      <c r="A30" s="12"/>
      <c r="B30" s="1" t="s">
        <v>19</v>
      </c>
      <c r="C30" s="12"/>
      <c r="D30" s="2">
        <v>12000</v>
      </c>
      <c r="E30" s="15"/>
    </row>
    <row r="31" spans="1:5" x14ac:dyDescent="0.25">
      <c r="A31" s="12"/>
      <c r="B31" s="1" t="s">
        <v>1</v>
      </c>
      <c r="C31" s="12"/>
      <c r="D31" s="2">
        <v>8000</v>
      </c>
      <c r="E31" s="16"/>
    </row>
    <row r="32" spans="1:5" x14ac:dyDescent="0.25">
      <c r="A32" s="12"/>
      <c r="B32" s="1" t="s">
        <v>25</v>
      </c>
      <c r="C32" s="12"/>
      <c r="D32" s="2">
        <v>10000</v>
      </c>
      <c r="E32" s="14" t="s">
        <v>39</v>
      </c>
    </row>
    <row r="33" spans="1:7" x14ac:dyDescent="0.25">
      <c r="A33" s="12"/>
      <c r="B33" s="1" t="s">
        <v>22</v>
      </c>
      <c r="C33" s="12"/>
      <c r="D33" s="2">
        <v>8000</v>
      </c>
      <c r="E33" s="15"/>
    </row>
    <row r="34" spans="1:7" x14ac:dyDescent="0.25">
      <c r="A34" s="12"/>
      <c r="B34" s="1" t="s">
        <v>24</v>
      </c>
      <c r="C34" s="12"/>
      <c r="D34" s="2">
        <v>10000</v>
      </c>
      <c r="E34" s="15"/>
    </row>
    <row r="35" spans="1:7" x14ac:dyDescent="0.25">
      <c r="A35" s="12"/>
      <c r="B35" s="1" t="s">
        <v>0</v>
      </c>
      <c r="C35" s="12"/>
      <c r="D35" s="2">
        <v>16000</v>
      </c>
      <c r="E35" s="15"/>
    </row>
    <row r="36" spans="1:7" ht="23.25" customHeight="1" x14ac:dyDescent="0.25">
      <c r="A36" s="12"/>
      <c r="B36" s="1" t="s">
        <v>23</v>
      </c>
      <c r="C36" s="12"/>
      <c r="D36" s="2">
        <v>8000</v>
      </c>
      <c r="E36" s="15"/>
    </row>
    <row r="37" spans="1:7" x14ac:dyDescent="0.25">
      <c r="A37" s="13"/>
      <c r="B37" s="1" t="s">
        <v>2</v>
      </c>
      <c r="C37" s="13"/>
      <c r="D37" s="2">
        <v>18000</v>
      </c>
      <c r="E37" s="16"/>
    </row>
    <row r="38" spans="1:7" ht="21" customHeight="1" x14ac:dyDescent="0.25">
      <c r="A38" s="1"/>
      <c r="B38" s="1"/>
      <c r="C38" s="1"/>
      <c r="D38" s="4">
        <f>SUM(D4:D37)</f>
        <v>585860</v>
      </c>
      <c r="E38" s="3"/>
    </row>
    <row r="39" spans="1:7" x14ac:dyDescent="0.25">
      <c r="D39" s="19" t="s">
        <v>40</v>
      </c>
      <c r="E39" s="9" t="s">
        <v>42</v>
      </c>
    </row>
    <row r="40" spans="1:7" x14ac:dyDescent="0.25">
      <c r="C40" t="s">
        <v>8</v>
      </c>
      <c r="D40" s="5">
        <v>0</v>
      </c>
      <c r="E40">
        <v>0</v>
      </c>
      <c r="F40" s="5">
        <f>D40-E40</f>
        <v>0</v>
      </c>
    </row>
    <row r="41" spans="1:7" x14ac:dyDescent="0.25">
      <c r="C41" t="s">
        <v>9</v>
      </c>
      <c r="D41" s="5">
        <f>D7+D33</f>
        <v>23000</v>
      </c>
      <c r="E41">
        <v>8000</v>
      </c>
      <c r="F41" s="18">
        <f t="shared" ref="F41:F61" si="0">D41-E41</f>
        <v>15000</v>
      </c>
    </row>
    <row r="42" spans="1:7" x14ac:dyDescent="0.25">
      <c r="C42" t="s">
        <v>10</v>
      </c>
      <c r="D42" s="5">
        <v>0</v>
      </c>
      <c r="F42" s="5">
        <f t="shared" si="0"/>
        <v>0</v>
      </c>
    </row>
    <row r="43" spans="1:7" x14ac:dyDescent="0.25">
      <c r="C43" t="s">
        <v>11</v>
      </c>
      <c r="D43" s="5">
        <f>D36</f>
        <v>8000</v>
      </c>
      <c r="E43">
        <v>8000</v>
      </c>
      <c r="F43" s="5">
        <f t="shared" si="0"/>
        <v>0</v>
      </c>
    </row>
    <row r="44" spans="1:7" x14ac:dyDescent="0.25">
      <c r="C44" t="s">
        <v>12</v>
      </c>
      <c r="D44" s="5">
        <f>D27+D37</f>
        <v>54510</v>
      </c>
      <c r="E44">
        <v>26500</v>
      </c>
      <c r="F44" s="18">
        <f t="shared" si="0"/>
        <v>28010</v>
      </c>
    </row>
    <row r="45" spans="1:7" x14ac:dyDescent="0.25">
      <c r="C45" t="s">
        <v>13</v>
      </c>
      <c r="D45" s="5">
        <f>D35</f>
        <v>16000</v>
      </c>
      <c r="E45">
        <v>20000</v>
      </c>
      <c r="F45" s="18">
        <f t="shared" si="0"/>
        <v>-4000</v>
      </c>
    </row>
    <row r="46" spans="1:7" x14ac:dyDescent="0.25">
      <c r="C46" t="s">
        <v>14</v>
      </c>
      <c r="D46" s="5">
        <f>D34</f>
        <v>10000</v>
      </c>
      <c r="E46">
        <v>10000</v>
      </c>
      <c r="F46" s="5">
        <f t="shared" si="0"/>
        <v>0</v>
      </c>
    </row>
    <row r="47" spans="1:7" x14ac:dyDescent="0.25">
      <c r="C47" t="s">
        <v>15</v>
      </c>
      <c r="D47" s="5">
        <f>D26+D28+D32</f>
        <v>63350</v>
      </c>
      <c r="E47">
        <v>63350</v>
      </c>
      <c r="F47" s="5">
        <f t="shared" si="0"/>
        <v>0</v>
      </c>
    </row>
    <row r="48" spans="1:7" x14ac:dyDescent="0.25">
      <c r="C48" t="s">
        <v>16</v>
      </c>
      <c r="D48" s="6">
        <f>D25</f>
        <v>80000</v>
      </c>
      <c r="E48" s="10">
        <v>29219.02</v>
      </c>
      <c r="F48" s="5">
        <f t="shared" si="0"/>
        <v>50780.979999999996</v>
      </c>
      <c r="G48" t="s">
        <v>43</v>
      </c>
    </row>
    <row r="49" spans="3:6" x14ac:dyDescent="0.25">
      <c r="D49" s="5">
        <f>D40+D41+D42+D43+D44+D45+D46+D47+D48</f>
        <v>254860</v>
      </c>
      <c r="E49" s="5">
        <f t="shared" ref="E49:F49" si="1">E40+E41+E42+E43+E44+E45+E46+E47+E48</f>
        <v>165069.01999999999</v>
      </c>
      <c r="F49" s="5">
        <f t="shared" si="1"/>
        <v>89790.98</v>
      </c>
    </row>
    <row r="50" spans="3:6" x14ac:dyDescent="0.25">
      <c r="D50" s="5"/>
      <c r="F50" s="5">
        <f t="shared" si="0"/>
        <v>0</v>
      </c>
    </row>
    <row r="51" spans="3:6" x14ac:dyDescent="0.25">
      <c r="D51" s="19" t="s">
        <v>41</v>
      </c>
      <c r="E51" s="9" t="s">
        <v>42</v>
      </c>
      <c r="F51" s="5"/>
    </row>
    <row r="52" spans="3:6" x14ac:dyDescent="0.25">
      <c r="C52" t="s">
        <v>8</v>
      </c>
      <c r="D52" s="5">
        <f>D5+D23+D29</f>
        <v>58000</v>
      </c>
      <c r="E52">
        <v>45470</v>
      </c>
      <c r="F52" s="5">
        <f t="shared" si="0"/>
        <v>12530</v>
      </c>
    </row>
    <row r="53" spans="3:6" x14ac:dyDescent="0.25">
      <c r="C53" t="s">
        <v>9</v>
      </c>
      <c r="D53" s="5">
        <f>D22</f>
        <v>30000</v>
      </c>
      <c r="E53">
        <v>45000</v>
      </c>
      <c r="F53" s="18">
        <f t="shared" si="0"/>
        <v>-15000</v>
      </c>
    </row>
    <row r="54" spans="3:6" x14ac:dyDescent="0.25">
      <c r="C54" t="s">
        <v>10</v>
      </c>
      <c r="D54" s="5">
        <f>D4+D30</f>
        <v>27000</v>
      </c>
      <c r="E54">
        <v>27000</v>
      </c>
      <c r="F54" s="5">
        <f t="shared" si="0"/>
        <v>0</v>
      </c>
    </row>
    <row r="55" spans="3:6" x14ac:dyDescent="0.25">
      <c r="C55" t="s">
        <v>11</v>
      </c>
      <c r="D55" s="5">
        <f>D8+D24</f>
        <v>60000</v>
      </c>
      <c r="E55">
        <v>60000</v>
      </c>
      <c r="F55" s="5">
        <f t="shared" si="0"/>
        <v>0</v>
      </c>
    </row>
    <row r="56" spans="3:6" x14ac:dyDescent="0.25">
      <c r="C56" t="s">
        <v>12</v>
      </c>
      <c r="D56" s="5">
        <f>D12</f>
        <v>15000</v>
      </c>
      <c r="E56">
        <v>33000</v>
      </c>
      <c r="F56" s="18">
        <f t="shared" si="0"/>
        <v>-18000</v>
      </c>
    </row>
    <row r="57" spans="3:6" x14ac:dyDescent="0.25">
      <c r="C57" t="s">
        <v>13</v>
      </c>
      <c r="D57" s="5">
        <f>D10</f>
        <v>15000</v>
      </c>
      <c r="E57">
        <v>11000</v>
      </c>
      <c r="F57" s="18">
        <f t="shared" si="0"/>
        <v>4000</v>
      </c>
    </row>
    <row r="58" spans="3:6" x14ac:dyDescent="0.25">
      <c r="C58" t="s">
        <v>14</v>
      </c>
      <c r="D58" s="5">
        <f>D9</f>
        <v>35000</v>
      </c>
      <c r="E58">
        <v>35000</v>
      </c>
      <c r="F58" s="5">
        <f t="shared" si="0"/>
        <v>0</v>
      </c>
    </row>
    <row r="59" spans="3:6" x14ac:dyDescent="0.25">
      <c r="C59" t="s">
        <v>15</v>
      </c>
      <c r="D59" s="5">
        <f>D11</f>
        <v>15000</v>
      </c>
      <c r="E59">
        <v>15000</v>
      </c>
      <c r="F59" s="5">
        <f t="shared" si="0"/>
        <v>0</v>
      </c>
    </row>
    <row r="60" spans="3:6" x14ac:dyDescent="0.25">
      <c r="C60" t="s">
        <v>16</v>
      </c>
      <c r="D60" s="6">
        <f>D6+D31</f>
        <v>23000</v>
      </c>
      <c r="E60" s="10">
        <v>24563.77</v>
      </c>
      <c r="F60" s="5">
        <f t="shared" si="0"/>
        <v>-1563.7700000000004</v>
      </c>
    </row>
    <row r="61" spans="3:6" x14ac:dyDescent="0.25">
      <c r="D61" s="5">
        <f>D52+D53+D54+D55+D56+D57+D58+D59+D60</f>
        <v>278000</v>
      </c>
      <c r="E61" s="5">
        <f t="shared" ref="E61:F61" si="2">E52+E53+E54+E55+E56+E57+E58+E59+E60</f>
        <v>296033.77</v>
      </c>
      <c r="F61" s="5">
        <f t="shared" si="2"/>
        <v>-18033.77</v>
      </c>
    </row>
  </sheetData>
  <mergeCells count="16">
    <mergeCell ref="A1:E2"/>
    <mergeCell ref="C4:C12"/>
    <mergeCell ref="E4:E12"/>
    <mergeCell ref="A4:A12"/>
    <mergeCell ref="C13:C21"/>
    <mergeCell ref="A13:A21"/>
    <mergeCell ref="E13:E21"/>
    <mergeCell ref="A22:A28"/>
    <mergeCell ref="A29:A37"/>
    <mergeCell ref="C29:C37"/>
    <mergeCell ref="E32:E37"/>
    <mergeCell ref="C22:C24"/>
    <mergeCell ref="E22:E24"/>
    <mergeCell ref="C25:C27"/>
    <mergeCell ref="E25:E27"/>
    <mergeCell ref="E29:E3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2023-03-23T01:39:17Z</dcterms:modified>
</cp:coreProperties>
</file>