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"/>
    </mc:Choice>
  </mc:AlternateContent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Лист1!$A$1:$K$69</definedName>
  </definedNames>
  <calcPr calcId="162913"/>
</workbook>
</file>

<file path=xl/calcChain.xml><?xml version="1.0" encoding="utf-8"?>
<calcChain xmlns="http://schemas.openxmlformats.org/spreadsheetml/2006/main">
  <c r="K64" i="1" l="1"/>
  <c r="K55" i="1" l="1"/>
  <c r="J55" i="1"/>
  <c r="K62" i="1" l="1"/>
  <c r="J62" i="1"/>
  <c r="G8" i="1" l="1"/>
  <c r="H8" i="1"/>
  <c r="G13" i="1"/>
  <c r="H13" i="1"/>
  <c r="G16" i="1"/>
  <c r="H16" i="1"/>
  <c r="G31" i="1"/>
  <c r="H31" i="1"/>
  <c r="G38" i="1"/>
  <c r="H38" i="1"/>
  <c r="G41" i="1"/>
  <c r="H41" i="1"/>
  <c r="G45" i="1"/>
  <c r="H45" i="1"/>
  <c r="G55" i="1"/>
  <c r="H55" i="1"/>
  <c r="I38" i="1"/>
  <c r="H62" i="1" l="1"/>
  <c r="G62" i="1"/>
  <c r="K45" i="1"/>
  <c r="K41" i="1"/>
  <c r="K38" i="1"/>
  <c r="K31" i="1"/>
  <c r="K16" i="1"/>
  <c r="K13" i="1"/>
  <c r="K8" i="1"/>
  <c r="J45" i="1" l="1"/>
  <c r="I45" i="1"/>
  <c r="J41" i="1"/>
  <c r="I41" i="1"/>
  <c r="J38" i="1"/>
  <c r="J31" i="1"/>
  <c r="I31" i="1"/>
  <c r="J16" i="1"/>
  <c r="I16" i="1"/>
  <c r="J13" i="1"/>
  <c r="I13" i="1"/>
  <c r="J8" i="1"/>
  <c r="I8" i="1"/>
  <c r="I55" i="1" l="1"/>
  <c r="F45" i="1"/>
  <c r="F41" i="1"/>
  <c r="F38" i="1"/>
  <c r="F31" i="1"/>
  <c r="F16" i="1"/>
  <c r="F13" i="1"/>
  <c r="F8" i="1"/>
  <c r="F55" i="1" l="1"/>
  <c r="F62" i="1" s="1"/>
  <c r="E38" i="1"/>
  <c r="E45" i="1" l="1"/>
  <c r="E13" i="1"/>
  <c r="E31" i="1" l="1"/>
  <c r="E8" i="1"/>
  <c r="E16" i="1" l="1"/>
  <c r="E41" i="1"/>
  <c r="E55" i="1" l="1"/>
  <c r="E62" i="1" s="1"/>
</calcChain>
</file>

<file path=xl/sharedStrings.xml><?xml version="1.0" encoding="utf-8"?>
<sst xmlns="http://schemas.openxmlformats.org/spreadsheetml/2006/main" count="219" uniqueCount="168">
  <si>
    <t>№ п/п</t>
  </si>
  <si>
    <t>Наименование программы</t>
  </si>
  <si>
    <t>рз/пд</t>
  </si>
  <si>
    <t>ЦС</t>
  </si>
  <si>
    <t>2022 г.</t>
  </si>
  <si>
    <t>Подпрограмма "Укрепление материально-технической базы учреждений культуры"</t>
  </si>
  <si>
    <t>Подпрограмма "Информационно-методическое и кадровое обеспечение"</t>
  </si>
  <si>
    <t>Подпрограмма "Организация и развитие музейно-выставочной деятельности"</t>
  </si>
  <si>
    <t>Подпрограмма "Модернизация библиотечного дела и сохранение библиотечных фондов"</t>
  </si>
  <si>
    <t xml:space="preserve">Подпрограмма "Поддержка народного творчества. Развитие культурно-досуговой деятельности" </t>
  </si>
  <si>
    <t>Подпрограммы "Укрепление материально-технической базы образовательных организаций"</t>
  </si>
  <si>
    <t>Подпрограмма "Развитие системы дошкольного образования"</t>
  </si>
  <si>
    <t>Подпрограмма "Развитие кадрового потенциала"</t>
  </si>
  <si>
    <t>Подпрограмма "Развитие системы обеспечения качественного и доступного общего образования"</t>
  </si>
  <si>
    <t>Подпрограмма "Развитие системы работы с одаренными детьми"</t>
  </si>
  <si>
    <t>Подпрограмма "Развитие системы воспитания и дополнительного образования детей"</t>
  </si>
  <si>
    <t>Подпрограмма "Развитие системы отдыха и оздоровления детей"</t>
  </si>
  <si>
    <t>Подпрограмма "Развитие системы социально-психологической поддержки участников образовательных отношений"</t>
  </si>
  <si>
    <t xml:space="preserve">Подпрограмма "Дарим детям радость" для несовершеннолетних, оказавшихся в трудной жизненной ситуации в возрасте от 7 до 17 лет </t>
  </si>
  <si>
    <t>1.1.</t>
  </si>
  <si>
    <t>1.2.</t>
  </si>
  <si>
    <t>0702</t>
  </si>
  <si>
    <t>0401</t>
  </si>
  <si>
    <t>00000 39011</t>
  </si>
  <si>
    <t>ИТОГО:</t>
  </si>
  <si>
    <t>00000 39012</t>
  </si>
  <si>
    <t>0503</t>
  </si>
  <si>
    <t>0502</t>
  </si>
  <si>
    <t>00000 39051</t>
  </si>
  <si>
    <t>1.</t>
  </si>
  <si>
    <t>2.</t>
  </si>
  <si>
    <t>4.1.</t>
  </si>
  <si>
    <t>4.2.</t>
  </si>
  <si>
    <t>4.</t>
  </si>
  <si>
    <t>0801</t>
  </si>
  <si>
    <t>00000 39081</t>
  </si>
  <si>
    <t>00000 39082</t>
  </si>
  <si>
    <t>00000 39083</t>
  </si>
  <si>
    <t>00000 39084</t>
  </si>
  <si>
    <t>00000 39085</t>
  </si>
  <si>
    <t>0405</t>
  </si>
  <si>
    <t>00000 39041</t>
  </si>
  <si>
    <t>00000 39042</t>
  </si>
  <si>
    <t>1003</t>
  </si>
  <si>
    <t>0703</t>
  </si>
  <si>
    <t>00000 39071</t>
  </si>
  <si>
    <t>0701</t>
  </si>
  <si>
    <t>00000 39072</t>
  </si>
  <si>
    <t>00000 39073</t>
  </si>
  <si>
    <t>0709</t>
  </si>
  <si>
    <t>00000 39074</t>
  </si>
  <si>
    <t>00000 39075</t>
  </si>
  <si>
    <t>00000 39076</t>
  </si>
  <si>
    <t>0707</t>
  </si>
  <si>
    <t>00000 39078</t>
  </si>
  <si>
    <t>00000 39077</t>
  </si>
  <si>
    <t>6.</t>
  </si>
  <si>
    <t>7.</t>
  </si>
  <si>
    <t>8.</t>
  </si>
  <si>
    <t>9.</t>
  </si>
  <si>
    <t>10.1.</t>
  </si>
  <si>
    <t>10.2.</t>
  </si>
  <si>
    <t>10.</t>
  </si>
  <si>
    <t>1006</t>
  </si>
  <si>
    <t>00000 39130</t>
  </si>
  <si>
    <t>00000 39091</t>
  </si>
  <si>
    <t>1102</t>
  </si>
  <si>
    <t>00000 39092</t>
  </si>
  <si>
    <t>0314</t>
  </si>
  <si>
    <t>11.</t>
  </si>
  <si>
    <t>12.</t>
  </si>
  <si>
    <t>13.</t>
  </si>
  <si>
    <t>14.</t>
  </si>
  <si>
    <t>00000 39110</t>
  </si>
  <si>
    <t>00000 39031</t>
  </si>
  <si>
    <t>0113</t>
  </si>
  <si>
    <t>00000 39032</t>
  </si>
  <si>
    <t>00000 39033</t>
  </si>
  <si>
    <t>00000 39150</t>
  </si>
  <si>
    <t xml:space="preserve"> -</t>
  </si>
  <si>
    <t>00000 39140</t>
  </si>
  <si>
    <t>0412</t>
  </si>
  <si>
    <t>00000 39020</t>
  </si>
  <si>
    <t>00000 39061</t>
  </si>
  <si>
    <t>0310</t>
  </si>
  <si>
    <t>00000 39062</t>
  </si>
  <si>
    <t>00000 39063</t>
  </si>
  <si>
    <t>ПОТРЕБНОСТЬ</t>
  </si>
  <si>
    <t>2023 г.</t>
  </si>
  <si>
    <t>Муниципальная программа "Благоустройство территорий муниципального района "Газимуро-Заводский район" на 2021-2024 годы"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</si>
  <si>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муниципального района "Газимуро-Заводский район" на 2021-2024 годы"</t>
  </si>
  <si>
    <t xml:space="preserve"> Подпрограмма "Поддержка и развитие агропромышленного комплекса Газимуро-Заводского района на 2021-2024 годы".</t>
  </si>
  <si>
    <t>Подпрограмма "О недопущении возникновения особо опасных инфекционных болезней, общих для человека и животных, на территории Газимуро-Заводского района на (2021-2024 годы)"</t>
  </si>
  <si>
    <t>Муниципальная программа "Комплексное развитие систем коммунальной инфраструктуры муниципального района "Газимуро-Заводский район" на 2021-2024 годы"</t>
  </si>
  <si>
    <t>Муниципальная программа "Противодействие коррупции в муниципальном районе "Газимуро-Заводский район" на 2021 - 2024 г.г.</t>
  </si>
  <si>
    <t>00000 39053</t>
  </si>
  <si>
    <t>Муниципальная программа «Обеспечение пожарной безопасности жилищного фонда, учреждений образования, культуры на территории муниципального района «Газимуро-Заводский район» на 2021-2024 годы».</t>
  </si>
  <si>
    <t>Подпрограмма "Сохранение объектов культурного наследия"</t>
  </si>
  <si>
    <t>00000 39086</t>
  </si>
  <si>
    <t xml:space="preserve">Муниципальная программа "Поддержка социально-ориентированных некомеческих организаций в муниципальном районе "Газимуро-Заводский район" на 2021-2024 годы". </t>
  </si>
  <si>
    <t>Подпрограмма "Профилактика правонарушений, наркомании и алкоголизма среди населения на территории Газимуро-Заводского района 2021-2024 годы</t>
  </si>
  <si>
    <t>Подпрограмма "Профилактика безнадзорности и правонарушений несовершеннолетних, защита их прав и интересов на территории Газимуро-Заводского района на 2021-2024 годы</t>
  </si>
  <si>
    <t>Муниципальная программа "Профилактика правонарушений муниципального района "Газимуро-Заводский район" на 2021-2024 годы"</t>
  </si>
  <si>
    <t>Подпрограмма  "Организация временного трудоустройства несовершеннолетних граждан в возрасте от 14 до 18 лет на территории Газимуро-Заводского района в  2021-2024 гг"</t>
  </si>
  <si>
    <t>Подпрограмма "Организация общественных работ, трудоустройство выпускников, трудоустройство испытывающих трудности в поиске работы на территории Газимуро-Заводского района в 2021-2024 гг"</t>
  </si>
  <si>
    <t>Муниципальная программа "Содействие занятости населения на территории Газимуро-Заводского района в 2021-2024 годах"</t>
  </si>
  <si>
    <t>Муниципальная программа "Комплексное развитие сельских территорий на 2020-2025 годы" муниципального района "Газимуро-Заводский район"</t>
  </si>
  <si>
    <t>00000 39100</t>
  </si>
  <si>
    <t>Подпрограмма "Создание условий для обеспечения доступным и комфортным жильем сельского населения"</t>
  </si>
  <si>
    <t>Подпрограмма "Развитие рынка труда (кадрового потенциала) на сельских территориях"</t>
  </si>
  <si>
    <t>Подпрограмма "Создание и развитие инфраструктуры на сельских территориях"</t>
  </si>
  <si>
    <t>00000 39101</t>
  </si>
  <si>
    <t>00000 39102</t>
  </si>
  <si>
    <t>00000 39103</t>
  </si>
  <si>
    <t>Муниципальная программа "Развитие малого и среднего предпринимательства в Газимуро-Заводском районе на 2021 - 2024 годы"</t>
  </si>
  <si>
    <t>3.</t>
  </si>
  <si>
    <t>3.1.</t>
  </si>
  <si>
    <t>3.2.</t>
  </si>
  <si>
    <t>3.3.</t>
  </si>
  <si>
    <t>5.</t>
  </si>
  <si>
    <t>10.3.</t>
  </si>
  <si>
    <t>10.4.</t>
  </si>
  <si>
    <t>10.5.</t>
  </si>
  <si>
    <t>10.6.</t>
  </si>
  <si>
    <t>10.7.</t>
  </si>
  <si>
    <t>10.8.</t>
  </si>
  <si>
    <t>11.1.</t>
  </si>
  <si>
    <t>11.2.</t>
  </si>
  <si>
    <t>11.3.</t>
  </si>
  <si>
    <t>11.4.</t>
  </si>
  <si>
    <t>11.5.</t>
  </si>
  <si>
    <t>11.6.</t>
  </si>
  <si>
    <t>12.1.</t>
  </si>
  <si>
    <t>12.2.</t>
  </si>
  <si>
    <t>13.1.</t>
  </si>
  <si>
    <t>13.2.</t>
  </si>
  <si>
    <t>13.3.</t>
  </si>
  <si>
    <t>Муниципальная программа "Безопасность дорожного движения на территории муниципального района "Газимуро-Заводский район" на 2021-2024 годы"</t>
  </si>
  <si>
    <t>Муниципальная программа "Развитие системы образования муниципального района "Газимуро-Заводский район" на 2021-2023 годы"</t>
  </si>
  <si>
    <t>Подпрограмма "Организация летних игровых площадок для детей на базе учреждений культуры Газимуро-Заводского района в 2021-2024 гг."</t>
  </si>
  <si>
    <t>Подпрограмма "Развитие физической культуры  и спорта в Газимуро-Заводском районе на 2021-2024 годы"</t>
  </si>
  <si>
    <t>Муниципальная программа "Создание условий для развития здорового образа жизни населения Газимуро-Заводского района на 2021-2024 годы"</t>
  </si>
  <si>
    <t>в рублях</t>
  </si>
  <si>
    <t>Бюджет</t>
  </si>
  <si>
    <t>2024 г.</t>
  </si>
  <si>
    <t>Муниципальная программа по энергосбережению и повышению энергетической эффективности муниципального района «Газимуро-Заводский район» на 2021-2024 годы</t>
  </si>
  <si>
    <t>Муниципальная программа "Доступная среда (2021-2024 годы) в муниципальном районе "Газимуро-Заводский район"</t>
  </si>
  <si>
    <t>Муниципальная программа "Развитие культуры муниципального района "Газимуро-Заводский район " на 2021–2024 годы"</t>
  </si>
  <si>
    <t xml:space="preserve">Муниципальная программа "Поддержка и развитие агропромыш-ленного комплекса Газимуро-Заводского района 2021-2024 годы". </t>
  </si>
  <si>
    <t>Муниципальная программа "Предоставление молодым семьям социальных выплат на приобретение (строительство) жилья и их использования на 2022-2024 годы</t>
  </si>
  <si>
    <t>Муниципальная программа "Укрепление общественного здоровья в муниципальном районе "Газимуро-Заводский район" на 2021-2024 годы"</t>
  </si>
  <si>
    <t>Муниципальная программа "Капитальный ремонт общего имущества в многоквартирных домах, располженных на территории Газимуро-Заводского района"</t>
  </si>
  <si>
    <t>1004</t>
  </si>
  <si>
    <t>00000 39160</t>
  </si>
  <si>
    <t>Целевые муниципальные  программы на 2024 год и плановый период 2025 и 2026 годов</t>
  </si>
  <si>
    <t>00000 39120</t>
  </si>
  <si>
    <t>Реализация мероприятий по обеспечению жильем молодых семей</t>
  </si>
  <si>
    <t>Реализация мероприятий по обеспечению жильем молодых семей (софинансирование)</t>
  </si>
  <si>
    <t>Х</t>
  </si>
  <si>
    <t>00000 S4905</t>
  </si>
  <si>
    <t>00000 L4970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</si>
  <si>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</si>
  <si>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 (софинансирование)</t>
  </si>
  <si>
    <t>00000 L4670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</si>
  <si>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тыс. человек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</si>
  <si>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тыс. человек (софинансирования)</t>
  </si>
  <si>
    <t>Исполнено на 31.12.2024</t>
  </si>
  <si>
    <t>Муниципальная программа "Противодействие терроризму и экстремизму в Газимуро-Заводском районе на 2022-2025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</si>
</sst>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1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4" borderId="2" xfId="0" applyFont="1" applyFill="1" applyBorder="1" applyAlignment="1">
      <alignment horizontal="center" vertical="top" wrapText="1"/>
    </xf>
    <xf numFmtId="4" fontId="0" fillId="0" borderId="0" xfId="0" applyNumberFormat="1"/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Normal="100" zoomScaleSheetLayoutView="100" workbookViewId="0">
      <pane xSplit="4" ySplit="4" topLeftCell="I41" activePane="bottomRight" state="frozen"/>
      <selection pane="topRight" activeCell="E1" sqref="E1"/>
      <selection pane="bottomLeft" activeCell="A4" sqref="A4"/>
      <selection pane="bottomRight" activeCell="B49" sqref="B49"/>
    </sheetView>
  </sheetViews>
  <sheetFormatPr defaultRowHeight="15" x14ac:dyDescent="0.25"/>
  <cols>
    <col min="1" max="1" width="8.140625" customWidth="1"/>
    <col min="2" max="2" width="55.5703125" customWidth="1"/>
    <col min="4" max="4" width="14.7109375" customWidth="1"/>
    <col min="5" max="6" width="16.140625" hidden="1" customWidth="1"/>
    <col min="7" max="7" width="15.28515625" hidden="1" customWidth="1"/>
    <col min="8" max="8" width="15.85546875" hidden="1" customWidth="1"/>
    <col min="9" max="9" width="15" customWidth="1"/>
    <col min="10" max="10" width="15.7109375" customWidth="1"/>
    <col min="11" max="11" width="17" customWidth="1"/>
  </cols>
  <sheetData>
    <row r="1" spans="1:11" ht="23.25" x14ac:dyDescent="0.25">
      <c r="A1" s="32" t="s">
        <v>154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23.25" x14ac:dyDescent="0.25">
      <c r="A2" s="25"/>
      <c r="B2" s="25"/>
      <c r="C2" s="25"/>
      <c r="D2" s="25"/>
      <c r="E2" s="25"/>
      <c r="F2" s="25"/>
      <c r="G2" s="25"/>
      <c r="H2" s="30" t="s">
        <v>142</v>
      </c>
    </row>
    <row r="3" spans="1:11" ht="30" x14ac:dyDescent="0.25">
      <c r="A3" s="1"/>
      <c r="E3" t="s">
        <v>87</v>
      </c>
      <c r="F3" s="24" t="s">
        <v>143</v>
      </c>
      <c r="G3" t="s">
        <v>87</v>
      </c>
      <c r="H3" s="24" t="s">
        <v>143</v>
      </c>
      <c r="I3" t="s">
        <v>87</v>
      </c>
      <c r="J3" s="24" t="s">
        <v>143</v>
      </c>
      <c r="K3" s="34" t="s">
        <v>166</v>
      </c>
    </row>
    <row r="4" spans="1:11" ht="15.75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4</v>
      </c>
      <c r="G4" s="2" t="s">
        <v>88</v>
      </c>
      <c r="H4" s="2" t="s">
        <v>88</v>
      </c>
      <c r="I4" s="2" t="s">
        <v>144</v>
      </c>
      <c r="J4" s="2" t="s">
        <v>144</v>
      </c>
      <c r="K4" s="2" t="s">
        <v>144</v>
      </c>
    </row>
    <row r="5" spans="1:11" ht="38.25" x14ac:dyDescent="0.25">
      <c r="A5" s="14" t="s">
        <v>19</v>
      </c>
      <c r="B5" s="4" t="s">
        <v>103</v>
      </c>
      <c r="C5" s="15" t="s">
        <v>21</v>
      </c>
      <c r="D5" s="2" t="s">
        <v>23</v>
      </c>
      <c r="E5" s="27">
        <v>683500</v>
      </c>
      <c r="F5" s="27">
        <v>0</v>
      </c>
      <c r="G5" s="27">
        <v>683500</v>
      </c>
      <c r="H5" s="27">
        <v>0</v>
      </c>
      <c r="I5" s="31">
        <v>683500</v>
      </c>
      <c r="J5" s="27">
        <v>412400</v>
      </c>
      <c r="K5" s="27">
        <v>362845.83</v>
      </c>
    </row>
    <row r="6" spans="1:11" ht="15.75" customHeight="1" x14ac:dyDescent="0.25">
      <c r="A6" s="39" t="s">
        <v>20</v>
      </c>
      <c r="B6" s="46" t="s">
        <v>104</v>
      </c>
      <c r="C6" s="15" t="s">
        <v>22</v>
      </c>
      <c r="D6" s="39" t="s">
        <v>25</v>
      </c>
      <c r="E6" s="27">
        <v>200000</v>
      </c>
      <c r="F6" s="27">
        <v>0</v>
      </c>
      <c r="G6" s="27">
        <v>200000</v>
      </c>
      <c r="H6" s="27">
        <v>0</v>
      </c>
      <c r="I6" s="31">
        <v>200000</v>
      </c>
      <c r="J6" s="27">
        <v>0</v>
      </c>
      <c r="K6" s="27">
        <v>0</v>
      </c>
    </row>
    <row r="7" spans="1:11" ht="41.25" customHeight="1" x14ac:dyDescent="0.25">
      <c r="A7" s="40"/>
      <c r="B7" s="47"/>
      <c r="C7" s="15" t="s">
        <v>21</v>
      </c>
      <c r="D7" s="40"/>
      <c r="E7" s="27">
        <v>160000</v>
      </c>
      <c r="F7" s="27">
        <v>0</v>
      </c>
      <c r="G7" s="27">
        <v>160000</v>
      </c>
      <c r="H7" s="27">
        <v>0</v>
      </c>
      <c r="I7" s="31">
        <v>160000</v>
      </c>
      <c r="J7" s="27">
        <v>0</v>
      </c>
      <c r="K7" s="27">
        <v>0</v>
      </c>
    </row>
    <row r="8" spans="1:11" ht="33.75" customHeight="1" x14ac:dyDescent="0.25">
      <c r="A8" s="2" t="s">
        <v>29</v>
      </c>
      <c r="B8" s="3" t="s">
        <v>105</v>
      </c>
      <c r="C8" s="41" t="s">
        <v>24</v>
      </c>
      <c r="D8" s="42"/>
      <c r="E8" s="26">
        <f t="shared" ref="E8:H8" si="0">E5+E6+E7</f>
        <v>1043500</v>
      </c>
      <c r="F8" s="26">
        <f t="shared" si="0"/>
        <v>0</v>
      </c>
      <c r="G8" s="26">
        <f t="shared" si="0"/>
        <v>1043500</v>
      </c>
      <c r="H8" s="26">
        <f t="shared" si="0"/>
        <v>0</v>
      </c>
      <c r="I8" s="26">
        <f t="shared" ref="I8:J8" si="1">I5+I6+I7</f>
        <v>1043500</v>
      </c>
      <c r="J8" s="26">
        <f t="shared" si="1"/>
        <v>412400</v>
      </c>
      <c r="K8" s="26">
        <f t="shared" ref="K8" si="2">K5+K6+K7</f>
        <v>362845.83</v>
      </c>
    </row>
    <row r="9" spans="1:11" ht="38.25" x14ac:dyDescent="0.25">
      <c r="A9" s="2" t="s">
        <v>30</v>
      </c>
      <c r="B9" s="8" t="s">
        <v>114</v>
      </c>
      <c r="C9" s="20" t="s">
        <v>81</v>
      </c>
      <c r="D9" s="16" t="s">
        <v>82</v>
      </c>
      <c r="E9" s="26">
        <v>600000</v>
      </c>
      <c r="F9" s="26">
        <v>0</v>
      </c>
      <c r="G9" s="26">
        <v>600000</v>
      </c>
      <c r="H9" s="26">
        <v>0</v>
      </c>
      <c r="I9" s="31">
        <v>600000</v>
      </c>
      <c r="J9" s="26">
        <v>8421100</v>
      </c>
      <c r="K9" s="26">
        <v>8421100</v>
      </c>
    </row>
    <row r="10" spans="1:11" ht="42.75" customHeight="1" x14ac:dyDescent="0.25">
      <c r="A10" s="2" t="s">
        <v>116</v>
      </c>
      <c r="B10" s="9" t="s">
        <v>100</v>
      </c>
      <c r="C10" s="15" t="s">
        <v>68</v>
      </c>
      <c r="D10" s="2" t="s">
        <v>74</v>
      </c>
      <c r="E10" s="27">
        <v>100000</v>
      </c>
      <c r="F10" s="27">
        <v>0</v>
      </c>
      <c r="G10" s="27">
        <v>100000</v>
      </c>
      <c r="H10" s="27">
        <v>0</v>
      </c>
      <c r="I10" s="31">
        <v>100000</v>
      </c>
      <c r="J10" s="27">
        <v>0</v>
      </c>
      <c r="K10" s="27">
        <v>0</v>
      </c>
    </row>
    <row r="11" spans="1:11" ht="42.75" customHeight="1" x14ac:dyDescent="0.25">
      <c r="A11" s="2" t="s">
        <v>117</v>
      </c>
      <c r="B11" s="9" t="s">
        <v>101</v>
      </c>
      <c r="C11" s="15" t="s">
        <v>75</v>
      </c>
      <c r="D11" s="2" t="s">
        <v>76</v>
      </c>
      <c r="E11" s="27">
        <v>50000</v>
      </c>
      <c r="F11" s="27">
        <v>0</v>
      </c>
      <c r="G11" s="27">
        <v>50000</v>
      </c>
      <c r="H11" s="27">
        <v>0</v>
      </c>
      <c r="I11" s="31">
        <v>50000</v>
      </c>
      <c r="J11" s="27">
        <v>15000</v>
      </c>
      <c r="K11" s="27">
        <v>15000</v>
      </c>
    </row>
    <row r="12" spans="1:11" ht="39" customHeight="1" x14ac:dyDescent="0.25">
      <c r="A12" s="2" t="s">
        <v>118</v>
      </c>
      <c r="B12" s="9" t="s">
        <v>18</v>
      </c>
      <c r="C12" s="15" t="s">
        <v>63</v>
      </c>
      <c r="D12" s="2" t="s">
        <v>77</v>
      </c>
      <c r="E12" s="27">
        <v>159900</v>
      </c>
      <c r="F12" s="27">
        <v>0</v>
      </c>
      <c r="G12" s="27">
        <v>159900</v>
      </c>
      <c r="H12" s="27">
        <v>0</v>
      </c>
      <c r="I12" s="31">
        <v>166546</v>
      </c>
      <c r="J12" s="27">
        <v>20000</v>
      </c>
      <c r="K12" s="27">
        <v>20000</v>
      </c>
    </row>
    <row r="13" spans="1:11" ht="39.75" customHeight="1" x14ac:dyDescent="0.25">
      <c r="A13" s="2" t="s">
        <v>115</v>
      </c>
      <c r="B13" s="8" t="s">
        <v>102</v>
      </c>
      <c r="C13" s="41" t="s">
        <v>24</v>
      </c>
      <c r="D13" s="42"/>
      <c r="E13" s="26">
        <f t="shared" ref="E13:H13" si="3">E10+E11+E12</f>
        <v>309900</v>
      </c>
      <c r="F13" s="26">
        <f t="shared" si="3"/>
        <v>0</v>
      </c>
      <c r="G13" s="26">
        <f t="shared" si="3"/>
        <v>309900</v>
      </c>
      <c r="H13" s="26">
        <f t="shared" si="3"/>
        <v>0</v>
      </c>
      <c r="I13" s="26">
        <f t="shared" ref="I13:J13" si="4">I10+I11+I12</f>
        <v>316546</v>
      </c>
      <c r="J13" s="26">
        <f t="shared" si="4"/>
        <v>35000</v>
      </c>
      <c r="K13" s="26">
        <f t="shared" ref="K13" si="5">K10+K11+K12</f>
        <v>35000</v>
      </c>
    </row>
    <row r="14" spans="1:11" ht="25.5" customHeight="1" x14ac:dyDescent="0.25">
      <c r="A14" s="2" t="s">
        <v>31</v>
      </c>
      <c r="B14" s="4" t="s">
        <v>91</v>
      </c>
      <c r="C14" s="48" t="s">
        <v>40</v>
      </c>
      <c r="D14" s="2" t="s">
        <v>41</v>
      </c>
      <c r="E14" s="27">
        <v>440000</v>
      </c>
      <c r="F14" s="27">
        <v>0</v>
      </c>
      <c r="G14" s="27">
        <v>440000</v>
      </c>
      <c r="H14" s="27">
        <v>0</v>
      </c>
      <c r="I14" s="31">
        <v>440000</v>
      </c>
      <c r="J14" s="27">
        <v>0</v>
      </c>
      <c r="K14" s="27">
        <v>0</v>
      </c>
    </row>
    <row r="15" spans="1:11" ht="42" customHeight="1" x14ac:dyDescent="0.25">
      <c r="A15" s="2" t="s">
        <v>32</v>
      </c>
      <c r="B15" s="4" t="s">
        <v>92</v>
      </c>
      <c r="C15" s="49"/>
      <c r="D15" s="2" t="s">
        <v>42</v>
      </c>
      <c r="E15" s="27">
        <v>60000</v>
      </c>
      <c r="F15" s="27">
        <v>0</v>
      </c>
      <c r="G15" s="27">
        <v>60000</v>
      </c>
      <c r="H15" s="27">
        <v>0</v>
      </c>
      <c r="I15" s="31">
        <v>60000</v>
      </c>
      <c r="J15" s="27">
        <v>0</v>
      </c>
      <c r="K15" s="27">
        <v>0</v>
      </c>
    </row>
    <row r="16" spans="1:11" ht="25.5" x14ac:dyDescent="0.25">
      <c r="A16" s="2" t="s">
        <v>33</v>
      </c>
      <c r="B16" s="5" t="s">
        <v>148</v>
      </c>
      <c r="C16" s="41" t="s">
        <v>24</v>
      </c>
      <c r="D16" s="42"/>
      <c r="E16" s="26">
        <f t="shared" ref="E16:H16" si="6">E14+E15</f>
        <v>500000</v>
      </c>
      <c r="F16" s="26">
        <f t="shared" si="6"/>
        <v>0</v>
      </c>
      <c r="G16" s="26">
        <f t="shared" si="6"/>
        <v>500000</v>
      </c>
      <c r="H16" s="26">
        <f t="shared" si="6"/>
        <v>0</v>
      </c>
      <c r="I16" s="26">
        <f t="shared" ref="I16:J16" si="7">I14+I15</f>
        <v>500000</v>
      </c>
      <c r="J16" s="26">
        <f t="shared" si="7"/>
        <v>0</v>
      </c>
      <c r="K16" s="26">
        <f t="shared" ref="K16" si="8">K14+K15</f>
        <v>0</v>
      </c>
    </row>
    <row r="17" spans="1:11" ht="42" customHeight="1" x14ac:dyDescent="0.25">
      <c r="A17" s="19" t="s">
        <v>119</v>
      </c>
      <c r="B17" s="5" t="s">
        <v>89</v>
      </c>
      <c r="C17" s="20" t="s">
        <v>26</v>
      </c>
      <c r="D17" s="16" t="s">
        <v>28</v>
      </c>
      <c r="E17" s="26">
        <v>9560000</v>
      </c>
      <c r="F17" s="26">
        <v>0</v>
      </c>
      <c r="G17" s="26">
        <v>9640000</v>
      </c>
      <c r="H17" s="26">
        <v>0</v>
      </c>
      <c r="I17" s="31">
        <v>7645000</v>
      </c>
      <c r="J17" s="26">
        <v>2350000</v>
      </c>
      <c r="K17" s="26">
        <v>2350000</v>
      </c>
    </row>
    <row r="18" spans="1:11" ht="42" customHeight="1" x14ac:dyDescent="0.25">
      <c r="A18" s="19" t="s">
        <v>56</v>
      </c>
      <c r="B18" s="5" t="s">
        <v>145</v>
      </c>
      <c r="C18" s="20" t="s">
        <v>27</v>
      </c>
      <c r="D18" s="16" t="s">
        <v>95</v>
      </c>
      <c r="E18" s="26">
        <v>1300000</v>
      </c>
      <c r="F18" s="26">
        <v>0</v>
      </c>
      <c r="G18" s="26">
        <v>1300000</v>
      </c>
      <c r="H18" s="26">
        <v>0</v>
      </c>
      <c r="I18" s="31">
        <v>1300000</v>
      </c>
      <c r="J18" s="26">
        <v>420800</v>
      </c>
      <c r="K18" s="26">
        <v>390000</v>
      </c>
    </row>
    <row r="19" spans="1:11" ht="61.5" customHeight="1" x14ac:dyDescent="0.25">
      <c r="A19" s="19" t="s">
        <v>57</v>
      </c>
      <c r="B19" s="8" t="s">
        <v>90</v>
      </c>
      <c r="C19" s="20" t="s">
        <v>84</v>
      </c>
      <c r="D19" s="16" t="s">
        <v>83</v>
      </c>
      <c r="E19" s="26">
        <v>1675000</v>
      </c>
      <c r="F19" s="26">
        <v>400000</v>
      </c>
      <c r="G19" s="26">
        <v>1675000</v>
      </c>
      <c r="H19" s="26">
        <v>300000</v>
      </c>
      <c r="I19" s="31">
        <v>1675000</v>
      </c>
      <c r="J19" s="26">
        <v>300000</v>
      </c>
      <c r="K19" s="26">
        <v>288012</v>
      </c>
    </row>
    <row r="20" spans="1:11" ht="61.5" customHeight="1" x14ac:dyDescent="0.25">
      <c r="A20" s="19" t="s">
        <v>58</v>
      </c>
      <c r="B20" s="8" t="s">
        <v>96</v>
      </c>
      <c r="C20" s="20" t="s">
        <v>84</v>
      </c>
      <c r="D20" s="16" t="s">
        <v>85</v>
      </c>
      <c r="E20" s="26">
        <v>1105000</v>
      </c>
      <c r="F20" s="26">
        <v>300000</v>
      </c>
      <c r="G20" s="26">
        <v>1105000</v>
      </c>
      <c r="H20" s="26">
        <v>250000</v>
      </c>
      <c r="I20" s="31">
        <v>1105000</v>
      </c>
      <c r="J20" s="26">
        <v>300000</v>
      </c>
      <c r="K20" s="26">
        <v>295950</v>
      </c>
    </row>
    <row r="21" spans="1:11" ht="42" customHeight="1" x14ac:dyDescent="0.25">
      <c r="A21" s="19" t="s">
        <v>59</v>
      </c>
      <c r="B21" s="8" t="s">
        <v>137</v>
      </c>
      <c r="C21" s="20" t="s">
        <v>75</v>
      </c>
      <c r="D21" s="16" t="s">
        <v>86</v>
      </c>
      <c r="E21" s="26">
        <v>185000</v>
      </c>
      <c r="F21" s="26">
        <v>0</v>
      </c>
      <c r="G21" s="26">
        <v>185000</v>
      </c>
      <c r="H21" s="26">
        <v>0</v>
      </c>
      <c r="I21" s="31">
        <v>185000</v>
      </c>
      <c r="J21" s="26">
        <v>70000</v>
      </c>
      <c r="K21" s="26">
        <v>0</v>
      </c>
    </row>
    <row r="22" spans="1:11" ht="30" hidden="1" customHeight="1" x14ac:dyDescent="0.25">
      <c r="A22" s="19" t="s">
        <v>60</v>
      </c>
      <c r="B22" s="4" t="s">
        <v>10</v>
      </c>
      <c r="C22" s="15" t="s">
        <v>21</v>
      </c>
      <c r="D22" s="19" t="s">
        <v>45</v>
      </c>
      <c r="E22" s="27">
        <v>2988000</v>
      </c>
      <c r="F22" s="27">
        <v>0</v>
      </c>
      <c r="G22" s="27">
        <v>2513000</v>
      </c>
      <c r="H22" s="27">
        <v>0</v>
      </c>
      <c r="I22" s="31">
        <v>0</v>
      </c>
      <c r="J22" s="27">
        <v>0</v>
      </c>
      <c r="K22" s="27">
        <v>0</v>
      </c>
    </row>
    <row r="23" spans="1:11" ht="18" hidden="1" customHeight="1" x14ac:dyDescent="0.25">
      <c r="A23" s="2" t="s">
        <v>61</v>
      </c>
      <c r="B23" s="9" t="s">
        <v>11</v>
      </c>
      <c r="C23" s="15" t="s">
        <v>46</v>
      </c>
      <c r="D23" s="2" t="s">
        <v>47</v>
      </c>
      <c r="E23" s="27">
        <v>1925000</v>
      </c>
      <c r="F23" s="27">
        <v>0</v>
      </c>
      <c r="G23" s="27">
        <v>1925000</v>
      </c>
      <c r="H23" s="27">
        <v>0</v>
      </c>
      <c r="I23" s="31">
        <v>0</v>
      </c>
      <c r="J23" s="27">
        <v>0</v>
      </c>
      <c r="K23" s="27">
        <v>0</v>
      </c>
    </row>
    <row r="24" spans="1:11" ht="15.75" hidden="1" customHeight="1" x14ac:dyDescent="0.25">
      <c r="A24" s="2" t="s">
        <v>120</v>
      </c>
      <c r="B24" s="9" t="s">
        <v>12</v>
      </c>
      <c r="C24" s="15" t="s">
        <v>49</v>
      </c>
      <c r="D24" s="19" t="s">
        <v>48</v>
      </c>
      <c r="E24" s="27">
        <v>820000</v>
      </c>
      <c r="F24" s="27">
        <v>0</v>
      </c>
      <c r="G24" s="27">
        <v>1110000</v>
      </c>
      <c r="H24" s="27">
        <v>0</v>
      </c>
      <c r="I24" s="31">
        <v>0</v>
      </c>
      <c r="J24" s="27">
        <v>0</v>
      </c>
      <c r="K24" s="27">
        <v>0</v>
      </c>
    </row>
    <row r="25" spans="1:11" ht="25.5" hidden="1" x14ac:dyDescent="0.25">
      <c r="A25" s="2" t="s">
        <v>121</v>
      </c>
      <c r="B25" s="10" t="s">
        <v>13</v>
      </c>
      <c r="C25" s="15" t="s">
        <v>21</v>
      </c>
      <c r="D25" s="2" t="s">
        <v>50</v>
      </c>
      <c r="E25" s="27">
        <v>270000</v>
      </c>
      <c r="F25" s="27">
        <v>0</v>
      </c>
      <c r="G25" s="27">
        <v>280000</v>
      </c>
      <c r="H25" s="27">
        <v>0</v>
      </c>
      <c r="I25" s="31">
        <v>0</v>
      </c>
      <c r="J25" s="27">
        <v>0</v>
      </c>
      <c r="K25" s="27">
        <v>0</v>
      </c>
    </row>
    <row r="26" spans="1:11" ht="15.75" hidden="1" customHeight="1" x14ac:dyDescent="0.25">
      <c r="A26" s="39" t="s">
        <v>122</v>
      </c>
      <c r="B26" s="46" t="s">
        <v>14</v>
      </c>
      <c r="C26" s="15" t="s">
        <v>21</v>
      </c>
      <c r="D26" s="39" t="s">
        <v>51</v>
      </c>
      <c r="E26" s="27">
        <v>1150000</v>
      </c>
      <c r="F26" s="27">
        <v>0</v>
      </c>
      <c r="G26" s="27">
        <v>900000</v>
      </c>
      <c r="H26" s="27">
        <v>0</v>
      </c>
      <c r="I26" s="31">
        <v>0</v>
      </c>
      <c r="J26" s="27">
        <v>0</v>
      </c>
      <c r="K26" s="27">
        <v>0</v>
      </c>
    </row>
    <row r="27" spans="1:11" ht="15.75" hidden="1" x14ac:dyDescent="0.25">
      <c r="A27" s="40"/>
      <c r="B27" s="47"/>
      <c r="C27" s="15" t="s">
        <v>49</v>
      </c>
      <c r="D27" s="40"/>
      <c r="E27" s="27">
        <v>0</v>
      </c>
      <c r="F27" s="27">
        <v>0</v>
      </c>
      <c r="G27" s="27">
        <v>0</v>
      </c>
      <c r="H27" s="27">
        <v>0</v>
      </c>
      <c r="I27" s="31">
        <v>0</v>
      </c>
      <c r="J27" s="27">
        <v>0</v>
      </c>
      <c r="K27" s="27">
        <v>0</v>
      </c>
    </row>
    <row r="28" spans="1:11" ht="30.75" hidden="1" customHeight="1" x14ac:dyDescent="0.25">
      <c r="A28" s="2" t="s">
        <v>123</v>
      </c>
      <c r="B28" s="9" t="s">
        <v>15</v>
      </c>
      <c r="C28" s="15" t="s">
        <v>44</v>
      </c>
      <c r="D28" s="2" t="s">
        <v>52</v>
      </c>
      <c r="E28" s="27">
        <v>426900</v>
      </c>
      <c r="F28" s="27">
        <v>0</v>
      </c>
      <c r="G28" s="27">
        <v>764200</v>
      </c>
      <c r="H28" s="27">
        <v>0</v>
      </c>
      <c r="I28" s="31">
        <v>0</v>
      </c>
      <c r="J28" s="27">
        <v>0</v>
      </c>
      <c r="K28" s="27">
        <v>0</v>
      </c>
    </row>
    <row r="29" spans="1:11" ht="19.5" hidden="1" customHeight="1" x14ac:dyDescent="0.25">
      <c r="A29" s="2" t="s">
        <v>124</v>
      </c>
      <c r="B29" s="9" t="s">
        <v>16</v>
      </c>
      <c r="C29" s="15" t="s">
        <v>53</v>
      </c>
      <c r="D29" s="2" t="s">
        <v>54</v>
      </c>
      <c r="E29" s="27">
        <v>626000</v>
      </c>
      <c r="F29" s="27">
        <v>0</v>
      </c>
      <c r="G29" s="27">
        <v>626000</v>
      </c>
      <c r="H29" s="27">
        <v>0</v>
      </c>
      <c r="I29" s="31">
        <v>0</v>
      </c>
      <c r="J29" s="27">
        <v>0</v>
      </c>
      <c r="K29" s="27">
        <v>0</v>
      </c>
    </row>
    <row r="30" spans="1:11" ht="49.5" hidden="1" customHeight="1" x14ac:dyDescent="0.25">
      <c r="A30" s="17" t="s">
        <v>125</v>
      </c>
      <c r="B30" s="9" t="s">
        <v>17</v>
      </c>
      <c r="C30" s="15" t="s">
        <v>49</v>
      </c>
      <c r="D30" s="2" t="s">
        <v>55</v>
      </c>
      <c r="E30" s="27">
        <v>95000</v>
      </c>
      <c r="F30" s="27">
        <v>0</v>
      </c>
      <c r="G30" s="27">
        <v>130000</v>
      </c>
      <c r="H30" s="27">
        <v>0</v>
      </c>
      <c r="I30" s="31">
        <v>0</v>
      </c>
      <c r="J30" s="27">
        <v>0</v>
      </c>
      <c r="K30" s="27">
        <v>0</v>
      </c>
    </row>
    <row r="31" spans="1:11" ht="38.25" hidden="1" x14ac:dyDescent="0.25">
      <c r="A31" s="2" t="s">
        <v>62</v>
      </c>
      <c r="B31" s="11" t="s">
        <v>138</v>
      </c>
      <c r="C31" s="41" t="s">
        <v>24</v>
      </c>
      <c r="D31" s="42"/>
      <c r="E31" s="26">
        <f t="shared" ref="E31:H31" si="9">E22+E23+E24+E25+E26+E27+E28+E29+E30</f>
        <v>8300900</v>
      </c>
      <c r="F31" s="26">
        <f t="shared" si="9"/>
        <v>0</v>
      </c>
      <c r="G31" s="26">
        <f t="shared" si="9"/>
        <v>8248200</v>
      </c>
      <c r="H31" s="26">
        <f t="shared" si="9"/>
        <v>0</v>
      </c>
      <c r="I31" s="26">
        <f t="shared" ref="I31:J31" si="10">I22+I23+I24+I25+I26+I27+I28+I29+I30</f>
        <v>0</v>
      </c>
      <c r="J31" s="26">
        <f t="shared" si="10"/>
        <v>0</v>
      </c>
      <c r="K31" s="26">
        <f t="shared" ref="K31" si="11">K22+K23+K24+K25+K26+K27+K28+K29+K30</f>
        <v>0</v>
      </c>
    </row>
    <row r="32" spans="1:11" ht="32.25" customHeight="1" x14ac:dyDescent="0.25">
      <c r="A32" s="14" t="s">
        <v>126</v>
      </c>
      <c r="B32" s="6" t="s">
        <v>5</v>
      </c>
      <c r="C32" s="43" t="s">
        <v>34</v>
      </c>
      <c r="D32" s="2" t="s">
        <v>35</v>
      </c>
      <c r="E32" s="27">
        <v>35000000</v>
      </c>
      <c r="F32" s="27">
        <v>0</v>
      </c>
      <c r="G32" s="27">
        <v>32533800</v>
      </c>
      <c r="H32" s="27">
        <v>533826.4</v>
      </c>
      <c r="I32" s="31">
        <v>2000000</v>
      </c>
      <c r="J32" s="27">
        <v>1385415.85</v>
      </c>
      <c r="K32" s="27">
        <v>1327992.76</v>
      </c>
    </row>
    <row r="33" spans="1:11" ht="25.5" x14ac:dyDescent="0.25">
      <c r="A33" s="2" t="s">
        <v>127</v>
      </c>
      <c r="B33" s="6" t="s">
        <v>6</v>
      </c>
      <c r="C33" s="44"/>
      <c r="D33" s="2" t="s">
        <v>36</v>
      </c>
      <c r="E33" s="27">
        <v>380000</v>
      </c>
      <c r="F33" s="27">
        <v>0</v>
      </c>
      <c r="G33" s="27">
        <v>380000</v>
      </c>
      <c r="H33" s="27">
        <v>0</v>
      </c>
      <c r="I33" s="31">
        <v>380000</v>
      </c>
      <c r="J33" s="27">
        <v>0</v>
      </c>
      <c r="K33" s="27">
        <v>0</v>
      </c>
    </row>
    <row r="34" spans="1:11" ht="25.5" x14ac:dyDescent="0.25">
      <c r="A34" s="2" t="s">
        <v>128</v>
      </c>
      <c r="B34" s="6" t="s">
        <v>7</v>
      </c>
      <c r="C34" s="44"/>
      <c r="D34" s="2" t="s">
        <v>37</v>
      </c>
      <c r="E34" s="27">
        <v>200000</v>
      </c>
      <c r="F34" s="27">
        <v>0</v>
      </c>
      <c r="G34" s="27">
        <v>200000</v>
      </c>
      <c r="H34" s="27">
        <v>0</v>
      </c>
      <c r="I34" s="31">
        <v>200000</v>
      </c>
      <c r="J34" s="27">
        <v>0</v>
      </c>
      <c r="K34" s="27">
        <v>0</v>
      </c>
    </row>
    <row r="35" spans="1:11" ht="25.5" x14ac:dyDescent="0.25">
      <c r="A35" s="2" t="s">
        <v>129</v>
      </c>
      <c r="B35" s="6" t="s">
        <v>8</v>
      </c>
      <c r="C35" s="44"/>
      <c r="D35" s="2" t="s">
        <v>38</v>
      </c>
      <c r="E35" s="27">
        <v>400000</v>
      </c>
      <c r="F35" s="27">
        <v>0</v>
      </c>
      <c r="G35" s="27">
        <v>400000</v>
      </c>
      <c r="H35" s="27">
        <v>0</v>
      </c>
      <c r="I35" s="31">
        <v>400000</v>
      </c>
      <c r="J35" s="27">
        <v>0</v>
      </c>
      <c r="K35" s="27">
        <v>0</v>
      </c>
    </row>
    <row r="36" spans="1:11" ht="29.25" customHeight="1" x14ac:dyDescent="0.25">
      <c r="A36" s="2" t="s">
        <v>130</v>
      </c>
      <c r="B36" s="6" t="s">
        <v>9</v>
      </c>
      <c r="C36" s="44"/>
      <c r="D36" s="2" t="s">
        <v>39</v>
      </c>
      <c r="E36" s="27">
        <v>1550000</v>
      </c>
      <c r="F36" s="27">
        <v>0</v>
      </c>
      <c r="G36" s="27">
        <v>1550000</v>
      </c>
      <c r="H36" s="27">
        <v>0</v>
      </c>
      <c r="I36" s="31">
        <v>1550000</v>
      </c>
      <c r="J36" s="27">
        <v>0</v>
      </c>
      <c r="K36" s="27">
        <v>0</v>
      </c>
    </row>
    <row r="37" spans="1:11" ht="25.5" customHeight="1" x14ac:dyDescent="0.25">
      <c r="A37" s="2" t="s">
        <v>131</v>
      </c>
      <c r="B37" s="6" t="s">
        <v>97</v>
      </c>
      <c r="C37" s="45"/>
      <c r="D37" s="2" t="s">
        <v>98</v>
      </c>
      <c r="E37" s="27">
        <v>900000</v>
      </c>
      <c r="F37" s="27">
        <v>0</v>
      </c>
      <c r="G37" s="27">
        <v>300000</v>
      </c>
      <c r="H37" s="27">
        <v>0</v>
      </c>
      <c r="I37" s="31">
        <v>0</v>
      </c>
      <c r="J37" s="27">
        <v>0</v>
      </c>
      <c r="K37" s="27">
        <v>0</v>
      </c>
    </row>
    <row r="38" spans="1:11" ht="45" customHeight="1" x14ac:dyDescent="0.25">
      <c r="A38" s="2" t="s">
        <v>69</v>
      </c>
      <c r="B38" s="5" t="s">
        <v>147</v>
      </c>
      <c r="C38" s="41" t="s">
        <v>24</v>
      </c>
      <c r="D38" s="42"/>
      <c r="E38" s="26">
        <f t="shared" ref="E38:H38" si="12">E32+E33+E34+E35+E36+E37</f>
        <v>38430000</v>
      </c>
      <c r="F38" s="26">
        <f t="shared" si="12"/>
        <v>0</v>
      </c>
      <c r="G38" s="26">
        <f t="shared" si="12"/>
        <v>35363800</v>
      </c>
      <c r="H38" s="26">
        <f t="shared" si="12"/>
        <v>533826.4</v>
      </c>
      <c r="I38" s="26">
        <f>I32+I33+I34+I35+I36+I37</f>
        <v>4530000</v>
      </c>
      <c r="J38" s="26">
        <f t="shared" ref="J38" si="13">J32+J33+J34+J35+J36+J37</f>
        <v>1385415.85</v>
      </c>
      <c r="K38" s="26">
        <f t="shared" ref="K38" si="14">K32+K33+K34+K35+K36+K37</f>
        <v>1327992.76</v>
      </c>
    </row>
    <row r="39" spans="1:11" ht="38.25" x14ac:dyDescent="0.25">
      <c r="A39" s="2" t="s">
        <v>132</v>
      </c>
      <c r="B39" s="7" t="s">
        <v>139</v>
      </c>
      <c r="C39" s="15" t="s">
        <v>34</v>
      </c>
      <c r="D39" s="2" t="s">
        <v>65</v>
      </c>
      <c r="E39" s="27">
        <v>360000</v>
      </c>
      <c r="F39" s="27">
        <v>0</v>
      </c>
      <c r="G39" s="27">
        <v>360000</v>
      </c>
      <c r="H39" s="27">
        <v>0</v>
      </c>
      <c r="I39" s="31">
        <v>360000</v>
      </c>
      <c r="J39" s="27">
        <v>0</v>
      </c>
      <c r="K39" s="27">
        <v>0</v>
      </c>
    </row>
    <row r="40" spans="1:11" ht="30" customHeight="1" x14ac:dyDescent="0.25">
      <c r="A40" s="2" t="s">
        <v>133</v>
      </c>
      <c r="B40" s="7" t="s">
        <v>140</v>
      </c>
      <c r="C40" s="15" t="s">
        <v>66</v>
      </c>
      <c r="D40" s="2" t="s">
        <v>67</v>
      </c>
      <c r="E40" s="27">
        <v>960000</v>
      </c>
      <c r="F40" s="27">
        <v>0</v>
      </c>
      <c r="G40" s="27">
        <v>970000</v>
      </c>
      <c r="H40" s="27">
        <v>0</v>
      </c>
      <c r="I40" s="31">
        <v>980000</v>
      </c>
      <c r="J40" s="27">
        <v>0</v>
      </c>
      <c r="K40" s="27">
        <v>0</v>
      </c>
    </row>
    <row r="41" spans="1:11" ht="38.25" x14ac:dyDescent="0.25">
      <c r="A41" s="2" t="s">
        <v>70</v>
      </c>
      <c r="B41" s="8" t="s">
        <v>141</v>
      </c>
      <c r="C41" s="41" t="s">
        <v>24</v>
      </c>
      <c r="D41" s="42"/>
      <c r="E41" s="26">
        <f t="shared" ref="E41:H41" si="15">E39+E40</f>
        <v>1320000</v>
      </c>
      <c r="F41" s="26">
        <f t="shared" si="15"/>
        <v>0</v>
      </c>
      <c r="G41" s="26">
        <f t="shared" si="15"/>
        <v>1330000</v>
      </c>
      <c r="H41" s="26">
        <f t="shared" si="15"/>
        <v>0</v>
      </c>
      <c r="I41" s="26">
        <f t="shared" ref="I41:J41" si="16">I39+I40</f>
        <v>1340000</v>
      </c>
      <c r="J41" s="26">
        <f t="shared" si="16"/>
        <v>0</v>
      </c>
      <c r="K41" s="26">
        <f t="shared" ref="K41" si="17">K39+K40</f>
        <v>0</v>
      </c>
    </row>
    <row r="42" spans="1:11" ht="27.75" customHeight="1" x14ac:dyDescent="0.25">
      <c r="A42" s="2" t="s">
        <v>134</v>
      </c>
      <c r="B42" s="9" t="s">
        <v>108</v>
      </c>
      <c r="C42" s="29" t="s">
        <v>43</v>
      </c>
      <c r="D42" s="15" t="s">
        <v>111</v>
      </c>
      <c r="E42" s="27">
        <v>800000</v>
      </c>
      <c r="F42" s="27">
        <v>0</v>
      </c>
      <c r="G42" s="27">
        <v>850000</v>
      </c>
      <c r="H42" s="27">
        <v>0</v>
      </c>
      <c r="I42" s="31">
        <v>900000</v>
      </c>
      <c r="J42" s="27">
        <v>0</v>
      </c>
      <c r="K42" s="27">
        <v>0</v>
      </c>
    </row>
    <row r="43" spans="1:11" ht="30.75" customHeight="1" x14ac:dyDescent="0.25">
      <c r="A43" s="2" t="s">
        <v>135</v>
      </c>
      <c r="B43" s="9" t="s">
        <v>109</v>
      </c>
      <c r="C43" s="29" t="s">
        <v>43</v>
      </c>
      <c r="D43" s="15" t="s">
        <v>112</v>
      </c>
      <c r="E43" s="27">
        <v>21000</v>
      </c>
      <c r="F43" s="27">
        <v>0</v>
      </c>
      <c r="G43" s="27">
        <v>21000</v>
      </c>
      <c r="H43" s="27">
        <v>0</v>
      </c>
      <c r="I43" s="31">
        <v>21000</v>
      </c>
      <c r="J43" s="27">
        <v>0</v>
      </c>
      <c r="K43" s="27">
        <v>0</v>
      </c>
    </row>
    <row r="44" spans="1:11" ht="28.5" customHeight="1" x14ac:dyDescent="0.25">
      <c r="A44" s="2" t="s">
        <v>136</v>
      </c>
      <c r="B44" s="9" t="s">
        <v>110</v>
      </c>
      <c r="C44" s="29" t="s">
        <v>43</v>
      </c>
      <c r="D44" s="15" t="s">
        <v>113</v>
      </c>
      <c r="E44" s="27">
        <v>8100000</v>
      </c>
      <c r="F44" s="27">
        <v>0</v>
      </c>
      <c r="G44" s="27">
        <v>9100000</v>
      </c>
      <c r="H44" s="27">
        <v>0</v>
      </c>
      <c r="I44" s="31">
        <v>10100000</v>
      </c>
      <c r="J44" s="27">
        <v>0</v>
      </c>
      <c r="K44" s="27">
        <v>0</v>
      </c>
    </row>
    <row r="45" spans="1:11" ht="50.25" customHeight="1" x14ac:dyDescent="0.25">
      <c r="A45" s="2" t="s">
        <v>71</v>
      </c>
      <c r="B45" s="8" t="s">
        <v>106</v>
      </c>
      <c r="C45" s="20" t="s">
        <v>43</v>
      </c>
      <c r="D45" s="16" t="s">
        <v>107</v>
      </c>
      <c r="E45" s="26">
        <f t="shared" ref="E45:H45" si="18">E42+E43+E44</f>
        <v>8921000</v>
      </c>
      <c r="F45" s="26">
        <f t="shared" si="18"/>
        <v>0</v>
      </c>
      <c r="G45" s="26">
        <f t="shared" si="18"/>
        <v>9971000</v>
      </c>
      <c r="H45" s="26">
        <f t="shared" si="18"/>
        <v>0</v>
      </c>
      <c r="I45" s="26">
        <f t="shared" ref="I45:J45" si="19">I42+I43+I44</f>
        <v>11021000</v>
      </c>
      <c r="J45" s="26">
        <f t="shared" si="19"/>
        <v>0</v>
      </c>
      <c r="K45" s="26">
        <f t="shared" ref="K45" si="20">K42+K43+K44</f>
        <v>0</v>
      </c>
    </row>
    <row r="46" spans="1:11" ht="24" customHeight="1" x14ac:dyDescent="0.25">
      <c r="A46" s="2" t="s">
        <v>72</v>
      </c>
      <c r="B46" s="37" t="s">
        <v>93</v>
      </c>
      <c r="C46" s="15" t="s">
        <v>27</v>
      </c>
      <c r="D46" s="2" t="s">
        <v>73</v>
      </c>
      <c r="E46" s="27">
        <v>1700000</v>
      </c>
      <c r="F46" s="27">
        <v>0</v>
      </c>
      <c r="G46" s="27">
        <v>1700000</v>
      </c>
      <c r="H46" s="27">
        <v>521000</v>
      </c>
      <c r="I46" s="31">
        <v>1700000</v>
      </c>
      <c r="J46" s="33">
        <v>750176.6</v>
      </c>
      <c r="K46" s="27">
        <v>645902.9</v>
      </c>
    </row>
    <row r="47" spans="1:11" ht="27" customHeight="1" x14ac:dyDescent="0.25">
      <c r="A47" s="2"/>
      <c r="B47" s="38"/>
      <c r="C47" s="15" t="s">
        <v>21</v>
      </c>
      <c r="D47" s="2" t="s">
        <v>73</v>
      </c>
      <c r="E47" s="27"/>
      <c r="F47" s="27"/>
      <c r="G47" s="27"/>
      <c r="H47" s="27"/>
      <c r="I47" s="31">
        <v>0</v>
      </c>
      <c r="J47" s="33">
        <v>155741</v>
      </c>
      <c r="K47" s="27">
        <v>155741</v>
      </c>
    </row>
    <row r="48" spans="1:11" ht="34.5" customHeight="1" x14ac:dyDescent="0.25">
      <c r="A48" s="2">
        <v>15</v>
      </c>
      <c r="B48" s="35" t="s">
        <v>167</v>
      </c>
      <c r="C48" s="15" t="s">
        <v>68</v>
      </c>
      <c r="D48" s="2" t="s">
        <v>155</v>
      </c>
      <c r="E48" s="27"/>
      <c r="F48" s="27"/>
      <c r="G48" s="27"/>
      <c r="H48" s="27"/>
      <c r="I48" s="31">
        <v>0</v>
      </c>
      <c r="J48" s="33">
        <v>105000</v>
      </c>
      <c r="K48" s="27">
        <v>105000</v>
      </c>
    </row>
    <row r="49" spans="1:11" ht="26.25" customHeight="1" x14ac:dyDescent="0.25">
      <c r="A49" s="2">
        <v>16</v>
      </c>
      <c r="B49" s="13" t="s">
        <v>146</v>
      </c>
      <c r="C49" s="15" t="s">
        <v>63</v>
      </c>
      <c r="D49" s="2" t="s">
        <v>64</v>
      </c>
      <c r="E49" s="27">
        <v>350000</v>
      </c>
      <c r="F49" s="27">
        <v>0</v>
      </c>
      <c r="G49" s="27">
        <v>350000</v>
      </c>
      <c r="H49" s="27">
        <v>0</v>
      </c>
      <c r="I49" s="31">
        <v>350000</v>
      </c>
      <c r="J49" s="27">
        <v>0</v>
      </c>
      <c r="K49" s="27">
        <v>0</v>
      </c>
    </row>
    <row r="50" spans="1:11" ht="40.5" customHeight="1" x14ac:dyDescent="0.25">
      <c r="A50" s="2">
        <v>17</v>
      </c>
      <c r="B50" s="12" t="s">
        <v>99</v>
      </c>
      <c r="C50" s="15" t="s">
        <v>75</v>
      </c>
      <c r="D50" s="2" t="s">
        <v>80</v>
      </c>
      <c r="E50" s="27">
        <v>250000</v>
      </c>
      <c r="F50" s="27">
        <v>120000</v>
      </c>
      <c r="G50" s="27">
        <v>250000</v>
      </c>
      <c r="H50" s="27">
        <v>120000</v>
      </c>
      <c r="I50" s="31">
        <v>250000</v>
      </c>
      <c r="J50" s="27">
        <v>144000</v>
      </c>
      <c r="K50" s="27">
        <v>144000</v>
      </c>
    </row>
    <row r="51" spans="1:11" ht="38.25" x14ac:dyDescent="0.25">
      <c r="A51" s="2">
        <v>18</v>
      </c>
      <c r="B51" s="12" t="s">
        <v>94</v>
      </c>
      <c r="C51" s="15" t="s">
        <v>75</v>
      </c>
      <c r="D51" s="2" t="s">
        <v>78</v>
      </c>
      <c r="E51" s="27">
        <v>100000</v>
      </c>
      <c r="F51" s="27">
        <v>0</v>
      </c>
      <c r="G51" s="27">
        <v>100000</v>
      </c>
      <c r="H51" s="27">
        <v>0</v>
      </c>
      <c r="I51" s="31">
        <v>100000</v>
      </c>
      <c r="J51" s="27">
        <v>100000</v>
      </c>
      <c r="K51" s="27">
        <v>82800</v>
      </c>
    </row>
    <row r="52" spans="1:11" ht="38.25" hidden="1" x14ac:dyDescent="0.25">
      <c r="A52" s="2">
        <v>19</v>
      </c>
      <c r="B52" s="12" t="s">
        <v>149</v>
      </c>
      <c r="C52" s="15" t="s">
        <v>152</v>
      </c>
      <c r="D52" s="2" t="s">
        <v>153</v>
      </c>
      <c r="E52" s="27">
        <v>218800</v>
      </c>
      <c r="F52" s="27">
        <v>0</v>
      </c>
      <c r="G52" s="27">
        <v>437590</v>
      </c>
      <c r="H52" s="27">
        <v>145863.9</v>
      </c>
      <c r="I52" s="31">
        <v>437590</v>
      </c>
      <c r="J52" s="27">
        <v>0</v>
      </c>
      <c r="K52" s="27">
        <v>0</v>
      </c>
    </row>
    <row r="53" spans="1:11" ht="38.25" hidden="1" x14ac:dyDescent="0.25">
      <c r="A53" s="2">
        <v>20</v>
      </c>
      <c r="B53" s="12" t="s">
        <v>150</v>
      </c>
      <c r="C53" s="15"/>
      <c r="D53" s="2"/>
      <c r="E53" s="27">
        <v>50000</v>
      </c>
      <c r="F53" s="27">
        <v>0</v>
      </c>
      <c r="G53" s="27">
        <v>50000</v>
      </c>
      <c r="H53" s="27">
        <v>0</v>
      </c>
      <c r="I53" s="31">
        <v>50000</v>
      </c>
      <c r="J53" s="27">
        <v>0</v>
      </c>
      <c r="K53" s="27">
        <v>0</v>
      </c>
    </row>
    <row r="54" spans="1:11" ht="38.25" hidden="1" x14ac:dyDescent="0.25">
      <c r="A54" s="2">
        <v>21</v>
      </c>
      <c r="B54" s="12" t="s">
        <v>151</v>
      </c>
      <c r="C54" s="15"/>
      <c r="D54" s="2"/>
      <c r="E54" s="27">
        <v>0</v>
      </c>
      <c r="F54" s="27">
        <v>0</v>
      </c>
      <c r="G54" s="27">
        <v>0</v>
      </c>
      <c r="H54" s="27">
        <v>0</v>
      </c>
      <c r="I54" s="31">
        <v>0</v>
      </c>
      <c r="J54" s="27">
        <v>0</v>
      </c>
      <c r="K54" s="27">
        <v>0</v>
      </c>
    </row>
    <row r="55" spans="1:11" ht="31.5" customHeight="1" x14ac:dyDescent="0.25">
      <c r="A55" s="18"/>
      <c r="B55" s="21" t="s">
        <v>24</v>
      </c>
      <c r="C55" s="22" t="s">
        <v>79</v>
      </c>
      <c r="D55" s="23" t="s">
        <v>79</v>
      </c>
      <c r="E55" s="28">
        <f>E8+E9+E13+E16+E17+E18+E19+E20+E21+E31+E38+E41+E45+E46+E49+E50+E51+E52+E53</f>
        <v>75919100</v>
      </c>
      <c r="F55" s="28">
        <f t="shared" ref="F55:I55" si="21">F8+F9+F13+F16+F17+F18+F19+F20+F21+F31+F38+F41+F45+F46+F49+F50+F51+F52+F53</f>
        <v>820000</v>
      </c>
      <c r="G55" s="28">
        <f t="shared" si="21"/>
        <v>74158990</v>
      </c>
      <c r="H55" s="28">
        <f t="shared" si="21"/>
        <v>1870690.2999999998</v>
      </c>
      <c r="I55" s="28">
        <f t="shared" si="21"/>
        <v>34148636</v>
      </c>
      <c r="J55" s="28">
        <f>J8+J9+J13+J16+J17+J18+J19+J20+J21+J31+J38+J41+J45+J46+J49+J50+J51+J52+J53+J47+J48</f>
        <v>14949633.449999999</v>
      </c>
      <c r="K55" s="28">
        <f>K8+K9+K13+K16+K17+K18+K19+K20+K21+K31+K38+K41+K45+K46+K49+K50+K51+K52+K53+K47+K48</f>
        <v>14604344.49</v>
      </c>
    </row>
    <row r="56" spans="1:11" ht="21" customHeight="1" x14ac:dyDescent="0.25">
      <c r="A56" s="2">
        <v>1</v>
      </c>
      <c r="B56" s="12" t="s">
        <v>156</v>
      </c>
      <c r="C56" s="15" t="s">
        <v>152</v>
      </c>
      <c r="D56" s="2" t="s">
        <v>160</v>
      </c>
      <c r="E56" s="27">
        <v>50000</v>
      </c>
      <c r="F56" s="27">
        <v>0</v>
      </c>
      <c r="G56" s="27">
        <v>50000</v>
      </c>
      <c r="H56" s="27">
        <v>0</v>
      </c>
      <c r="I56" s="31" t="s">
        <v>158</v>
      </c>
      <c r="J56" s="27">
        <v>1727903.76</v>
      </c>
      <c r="K56" s="27">
        <v>1727903.76</v>
      </c>
    </row>
    <row r="57" spans="1:11" ht="30.75" customHeight="1" x14ac:dyDescent="0.25">
      <c r="A57" s="2"/>
      <c r="B57" s="12" t="s">
        <v>157</v>
      </c>
      <c r="C57" s="15" t="s">
        <v>152</v>
      </c>
      <c r="D57" s="2" t="s">
        <v>160</v>
      </c>
      <c r="E57" s="27">
        <v>0</v>
      </c>
      <c r="F57" s="27">
        <v>0</v>
      </c>
      <c r="G57" s="27">
        <v>0</v>
      </c>
      <c r="H57" s="27">
        <v>0</v>
      </c>
      <c r="I57" s="31" t="s">
        <v>158</v>
      </c>
      <c r="J57" s="27">
        <v>314190.84000000003</v>
      </c>
      <c r="K57" s="27">
        <v>314190.84000000003</v>
      </c>
    </row>
    <row r="58" spans="1:11" ht="47.25" customHeight="1" x14ac:dyDescent="0.25">
      <c r="A58" s="2">
        <v>2</v>
      </c>
      <c r="B58" s="12" t="s">
        <v>161</v>
      </c>
      <c r="C58" s="15" t="s">
        <v>27</v>
      </c>
      <c r="D58" s="2" t="s">
        <v>159</v>
      </c>
      <c r="E58" s="27">
        <v>50000</v>
      </c>
      <c r="F58" s="27">
        <v>0</v>
      </c>
      <c r="G58" s="27">
        <v>50000</v>
      </c>
      <c r="H58" s="27">
        <v>0</v>
      </c>
      <c r="I58" s="31" t="s">
        <v>158</v>
      </c>
      <c r="J58" s="27">
        <v>2131617.6</v>
      </c>
      <c r="K58" s="27">
        <v>2131617.6</v>
      </c>
    </row>
    <row r="59" spans="1:11" ht="49.5" customHeight="1" x14ac:dyDescent="0.25">
      <c r="A59" s="2"/>
      <c r="B59" s="12" t="s">
        <v>162</v>
      </c>
      <c r="C59" s="15" t="s">
        <v>27</v>
      </c>
      <c r="D59" s="2" t="s">
        <v>159</v>
      </c>
      <c r="E59" s="27">
        <v>0</v>
      </c>
      <c r="F59" s="27">
        <v>0</v>
      </c>
      <c r="G59" s="27">
        <v>0</v>
      </c>
      <c r="H59" s="27">
        <v>0</v>
      </c>
      <c r="I59" s="31" t="s">
        <v>158</v>
      </c>
      <c r="J59" s="27">
        <v>157982.39999999999</v>
      </c>
      <c r="K59" s="27">
        <v>157982.39999999999</v>
      </c>
    </row>
    <row r="60" spans="1:11" ht="49.5" customHeight="1" x14ac:dyDescent="0.25">
      <c r="A60" s="2">
        <v>3</v>
      </c>
      <c r="B60" s="12" t="s">
        <v>164</v>
      </c>
      <c r="C60" s="15" t="s">
        <v>34</v>
      </c>
      <c r="D60" s="2" t="s">
        <v>163</v>
      </c>
      <c r="E60" s="27"/>
      <c r="F60" s="27"/>
      <c r="G60" s="27"/>
      <c r="H60" s="27"/>
      <c r="I60" s="31" t="s">
        <v>158</v>
      </c>
      <c r="J60" s="27">
        <v>4500000</v>
      </c>
      <c r="K60" s="27">
        <v>4500000</v>
      </c>
    </row>
    <row r="61" spans="1:11" ht="49.5" customHeight="1" x14ac:dyDescent="0.25">
      <c r="A61" s="2"/>
      <c r="B61" s="12" t="s">
        <v>165</v>
      </c>
      <c r="C61" s="15" t="s">
        <v>34</v>
      </c>
      <c r="D61" s="2" t="s">
        <v>163</v>
      </c>
      <c r="E61" s="27"/>
      <c r="F61" s="27"/>
      <c r="G61" s="27"/>
      <c r="H61" s="27"/>
      <c r="I61" s="31" t="s">
        <v>158</v>
      </c>
      <c r="J61" s="27">
        <v>45454.54</v>
      </c>
      <c r="K61" s="27">
        <v>45454.54</v>
      </c>
    </row>
    <row r="62" spans="1:11" ht="28.5" customHeight="1" x14ac:dyDescent="0.25">
      <c r="A62" s="18"/>
      <c r="B62" s="21" t="s">
        <v>24</v>
      </c>
      <c r="C62" s="22" t="s">
        <v>79</v>
      </c>
      <c r="D62" s="23" t="s">
        <v>79</v>
      </c>
      <c r="E62" s="28">
        <f>E13+E14+E18+E21+E22+E23+E24+E25+E26+E36+E43+E46+E51+E52+E54+E55+E56+E57+E58</f>
        <v>88996800</v>
      </c>
      <c r="F62" s="28">
        <f t="shared" ref="F62:H62" si="22">F13+F14+F18+F21+F22+F23+F24+F25+F26+F36+F43+F46+F51+F52+F54+F55+F56+F57+F58</f>
        <v>820000</v>
      </c>
      <c r="G62" s="28">
        <f t="shared" si="22"/>
        <v>87030480</v>
      </c>
      <c r="H62" s="28">
        <f t="shared" si="22"/>
        <v>2537554.1999999997</v>
      </c>
      <c r="I62" s="28"/>
      <c r="J62" s="28">
        <f>J56+J57+J58+J59</f>
        <v>4331694.6000000006</v>
      </c>
      <c r="K62" s="28">
        <f>K56+K57+K58+K59</f>
        <v>4331694.6000000006</v>
      </c>
    </row>
    <row r="64" spans="1:11" x14ac:dyDescent="0.25">
      <c r="K64" s="36">
        <f>K57+K59+K61</f>
        <v>517627.77999999997</v>
      </c>
    </row>
  </sheetData>
  <mergeCells count="15">
    <mergeCell ref="A6:A7"/>
    <mergeCell ref="C16:D16"/>
    <mergeCell ref="C31:D31"/>
    <mergeCell ref="B26:B27"/>
    <mergeCell ref="C8:D8"/>
    <mergeCell ref="D6:D7"/>
    <mergeCell ref="B6:B7"/>
    <mergeCell ref="D26:D27"/>
    <mergeCell ref="C14:C15"/>
    <mergeCell ref="C13:D13"/>
    <mergeCell ref="B46:B47"/>
    <mergeCell ref="A26:A27"/>
    <mergeCell ref="C38:D38"/>
    <mergeCell ref="C32:C37"/>
    <mergeCell ref="C41:D41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r:id="rId1"/>
  <rowBreaks count="1" manualBreakCount="1">
    <brk id="5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654</dc:creator>
  <cp:lastModifiedBy>1</cp:lastModifiedBy>
  <cp:lastPrinted>2025-02-14T11:32:16Z</cp:lastPrinted>
  <dcterms:created xsi:type="dcterms:W3CDTF">2019-10-24T06:12:29Z</dcterms:created>
  <dcterms:modified xsi:type="dcterms:W3CDTF">2025-02-14T11:52:48Z</dcterms:modified>
</cp:coreProperties>
</file>