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2005 год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<sst xmlns="http://schemas.openxmlformats.org/spreadsheetml/2006/main" count="143" uniqueCount="107">
  <si>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</si>
  <si>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</si>
  <si>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</si>
  <si>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</si>
  <si>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</si>
  <si>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</si>
  <si>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</si>
  <si>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</si>
  <si>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</si>
  <si>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</si>
  <si>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</si>
  <si>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</si>
  <si>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</si>
  <si>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</si>
  <si>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</si>
  <si>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</si>
  <si>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</si>
  <si>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</si>
  <si>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</si>
  <si>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</si>
  <si>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</si>
  <si>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</si>
  <si>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</si>
  <si>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</si>
  <si>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</si>
  <si>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</si>
  <si>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</si>
  <si>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</si>
  <si>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</si>
  <si>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</si>
  <si>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</si>
  <si>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</si>
  <si>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</si>
  <si>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</si>
  <si>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</si>
  <si>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</si>
  <si>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</si>
  <si>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</si>
  <si>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</si>
  <si>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</si>
  <si>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</si>
  <si>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</si>
  <si>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</si>
  <si>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</si>
  <si>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</si>
  <si>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</si>
  <si>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</si>
  <si>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</si>
  <si>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</si>
  <si>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</si>
  <si>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</si>
  <si>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</si>
  <si>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</si>
  <si>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</si>
  <si>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</si>
  <si>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</si>
  <si>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</si>
  <si>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</si>
  <si>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</si>
  <si>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</si>
  <si>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</si>
  <si>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</si>
  <si>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</si>
  <si>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</si>
  <si>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</si>
  <si>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</si>
  <si>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</si>
  <si>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</si>
  <si>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</si>
  <si>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</si>
  <si>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</si>
  <si>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</si>
  <si>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</si>
  <si>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</si>
  <si>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</si>
  <si>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Выписка из долговой книги муниципального образования ХИЛОКСКИЙ РАЙОН за 2020 год</t>
  </si>
  <si>
    <t>сальдо на 01.01.2020</t>
  </si>
  <si>
    <t>сальдо 1.02.2020</t>
  </si>
  <si>
    <t>сальдо 1.03.2020</t>
  </si>
  <si>
    <t>сальдо 1.04.2020</t>
  </si>
  <si>
    <t>сальдо 1.05.2020</t>
  </si>
  <si>
    <t>сальдо 1.06.2020</t>
  </si>
  <si>
    <t>сальдо 1.07.2020</t>
  </si>
  <si>
    <t>сальдо 1.08.2020</t>
  </si>
  <si>
    <t>сальдо 1.09.2020</t>
  </si>
  <si>
    <t>сальдо 1.10.2020</t>
  </si>
  <si>
    <t>сальдо 1.11.2020</t>
  </si>
  <si>
    <t>сальдо 1.12.2020</t>
  </si>
  <si>
    <t>сальдо 1.01.2021</t>
  </si>
  <si>
    <t>Оплачены проценты 24.01.2020 г</t>
  </si>
  <si>
    <t>погашение кредита 27.04.2020</t>
  </si>
  <si>
    <t>погашение кредита 26.05.2020</t>
  </si>
  <si>
    <t>погашение кредита 27.07.2020</t>
  </si>
  <si>
    <t>погашение кредлита  24.08.2020</t>
  </si>
  <si>
    <t>Погашение кредита 24.11.2020</t>
  </si>
  <si>
    <t>Начисленны проценты</t>
  </si>
  <si>
    <t>Оплачены проценты 12.11.2020</t>
  </si>
  <si>
    <t>О.В. Миллер</t>
  </si>
  <si>
    <t>Выписка из долговой книги муниципального образования ХИЛОКСКИЙ РАЙОН за 2021год</t>
  </si>
  <si>
    <t>сальдо на 01.01.2021</t>
  </si>
  <si>
    <t>Погашено процентов 04.02.2021</t>
  </si>
  <si>
    <t>Погашено кредита 20.02.2021</t>
  </si>
  <si>
    <t>Погашено кредита 18.03.2021</t>
  </si>
  <si>
    <t>Погашено кредита 15.04.2021</t>
  </si>
  <si>
    <t>Погашено кредита 22.04.2021</t>
  </si>
  <si>
    <t>Погашено процентов 19.04.2021</t>
  </si>
  <si>
    <t>Погашено кредита 23.06.2021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</si>
</sst>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76</v>
      </c>
      <c r="B5" s="58">
        <f aca="true" t="shared" si="0" ref="B5:C7">E5+H5</f>
        <v>38285000</v>
      </c>
      <c r="C5" s="58">
        <f t="shared" si="0"/>
        <v>2015</v>
      </c>
      <c r="D5" s="58">
        <f>E5+F5</f>
        <v>36270000</v>
      </c>
      <c r="E5" s="58">
        <v>36270000</v>
      </c>
      <c r="F5" s="58"/>
      <c r="G5" s="58">
        <f>H5+I5</f>
        <v>2017015</v>
      </c>
      <c r="H5" s="58">
        <v>2015000</v>
      </c>
      <c r="I5" s="58">
        <v>2015</v>
      </c>
      <c r="J5" s="56"/>
    </row>
    <row r="6" spans="1:10" s="1" customFormat="1" ht="12">
      <c r="A6" s="46" t="s">
        <v>89</v>
      </c>
      <c r="B6" s="55">
        <f t="shared" si="0"/>
        <v>0</v>
      </c>
      <c r="C6" s="55">
        <f t="shared" si="0"/>
        <v>2015</v>
      </c>
      <c r="D6" s="55"/>
      <c r="E6" s="55"/>
      <c r="F6" s="55"/>
      <c r="G6" s="55">
        <f>I6</f>
        <v>2015</v>
      </c>
      <c r="H6" s="55"/>
      <c r="I6" s="55">
        <v>2015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77</v>
      </c>
      <c r="B8" s="57">
        <f aca="true" t="shared" si="1" ref="B8:H8">B5-B6</f>
        <v>38285000</v>
      </c>
      <c r="C8" s="57">
        <f t="shared" si="1"/>
        <v>0</v>
      </c>
      <c r="D8" s="57">
        <f t="shared" si="1"/>
        <v>36270000</v>
      </c>
      <c r="E8" s="57">
        <f t="shared" si="1"/>
        <v>36270000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78</v>
      </c>
      <c r="B11" s="57">
        <f aca="true" t="shared" si="2" ref="B11:H11">B8-B9</f>
        <v>38285000</v>
      </c>
      <c r="C11" s="57">
        <f t="shared" si="2"/>
        <v>0</v>
      </c>
      <c r="D11" s="57">
        <f t="shared" si="2"/>
        <v>36270000</v>
      </c>
      <c r="E11" s="57">
        <f t="shared" si="2"/>
        <v>36270000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79</v>
      </c>
      <c r="B14" s="57">
        <f>B11</f>
        <v>38285000</v>
      </c>
      <c r="C14" s="57">
        <f aca="true" t="shared" si="3" ref="C14:I14">C11</f>
        <v>0</v>
      </c>
      <c r="D14" s="57">
        <f t="shared" si="3"/>
        <v>36270000</v>
      </c>
      <c r="E14" s="57">
        <f t="shared" si="3"/>
        <v>36270000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 t="s">
        <v>90</v>
      </c>
      <c r="B15" s="66">
        <f>G15</f>
        <v>500000</v>
      </c>
      <c r="C15" s="66"/>
      <c r="D15" s="66"/>
      <c r="E15" s="66"/>
      <c r="F15" s="66"/>
      <c r="G15" s="66">
        <f>H15</f>
        <v>500000</v>
      </c>
      <c r="H15" s="66">
        <v>500000</v>
      </c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80</v>
      </c>
      <c r="B17" s="57">
        <f>B14-B15</f>
        <v>37785000</v>
      </c>
      <c r="C17" s="57">
        <f aca="true" t="shared" si="4" ref="C17:I17">C14</f>
        <v>0</v>
      </c>
      <c r="D17" s="57">
        <f t="shared" si="4"/>
        <v>36270000</v>
      </c>
      <c r="E17" s="57">
        <f t="shared" si="4"/>
        <v>36270000</v>
      </c>
      <c r="F17" s="57">
        <f t="shared" si="4"/>
        <v>0</v>
      </c>
      <c r="G17" s="57">
        <f>G14-G15</f>
        <v>1515000</v>
      </c>
      <c r="H17" s="57">
        <f>H14-H15</f>
        <v>1515000</v>
      </c>
      <c r="I17" s="57">
        <f t="shared" si="4"/>
        <v>0</v>
      </c>
      <c r="J17" s="61"/>
    </row>
    <row r="18" spans="1:10" s="48" customFormat="1" ht="12.75">
      <c r="A18" s="65" t="s">
        <v>91</v>
      </c>
      <c r="B18" s="66">
        <f>G18</f>
        <v>306000</v>
      </c>
      <c r="C18" s="66"/>
      <c r="D18" s="66"/>
      <c r="E18" s="66"/>
      <c r="F18" s="66"/>
      <c r="G18" s="66">
        <f>H18</f>
        <v>306000</v>
      </c>
      <c r="H18" s="66">
        <v>306000</v>
      </c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81</v>
      </c>
      <c r="B20" s="57">
        <f aca="true" t="shared" si="5" ref="B20:H20">B17-B18</f>
        <v>37479000</v>
      </c>
      <c r="C20" s="57">
        <f t="shared" si="5"/>
        <v>0</v>
      </c>
      <c r="D20" s="57">
        <f t="shared" si="5"/>
        <v>36270000</v>
      </c>
      <c r="E20" s="57">
        <f t="shared" si="5"/>
        <v>36270000</v>
      </c>
      <c r="F20" s="57">
        <f t="shared" si="5"/>
        <v>0</v>
      </c>
      <c r="G20" s="57">
        <f t="shared" si="5"/>
        <v>1209000</v>
      </c>
      <c r="H20" s="57">
        <f t="shared" si="5"/>
        <v>1209000</v>
      </c>
      <c r="I20" s="57">
        <f>I17</f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82</v>
      </c>
      <c r="B23" s="57">
        <f>B20</f>
        <v>37479000</v>
      </c>
      <c r="C23" s="57">
        <f aca="true" t="shared" si="6" ref="C23:I23">C20</f>
        <v>0</v>
      </c>
      <c r="D23" s="57">
        <f t="shared" si="6"/>
        <v>36270000</v>
      </c>
      <c r="E23" s="57">
        <f t="shared" si="6"/>
        <v>36270000</v>
      </c>
      <c r="F23" s="57">
        <f t="shared" si="6"/>
        <v>0</v>
      </c>
      <c r="G23" s="57">
        <f t="shared" si="6"/>
        <v>1209000</v>
      </c>
      <c r="H23" s="57">
        <f t="shared" si="6"/>
        <v>1209000</v>
      </c>
      <c r="I23" s="57">
        <f t="shared" si="6"/>
        <v>0</v>
      </c>
      <c r="J23" s="61"/>
    </row>
    <row r="24" spans="1:10" s="48" customFormat="1" ht="12.75">
      <c r="A24" s="65" t="s">
        <v>92</v>
      </c>
      <c r="B24" s="66">
        <f>D24</f>
        <v>500000</v>
      </c>
      <c r="C24" s="66"/>
      <c r="D24" s="66">
        <f>E24</f>
        <v>500000</v>
      </c>
      <c r="E24" s="66">
        <v>500000</v>
      </c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83</v>
      </c>
      <c r="B26" s="57">
        <f>B23-B24</f>
        <v>36979000</v>
      </c>
      <c r="C26" s="57">
        <f>C23-C24</f>
        <v>0</v>
      </c>
      <c r="D26" s="57">
        <f>D23-D24</f>
        <v>35770000</v>
      </c>
      <c r="E26" s="57">
        <f>E23-E24</f>
        <v>35770000</v>
      </c>
      <c r="F26" s="57">
        <f>F23</f>
        <v>0</v>
      </c>
      <c r="G26" s="57">
        <f>G23</f>
        <v>1209000</v>
      </c>
      <c r="H26" s="57">
        <f>H23</f>
        <v>1209000</v>
      </c>
      <c r="I26" s="57">
        <f>I23</f>
        <v>0</v>
      </c>
      <c r="J26" s="59"/>
    </row>
    <row r="27" spans="1:10" s="48" customFormat="1" ht="12.75">
      <c r="A27" s="65" t="s">
        <v>93</v>
      </c>
      <c r="B27" s="66">
        <v>1000000</v>
      </c>
      <c r="C27" s="66"/>
      <c r="D27" s="66">
        <v>1000000</v>
      </c>
      <c r="E27" s="66">
        <v>1000000</v>
      </c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84</v>
      </c>
      <c r="B29" s="57">
        <f>B26-B27</f>
        <v>35979000</v>
      </c>
      <c r="C29" s="57">
        <f aca="true" t="shared" si="7" ref="C29:I29">C26</f>
        <v>0</v>
      </c>
      <c r="D29" s="57">
        <f>D26-D27</f>
        <v>34770000</v>
      </c>
      <c r="E29" s="57">
        <f>E26-E27</f>
        <v>34770000</v>
      </c>
      <c r="F29" s="57">
        <f t="shared" si="7"/>
        <v>0</v>
      </c>
      <c r="G29" s="57">
        <f t="shared" si="7"/>
        <v>1209000</v>
      </c>
      <c r="H29" s="57">
        <f t="shared" si="7"/>
        <v>1209000</v>
      </c>
      <c r="I29" s="57">
        <f t="shared" si="7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85</v>
      </c>
      <c r="B32" s="57">
        <f>B29-B30</f>
        <v>35979000</v>
      </c>
      <c r="C32" s="57">
        <f>C29-C30</f>
        <v>0</v>
      </c>
      <c r="D32" s="57">
        <f>D29-D30</f>
        <v>34770000</v>
      </c>
      <c r="E32" s="57">
        <f>E29-E30</f>
        <v>34770000</v>
      </c>
      <c r="F32" s="57">
        <f>F29</f>
        <v>0</v>
      </c>
      <c r="G32" s="57">
        <f>G29</f>
        <v>1209000</v>
      </c>
      <c r="H32" s="57">
        <f>H29</f>
        <v>1209000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86</v>
      </c>
      <c r="B35" s="57">
        <f>B32-B33-B34</f>
        <v>35979000</v>
      </c>
      <c r="C35" s="57">
        <f>C32-C33-C34</f>
        <v>0</v>
      </c>
      <c r="D35" s="57">
        <f>D32-D33-D34</f>
        <v>34770000</v>
      </c>
      <c r="E35" s="57">
        <f>E32-E33-E34</f>
        <v>34770000</v>
      </c>
      <c r="F35" s="57">
        <f>F32</f>
        <v>0</v>
      </c>
      <c r="G35" s="57">
        <f>G32</f>
        <v>1209000</v>
      </c>
      <c r="H35" s="57">
        <f>H32</f>
        <v>1209000</v>
      </c>
      <c r="I35" s="57">
        <f>I32</f>
        <v>0</v>
      </c>
      <c r="J35" s="59"/>
    </row>
    <row r="36" spans="1:10" s="48" customFormat="1" ht="12.75">
      <c r="A36" s="65" t="s">
        <v>94</v>
      </c>
      <c r="B36" s="66">
        <f>D36</f>
        <v>2530000</v>
      </c>
      <c r="C36" s="66"/>
      <c r="D36" s="66">
        <f>E36</f>
        <v>2530000</v>
      </c>
      <c r="E36" s="66">
        <v>2530000</v>
      </c>
      <c r="F36" s="66"/>
      <c r="G36" s="66"/>
      <c r="H36" s="66"/>
      <c r="I36" s="66"/>
      <c r="J36" s="61"/>
    </row>
    <row r="37" spans="1:10" s="48" customFormat="1" ht="12.75">
      <c r="A37" s="65" t="s">
        <v>95</v>
      </c>
      <c r="B37" s="66"/>
      <c r="C37" s="66">
        <f>F37</f>
        <v>36270</v>
      </c>
      <c r="D37" s="66"/>
      <c r="E37" s="66"/>
      <c r="F37" s="66">
        <v>36270</v>
      </c>
      <c r="G37" s="66"/>
      <c r="H37" s="66"/>
      <c r="I37" s="66"/>
      <c r="J37" s="61"/>
    </row>
    <row r="38" spans="1:10" s="48" customFormat="1" ht="12.75">
      <c r="A38" s="65" t="s">
        <v>96</v>
      </c>
      <c r="B38" s="66"/>
      <c r="C38" s="66">
        <f>F38</f>
        <v>36270</v>
      </c>
      <c r="D38" s="66"/>
      <c r="E38" s="66"/>
      <c r="F38" s="66">
        <v>36270</v>
      </c>
      <c r="G38" s="66"/>
      <c r="H38" s="66"/>
      <c r="I38" s="66"/>
      <c r="J38" s="61"/>
    </row>
    <row r="39" spans="1:10" ht="12.75">
      <c r="A39" s="49" t="s">
        <v>87</v>
      </c>
      <c r="B39" s="57">
        <f>B35-B36-B38</f>
        <v>33449000</v>
      </c>
      <c r="C39" s="57">
        <f>C35+C37-C38</f>
        <v>0</v>
      </c>
      <c r="D39" s="57">
        <f>D35-D36-D38</f>
        <v>32240000</v>
      </c>
      <c r="E39" s="57">
        <f>E35-E36-E38</f>
        <v>32240000</v>
      </c>
      <c r="F39" s="57">
        <f>F35+F37-F38</f>
        <v>0</v>
      </c>
      <c r="G39" s="57">
        <f>G35</f>
        <v>1209000</v>
      </c>
      <c r="H39" s="57">
        <f>H35</f>
        <v>1209000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88</v>
      </c>
      <c r="B42" s="57">
        <f>B39</f>
        <v>33449000</v>
      </c>
      <c r="C42" s="57">
        <f aca="true" t="shared" si="8" ref="C42:I42">C39</f>
        <v>0</v>
      </c>
      <c r="D42" s="57">
        <f t="shared" si="8"/>
        <v>32240000</v>
      </c>
      <c r="E42" s="57">
        <f t="shared" si="8"/>
        <v>32240000</v>
      </c>
      <c r="F42" s="57">
        <f t="shared" si="8"/>
        <v>0</v>
      </c>
      <c r="G42" s="57">
        <f t="shared" si="8"/>
        <v>1209000</v>
      </c>
      <c r="H42" s="57">
        <f t="shared" si="8"/>
        <v>1209000</v>
      </c>
      <c r="I42" s="57">
        <f t="shared" si="8"/>
        <v>0</v>
      </c>
      <c r="J42" s="59"/>
    </row>
    <row r="43" spans="1:10" s="70" customFormat="1" ht="12.75">
      <c r="A43" s="67" t="s">
        <v>69</v>
      </c>
      <c r="B43" s="68">
        <f>G6</f>
        <v>2015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72</v>
      </c>
      <c r="B44" s="60">
        <f>B18+B15+B24+B27+B36</f>
        <v>4836000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71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97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70</v>
      </c>
      <c r="H49" s="80"/>
      <c r="I49" s="80"/>
    </row>
  </sheetData>
  <sheetProtection/>
  <mergeCells count="9">
    <mergeCell ref="A47:C47"/>
    <mergeCell ref="A49:C49"/>
    <mergeCell ref="A1:I1"/>
    <mergeCell ref="B3:B4"/>
    <mergeCell ref="C3:C4"/>
    <mergeCell ref="D3:F3"/>
    <mergeCell ref="G3:I3"/>
    <mergeCell ref="G47:I47"/>
    <mergeCell ref="G49:I49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98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99</v>
      </c>
      <c r="B5" s="58">
        <f aca="true" t="shared" si="0" ref="B5:C7">E5+H5</f>
        <v>33449000</v>
      </c>
      <c r="C5" s="58">
        <f t="shared" si="0"/>
        <v>1715.82</v>
      </c>
      <c r="D5" s="58">
        <f>E5+F5</f>
        <v>32240000</v>
      </c>
      <c r="E5" s="58">
        <v>32240000</v>
      </c>
      <c r="F5" s="58"/>
      <c r="G5" s="58">
        <f>H5+I5</f>
        <v>1210715.82</v>
      </c>
      <c r="H5" s="58">
        <v>1209000</v>
      </c>
      <c r="I5" s="58">
        <v>1715.82</v>
      </c>
      <c r="J5" s="56"/>
    </row>
    <row r="6" spans="1:10" s="1" customFormat="1" ht="12">
      <c r="A6" s="46"/>
      <c r="B6" s="55">
        <f t="shared" si="0"/>
        <v>0</v>
      </c>
      <c r="C6" s="55">
        <f t="shared" si="0"/>
        <v>0</v>
      </c>
      <c r="D6" s="55"/>
      <c r="E6" s="55"/>
      <c r="F6" s="55"/>
      <c r="G6" s="55"/>
      <c r="H6" s="55"/>
      <c r="I6" s="55"/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77</v>
      </c>
      <c r="B8" s="57">
        <f aca="true" t="shared" si="1" ref="B8:H8">B5-B6</f>
        <v>33449000</v>
      </c>
      <c r="C8" s="57">
        <f t="shared" si="1"/>
        <v>1715.82</v>
      </c>
      <c r="D8" s="57">
        <f t="shared" si="1"/>
        <v>32240000</v>
      </c>
      <c r="E8" s="57">
        <f t="shared" si="1"/>
        <v>32240000</v>
      </c>
      <c r="F8" s="57">
        <f t="shared" si="1"/>
        <v>0</v>
      </c>
      <c r="G8" s="57">
        <f t="shared" si="1"/>
        <v>1210715.82</v>
      </c>
      <c r="H8" s="57">
        <f t="shared" si="1"/>
        <v>1209000</v>
      </c>
      <c r="I8" s="57">
        <f>I5-I6</f>
        <v>1715.82</v>
      </c>
      <c r="J8" s="56"/>
    </row>
    <row r="9" spans="1:10" s="1" customFormat="1" ht="12">
      <c r="A9" s="65" t="s">
        <v>100</v>
      </c>
      <c r="B9" s="66"/>
      <c r="C9" s="66">
        <f>G9</f>
        <v>1715.82</v>
      </c>
      <c r="D9" s="66"/>
      <c r="E9" s="66"/>
      <c r="F9" s="66"/>
      <c r="G9" s="66">
        <f>I9</f>
        <v>1715.82</v>
      </c>
      <c r="H9" s="66"/>
      <c r="I9" s="66">
        <v>1715.82</v>
      </c>
      <c r="J9" s="56"/>
    </row>
    <row r="10" spans="1:10" s="1" customFormat="1" ht="12">
      <c r="A10" s="65" t="s">
        <v>101</v>
      </c>
      <c r="B10" s="66">
        <f>G10</f>
        <v>500000</v>
      </c>
      <c r="C10" s="66"/>
      <c r="D10" s="66"/>
      <c r="E10" s="66"/>
      <c r="F10" s="66"/>
      <c r="G10" s="66">
        <f>H10</f>
        <v>500000</v>
      </c>
      <c r="H10" s="66">
        <v>500000</v>
      </c>
      <c r="I10" s="66"/>
      <c r="J10" s="56"/>
    </row>
    <row r="11" spans="1:10" s="1" customFormat="1" ht="12">
      <c r="A11" s="49" t="s">
        <v>78</v>
      </c>
      <c r="B11" s="57">
        <f>B8-B9-B10</f>
        <v>32949000</v>
      </c>
      <c r="C11" s="57">
        <f>C8-C9</f>
        <v>0</v>
      </c>
      <c r="D11" s="57">
        <f>D8-D9</f>
        <v>32240000</v>
      </c>
      <c r="E11" s="57">
        <f>E8-E9</f>
        <v>32240000</v>
      </c>
      <c r="F11" s="57">
        <f>F8-F9</f>
        <v>0</v>
      </c>
      <c r="G11" s="57">
        <f>G8-G9-G10</f>
        <v>709000</v>
      </c>
      <c r="H11" s="57">
        <f>H8-H9-H10</f>
        <v>709000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 t="s">
        <v>102</v>
      </c>
      <c r="B13" s="66">
        <f>G13</f>
        <v>500000</v>
      </c>
      <c r="C13" s="66"/>
      <c r="D13" s="66"/>
      <c r="E13" s="66"/>
      <c r="F13" s="66"/>
      <c r="G13" s="66">
        <f>H13</f>
        <v>500000</v>
      </c>
      <c r="H13" s="66">
        <v>500000</v>
      </c>
      <c r="I13" s="66"/>
      <c r="J13" s="56"/>
    </row>
    <row r="14" spans="1:10" s="1" customFormat="1" ht="12">
      <c r="A14" s="49" t="s">
        <v>79</v>
      </c>
      <c r="B14" s="57">
        <f>B11-B13</f>
        <v>32449000</v>
      </c>
      <c r="C14" s="57">
        <f aca="true" t="shared" si="2" ref="C14:I14">C11</f>
        <v>0</v>
      </c>
      <c r="D14" s="57">
        <f t="shared" si="2"/>
        <v>32240000</v>
      </c>
      <c r="E14" s="57">
        <f t="shared" si="2"/>
        <v>32240000</v>
      </c>
      <c r="F14" s="57">
        <f t="shared" si="2"/>
        <v>0</v>
      </c>
      <c r="G14" s="57">
        <f>G11-G13</f>
        <v>209000</v>
      </c>
      <c r="H14" s="57">
        <f>H11-H13</f>
        <v>209000</v>
      </c>
      <c r="I14" s="57">
        <f t="shared" si="2"/>
        <v>0</v>
      </c>
      <c r="J14" s="56"/>
    </row>
    <row r="15" spans="1:10" s="1" customFormat="1" ht="12">
      <c r="A15" s="65" t="s">
        <v>105</v>
      </c>
      <c r="B15" s="66"/>
      <c r="C15" s="66">
        <f>I15</f>
        <v>235.46</v>
      </c>
      <c r="D15" s="66"/>
      <c r="E15" s="66"/>
      <c r="F15" s="66"/>
      <c r="G15" s="66"/>
      <c r="H15" s="66"/>
      <c r="I15" s="66">
        <v>235.46</v>
      </c>
      <c r="J15" s="56"/>
    </row>
    <row r="16" spans="1:10" s="1" customFormat="1" ht="12">
      <c r="A16" s="65" t="s">
        <v>103</v>
      </c>
      <c r="B16" s="66">
        <f>G16</f>
        <v>209000</v>
      </c>
      <c r="C16" s="66"/>
      <c r="D16" s="66"/>
      <c r="E16" s="66"/>
      <c r="F16" s="66"/>
      <c r="G16" s="66">
        <f>H16</f>
        <v>209000</v>
      </c>
      <c r="H16" s="66">
        <v>209000</v>
      </c>
      <c r="I16" s="66"/>
      <c r="J16" s="56"/>
    </row>
    <row r="17" spans="1:10" s="1" customFormat="1" ht="12">
      <c r="A17" s="65" t="s">
        <v>104</v>
      </c>
      <c r="B17" s="66">
        <f>D17</f>
        <v>200000</v>
      </c>
      <c r="C17" s="66"/>
      <c r="D17" s="66">
        <f>E17</f>
        <v>200000</v>
      </c>
      <c r="E17" s="66">
        <v>200000</v>
      </c>
      <c r="F17" s="66"/>
      <c r="G17" s="66"/>
      <c r="H17" s="66"/>
      <c r="I17" s="66"/>
      <c r="J17" s="56"/>
    </row>
    <row r="18" spans="1:10" s="48" customFormat="1" ht="12.75">
      <c r="A18" s="49" t="s">
        <v>80</v>
      </c>
      <c r="B18" s="57">
        <f>B14-B16-B17</f>
        <v>32040000</v>
      </c>
      <c r="C18" s="57">
        <f>C14</f>
        <v>0</v>
      </c>
      <c r="D18" s="57">
        <f>D14-D17</f>
        <v>32040000</v>
      </c>
      <c r="E18" s="57">
        <f>E14-E17</f>
        <v>32040000</v>
      </c>
      <c r="F18" s="57">
        <f>F14</f>
        <v>0</v>
      </c>
      <c r="G18" s="57">
        <f>G14-G16</f>
        <v>0</v>
      </c>
      <c r="H18" s="57">
        <f>H14-H16</f>
        <v>0</v>
      </c>
      <c r="I18" s="57">
        <f>I14</f>
        <v>0</v>
      </c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1"/>
    </row>
    <row r="21" spans="1:10" s="48" customFormat="1" ht="12.75">
      <c r="A21" s="49" t="s">
        <v>81</v>
      </c>
      <c r="B21" s="57">
        <f aca="true" t="shared" si="3" ref="B21:H21">B18-B19</f>
        <v>32040000</v>
      </c>
      <c r="C21" s="57">
        <f t="shared" si="3"/>
        <v>0</v>
      </c>
      <c r="D21" s="57">
        <f t="shared" si="3"/>
        <v>32040000</v>
      </c>
      <c r="E21" s="57">
        <f t="shared" si="3"/>
        <v>32040000</v>
      </c>
      <c r="F21" s="57">
        <f t="shared" si="3"/>
        <v>0</v>
      </c>
      <c r="G21" s="57">
        <f t="shared" si="3"/>
        <v>0</v>
      </c>
      <c r="H21" s="57">
        <f t="shared" si="3"/>
        <v>0</v>
      </c>
      <c r="I21" s="57">
        <f>I18</f>
        <v>0</v>
      </c>
      <c r="J21" s="61"/>
    </row>
    <row r="22" spans="1:10" s="48" customFormat="1" ht="12.75">
      <c r="A22" s="65" t="s">
        <v>106</v>
      </c>
      <c r="B22" s="66">
        <f>D22</f>
        <v>300000</v>
      </c>
      <c r="C22" s="66"/>
      <c r="D22" s="66">
        <v>300000</v>
      </c>
      <c r="E22" s="66">
        <v>300000</v>
      </c>
      <c r="F22" s="66"/>
      <c r="G22" s="66"/>
      <c r="H22" s="66"/>
      <c r="I22" s="66"/>
      <c r="J22" s="61"/>
    </row>
    <row r="23" spans="1:10" s="48" customFormat="1" ht="12.75">
      <c r="A23" s="65"/>
      <c r="B23" s="66"/>
      <c r="C23" s="66"/>
      <c r="D23" s="66"/>
      <c r="E23" s="66"/>
      <c r="F23" s="66"/>
      <c r="G23" s="66"/>
      <c r="H23" s="66"/>
      <c r="I23" s="66"/>
      <c r="J23" s="61"/>
    </row>
    <row r="24" spans="1:10" s="48" customFormat="1" ht="12.75">
      <c r="A24" s="49" t="s">
        <v>82</v>
      </c>
      <c r="B24" s="57">
        <f>B21-B22</f>
        <v>31740000</v>
      </c>
      <c r="C24" s="57">
        <f>C21-C22</f>
        <v>0</v>
      </c>
      <c r="D24" s="57">
        <f>D21-D22</f>
        <v>31740000</v>
      </c>
      <c r="E24" s="57">
        <f>E21-E22</f>
        <v>31740000</v>
      </c>
      <c r="F24" s="57">
        <f aca="true" t="shared" si="4" ref="C24:I24">F21</f>
        <v>0</v>
      </c>
      <c r="G24" s="57">
        <f t="shared" si="4"/>
        <v>0</v>
      </c>
      <c r="H24" s="57">
        <f t="shared" si="4"/>
        <v>0</v>
      </c>
      <c r="I24" s="57">
        <f t="shared" si="4"/>
        <v>0</v>
      </c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s="48" customFormat="1" ht="12.75">
      <c r="A26" s="65"/>
      <c r="B26" s="66"/>
      <c r="C26" s="66"/>
      <c r="D26" s="66"/>
      <c r="E26" s="66"/>
      <c r="F26" s="66"/>
      <c r="G26" s="66"/>
      <c r="H26" s="66"/>
      <c r="I26" s="66"/>
      <c r="J26" s="61"/>
    </row>
    <row r="27" spans="1:10" ht="12.75">
      <c r="A27" s="49" t="s">
        <v>83</v>
      </c>
      <c r="B27" s="57">
        <f>B24-B25</f>
        <v>31740000</v>
      </c>
      <c r="C27" s="57">
        <f>C24-C25</f>
        <v>0</v>
      </c>
      <c r="D27" s="57">
        <f>D24-D25</f>
        <v>31740000</v>
      </c>
      <c r="E27" s="57">
        <f>E24-E25</f>
        <v>31740000</v>
      </c>
      <c r="F27" s="57">
        <f>F24</f>
        <v>0</v>
      </c>
      <c r="G27" s="57">
        <f>G24</f>
        <v>0</v>
      </c>
      <c r="H27" s="57">
        <f>H24</f>
        <v>0</v>
      </c>
      <c r="I27" s="57">
        <f>I24</f>
        <v>0</v>
      </c>
      <c r="J27" s="59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s="48" customFormat="1" ht="12.75">
      <c r="A29" s="65"/>
      <c r="B29" s="66"/>
      <c r="C29" s="66"/>
      <c r="D29" s="66"/>
      <c r="E29" s="66"/>
      <c r="F29" s="66"/>
      <c r="G29" s="66"/>
      <c r="H29" s="66"/>
      <c r="I29" s="66"/>
      <c r="J29" s="61"/>
    </row>
    <row r="30" spans="1:10" ht="12.75">
      <c r="A30" s="49" t="s">
        <v>84</v>
      </c>
      <c r="B30" s="57">
        <f>B27-B28</f>
        <v>31740000</v>
      </c>
      <c r="C30" s="57">
        <f aca="true" t="shared" si="5" ref="C30:I30">C27</f>
        <v>0</v>
      </c>
      <c r="D30" s="57">
        <f>D27-D28</f>
        <v>31740000</v>
      </c>
      <c r="E30" s="57">
        <f>E27-E28</f>
        <v>31740000</v>
      </c>
      <c r="F30" s="57">
        <f t="shared" si="5"/>
        <v>0</v>
      </c>
      <c r="G30" s="57">
        <f t="shared" si="5"/>
        <v>0</v>
      </c>
      <c r="H30" s="57">
        <f t="shared" si="5"/>
        <v>0</v>
      </c>
      <c r="I30" s="57">
        <f t="shared" si="5"/>
        <v>0</v>
      </c>
      <c r="J30" s="59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s="48" customFormat="1" ht="12.75">
      <c r="A32" s="65"/>
      <c r="B32" s="66"/>
      <c r="C32" s="66"/>
      <c r="D32" s="66"/>
      <c r="E32" s="66"/>
      <c r="F32" s="66"/>
      <c r="G32" s="66"/>
      <c r="H32" s="66"/>
      <c r="I32" s="66"/>
      <c r="J32" s="61"/>
    </row>
    <row r="33" spans="1:10" ht="12.75">
      <c r="A33" s="49" t="s">
        <v>85</v>
      </c>
      <c r="B33" s="57">
        <f>B30-B31</f>
        <v>31740000</v>
      </c>
      <c r="C33" s="57">
        <f>C30-C31</f>
        <v>0</v>
      </c>
      <c r="D33" s="57">
        <f>D30-D31</f>
        <v>31740000</v>
      </c>
      <c r="E33" s="57">
        <f>E30-E31</f>
        <v>31740000</v>
      </c>
      <c r="F33" s="57">
        <f>F30</f>
        <v>0</v>
      </c>
      <c r="G33" s="57">
        <f>G30</f>
        <v>0</v>
      </c>
      <c r="H33" s="57">
        <f>H30</f>
        <v>0</v>
      </c>
      <c r="I33" s="57">
        <f>I30</f>
        <v>0</v>
      </c>
      <c r="J33" s="59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s="48" customFormat="1" ht="12.75">
      <c r="A35" s="65"/>
      <c r="B35" s="66"/>
      <c r="C35" s="66"/>
      <c r="D35" s="66"/>
      <c r="E35" s="66"/>
      <c r="F35" s="66"/>
      <c r="G35" s="66"/>
      <c r="H35" s="66"/>
      <c r="I35" s="66"/>
      <c r="J35" s="61"/>
    </row>
    <row r="36" spans="1:10" ht="12.75">
      <c r="A36" s="49" t="s">
        <v>86</v>
      </c>
      <c r="B36" s="57">
        <f>B33-B34-B35</f>
        <v>31740000</v>
      </c>
      <c r="C36" s="57">
        <f>C33-C34-C35</f>
        <v>0</v>
      </c>
      <c r="D36" s="57">
        <f>D33-D34-D35</f>
        <v>31740000</v>
      </c>
      <c r="E36" s="57">
        <f>E33-E34-E35</f>
        <v>31740000</v>
      </c>
      <c r="F36" s="57">
        <f>F33</f>
        <v>0</v>
      </c>
      <c r="G36" s="57">
        <f>G33</f>
        <v>0</v>
      </c>
      <c r="H36" s="57">
        <f>H33</f>
        <v>0</v>
      </c>
      <c r="I36" s="57">
        <f>I33</f>
        <v>0</v>
      </c>
      <c r="J36" s="59"/>
    </row>
    <row r="37" spans="1:10" s="48" customFormat="1" ht="12.75">
      <c r="A37" s="65"/>
      <c r="B37" s="66"/>
      <c r="C37" s="66"/>
      <c r="D37" s="66"/>
      <c r="E37" s="66"/>
      <c r="F37" s="66"/>
      <c r="G37" s="66"/>
      <c r="H37" s="66"/>
      <c r="I37" s="66"/>
      <c r="J37" s="61"/>
    </row>
    <row r="38" spans="1:10" s="48" customFormat="1" ht="12.75">
      <c r="A38" s="65"/>
      <c r="B38" s="66"/>
      <c r="C38" s="66"/>
      <c r="D38" s="66"/>
      <c r="E38" s="66"/>
      <c r="F38" s="66"/>
      <c r="G38" s="66"/>
      <c r="H38" s="66"/>
      <c r="I38" s="66"/>
      <c r="J38" s="61"/>
    </row>
    <row r="39" spans="1:10" s="48" customFormat="1" ht="12.75">
      <c r="A39" s="65"/>
      <c r="B39" s="66"/>
      <c r="C39" s="66"/>
      <c r="D39" s="66"/>
      <c r="E39" s="66"/>
      <c r="F39" s="66"/>
      <c r="G39" s="66"/>
      <c r="H39" s="66"/>
      <c r="I39" s="66"/>
      <c r="J39" s="61"/>
    </row>
    <row r="40" spans="1:10" ht="12.75">
      <c r="A40" s="49" t="s">
        <v>87</v>
      </c>
      <c r="B40" s="57">
        <f>B36-B37-B39</f>
        <v>31740000</v>
      </c>
      <c r="C40" s="57">
        <f>C36+C38-C39</f>
        <v>0</v>
      </c>
      <c r="D40" s="57">
        <f>D36-D37-D39</f>
        <v>31740000</v>
      </c>
      <c r="E40" s="57">
        <f>E36-E37-E39</f>
        <v>31740000</v>
      </c>
      <c r="F40" s="57">
        <f>F36+F38-F39</f>
        <v>0</v>
      </c>
      <c r="G40" s="57">
        <f>G36</f>
        <v>0</v>
      </c>
      <c r="H40" s="57">
        <f>H36</f>
        <v>0</v>
      </c>
      <c r="I40" s="57">
        <f>I36</f>
        <v>0</v>
      </c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65"/>
      <c r="B42" s="66"/>
      <c r="C42" s="66"/>
      <c r="D42" s="66"/>
      <c r="E42" s="66"/>
      <c r="F42" s="66"/>
      <c r="G42" s="66"/>
      <c r="H42" s="66"/>
      <c r="I42" s="66"/>
      <c r="J42" s="59"/>
    </row>
    <row r="43" spans="1:10" ht="12.75">
      <c r="A43" s="49" t="s">
        <v>88</v>
      </c>
      <c r="B43" s="57">
        <f>B40</f>
        <v>31740000</v>
      </c>
      <c r="C43" s="57">
        <f aca="true" t="shared" si="6" ref="C43:I43">C40</f>
        <v>0</v>
      </c>
      <c r="D43" s="57">
        <f t="shared" si="6"/>
        <v>31740000</v>
      </c>
      <c r="E43" s="57">
        <f t="shared" si="6"/>
        <v>31740000</v>
      </c>
      <c r="F43" s="57">
        <f t="shared" si="6"/>
        <v>0</v>
      </c>
      <c r="G43" s="57">
        <f t="shared" si="6"/>
        <v>0</v>
      </c>
      <c r="H43" s="57">
        <f t="shared" si="6"/>
        <v>0</v>
      </c>
      <c r="I43" s="57">
        <f t="shared" si="6"/>
        <v>0</v>
      </c>
      <c r="J43" s="59"/>
    </row>
    <row r="44" spans="1:10" s="70" customFormat="1" ht="12.75">
      <c r="A44" s="67" t="s">
        <v>69</v>
      </c>
      <c r="B44" s="68">
        <f>H10+H13+H16+E17+E22</f>
        <v>1709000</v>
      </c>
      <c r="C44" s="68"/>
      <c r="D44" s="68"/>
      <c r="E44" s="68"/>
      <c r="F44" s="68"/>
      <c r="G44" s="68"/>
      <c r="H44" s="68"/>
      <c r="I44" s="68"/>
      <c r="J44" s="69"/>
    </row>
    <row r="45" spans="1:10" ht="12.75">
      <c r="A45" s="54" t="s">
        <v>72</v>
      </c>
      <c r="B45" s="60">
        <f>I9+I15</f>
        <v>1951.28</v>
      </c>
      <c r="C45" s="62"/>
      <c r="D45" s="62"/>
      <c r="E45" s="62"/>
      <c r="F45" s="62"/>
      <c r="G45" s="62"/>
      <c r="H45" s="62"/>
      <c r="I45" s="62"/>
      <c r="J45" s="59"/>
    </row>
    <row r="46" spans="1:10" ht="12.75">
      <c r="A46" s="54" t="s">
        <v>71</v>
      </c>
      <c r="B46" s="63"/>
      <c r="C46" s="59"/>
      <c r="D46" s="59"/>
      <c r="E46" s="59"/>
      <c r="F46" s="59"/>
      <c r="G46" s="59"/>
      <c r="H46" s="59"/>
      <c r="I46" s="59"/>
      <c r="J46" s="59"/>
    </row>
    <row r="47" spans="1:10" ht="12.75">
      <c r="A47" s="54"/>
      <c r="B47" s="63"/>
      <c r="C47" s="59"/>
      <c r="D47" s="59"/>
      <c r="E47" s="59"/>
      <c r="F47" s="59"/>
      <c r="G47" s="59"/>
      <c r="H47" s="59"/>
      <c r="I47" s="59"/>
      <c r="J47" s="59"/>
    </row>
    <row r="48" spans="1:11" ht="15.75">
      <c r="A48" s="80" t="s">
        <v>67</v>
      </c>
      <c r="B48" s="80"/>
      <c r="C48" s="80"/>
      <c r="D48" s="50"/>
      <c r="E48" s="50"/>
      <c r="F48" s="50"/>
      <c r="G48" s="80" t="s">
        <v>97</v>
      </c>
      <c r="H48" s="80"/>
      <c r="I48" s="80"/>
      <c r="J48" s="51"/>
      <c r="K48" s="45"/>
    </row>
    <row r="49" spans="7:9" ht="12.75">
      <c r="G49" s="71"/>
      <c r="H49" s="71"/>
      <c r="I49" s="71"/>
    </row>
    <row r="50" spans="1:9" ht="13.5" customHeight="1">
      <c r="A50" s="80" t="s">
        <v>68</v>
      </c>
      <c r="B50" s="80"/>
      <c r="C50" s="80"/>
      <c r="D50" s="50"/>
      <c r="E50" s="50"/>
      <c r="F50" s="50"/>
      <c r="G50" s="80" t="s">
        <v>70</v>
      </c>
      <c r="H50" s="80"/>
      <c r="I50" s="80"/>
    </row>
  </sheetData>
  <sheetProtection/>
  <mergeCells count="9">
    <mergeCell ref="A50:C50"/>
    <mergeCell ref="G50:I50"/>
    <mergeCell ref="A1:I1"/>
    <mergeCell ref="B3:B4"/>
    <mergeCell ref="C3:C4"/>
    <mergeCell ref="D3:F3"/>
    <mergeCell ref="G3:I3"/>
    <mergeCell ref="A48:C48"/>
    <mergeCell ref="G48:I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Малыгина</cp:lastModifiedBy>
  <cp:lastPrinted>2021-03-16T05:31:49Z</cp:lastPrinted>
  <dcterms:created xsi:type="dcterms:W3CDTF">2003-06-07T02:13:08Z</dcterms:created>
  <dcterms:modified xsi:type="dcterms:W3CDTF">2021-07-14T01:44:49Z</dcterms:modified>
  <cp:category/>
  <cp:version/>
  <cp:contentType/>
  <cp:contentStatus/>
</cp:coreProperties>
</file>