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<sst xmlns="http://schemas.openxmlformats.org/spreadsheetml/2006/main" count="1122" uniqueCount="535">
  <si>
    <t>№ п/п</t>
  </si>
  <si>
    <t xml:space="preserve">Оценка эффективности реализации </t>
  </si>
  <si>
    <t>муниципальных программ</t>
  </si>
  <si>
    <t>оценка достижения плановых значений целевых индикаторов</t>
  </si>
  <si>
    <t>оценка выполнения бюджетного финансирования</t>
  </si>
  <si>
    <t>Информация о результатах реализации</t>
  </si>
  <si>
    <t xml:space="preserve">Фактически использовано бюджетных средств </t>
  </si>
  <si>
    <t>тыс. руб.</t>
  </si>
  <si>
    <t>Наименование муниципальной программы</t>
  </si>
  <si>
    <t>Финансовые затраты на реализацию программы по утверждённому плану</t>
  </si>
  <si>
    <t>Финансовые затраты на реализацию программы по уточненному плану</t>
  </si>
  <si>
    <t>сумма</t>
  </si>
  <si>
    <t>на какие цели</t>
  </si>
  <si>
    <t xml:space="preserve">Таблица № 1. Финансовое обеспечение программ </t>
  </si>
  <si>
    <t>Таблица № 2. Целевые индикаторы реализации программ</t>
  </si>
  <si>
    <t>Таблица № 3. Оценка эффективности использования бюджетных средств</t>
  </si>
  <si>
    <t>Наименование целевого индикатора</t>
  </si>
  <si>
    <t>результат оценки бюджетного финансирования программы</t>
  </si>
  <si>
    <t>результат оценки достижения плановых значений целевых индикаторов</t>
  </si>
  <si>
    <t>1</t>
  </si>
  <si>
    <t>2</t>
  </si>
  <si>
    <t>3</t>
  </si>
  <si>
    <t>4</t>
  </si>
  <si>
    <t>5</t>
  </si>
  <si>
    <t>6</t>
  </si>
  <si>
    <t>(гр. 4 / гр. 3)</t>
  </si>
  <si>
    <t xml:space="preserve">оценка эффективности использования бюджетных средств                                          </t>
  </si>
  <si>
    <t>эффективность*</t>
  </si>
  <si>
    <t>*</t>
  </si>
  <si>
    <t>менее 0,5</t>
  </si>
  <si>
    <t>очень низкая</t>
  </si>
  <si>
    <t>низкая</t>
  </si>
  <si>
    <t>от 0,91 до 1,1</t>
  </si>
  <si>
    <t>достаточная</t>
  </si>
  <si>
    <t>от 1,11 до 1,5</t>
  </si>
  <si>
    <t>высокая</t>
  </si>
  <si>
    <t>от 0,5 до 0,9</t>
  </si>
  <si>
    <t>более 1,5</t>
  </si>
  <si>
    <t>очень высокая</t>
  </si>
  <si>
    <t>в том числе:</t>
  </si>
  <si>
    <t>Перечень сокращений:</t>
  </si>
  <si>
    <t>ФБ -</t>
  </si>
  <si>
    <t>федеральный бюджет</t>
  </si>
  <si>
    <t>РБ -</t>
  </si>
  <si>
    <t>региональный бюджет</t>
  </si>
  <si>
    <t>БМР -</t>
  </si>
  <si>
    <t>бюджет муниципального района</t>
  </si>
  <si>
    <t>БП -</t>
  </si>
  <si>
    <t>бюджеты поселений</t>
  </si>
  <si>
    <t>ВБИ -</t>
  </si>
  <si>
    <t>внебюджетные источники</t>
  </si>
  <si>
    <t>среднее по индикаторам</t>
  </si>
  <si>
    <t>0</t>
  </si>
  <si>
    <t>7</t>
  </si>
  <si>
    <t>300,0 - БМР</t>
  </si>
  <si>
    <t>ВСЕГО</t>
  </si>
  <si>
    <t>Доля населения, охваченного культурно-досуговыми мероприятиями</t>
  </si>
  <si>
    <t>Доля детского населения, охваченного услугами дополнительного образования</t>
  </si>
  <si>
    <t xml:space="preserve"> </t>
  </si>
  <si>
    <t>Подпрограмма "Поддержка и развитие агропромышленного комплекса"</t>
  </si>
  <si>
    <t>200,0 - БМР</t>
  </si>
  <si>
    <t>0 - БМР</t>
  </si>
  <si>
    <t>Подпрограмма "Развитие малого и среднего предпринимательства"</t>
  </si>
  <si>
    <t>"Обеспечивающая подпрограмма"</t>
  </si>
  <si>
    <t xml:space="preserve">                                                                                                                                                                                                                                                                                                                                                                                                                                                                                                                                                                                                                                                                                    </t>
  </si>
  <si>
    <t>ИТОГО</t>
  </si>
  <si>
    <t xml:space="preserve">Фонд оплаты труда муниципальных органов. Иные выплаты. Закупка товаров, работ, услуг. Взносы по обязательному социальному страхованию, Исполнение судебных актов РФ и мировых соглашений. </t>
  </si>
  <si>
    <t>Подпрограмма "Библиотечная деятельность"</t>
  </si>
  <si>
    <t>Подпрограмма "Культурно-досуговая деятельность"</t>
  </si>
  <si>
    <t>Подпрограмма "Музейное дело"</t>
  </si>
  <si>
    <t>Подпрограмма "Дополнительное образование"</t>
  </si>
  <si>
    <t>Подпрограмма "Молодежная политика"</t>
  </si>
  <si>
    <t>Подпрограмма "Обеспечение условий реализации Программы"</t>
  </si>
  <si>
    <t>Итого по Программе</t>
  </si>
  <si>
    <t>Подпрограмма "Повышение качества образования и доступность общего образования"</t>
  </si>
  <si>
    <t>Подпрограмма "Повышение качества и доступности дополнительного образования детей"</t>
  </si>
  <si>
    <t>Гарантированные выплаты денежных пособий, приемным детям, детям оставшихся без попечения, родителям и т.д.</t>
  </si>
  <si>
    <t>Подпрограмма "Исполнение государственных полномочий по опеке и попечительству"</t>
  </si>
  <si>
    <t>Подпрограмма "Летний отдых и оздоровление детей"</t>
  </si>
  <si>
    <t>Подпрограмма "Образование"</t>
  </si>
  <si>
    <t xml:space="preserve">Заработная плата специалистов, методистов и прочего персонала Комитета образования. Заработная плата прочего персонала, администрирование полномочий, приобретение расходных материалов, оплата по муниципальным контрактам и договорам. </t>
  </si>
  <si>
    <t xml:space="preserve">Предоставление дотаций на выравнивание уровня бюджетной обеспеченности поселений из районного фонда финансовой поддержки поселений, на поддержку мер по обеспечению сбалансированности бюджетов поселений из бюджета муниципального района. Управление муниципальным долгом. Обеспечение деятельности муниципального учреждения Комитет по финансам муниципального района "Хилокский район" </t>
  </si>
  <si>
    <t xml:space="preserve">Количество устных и письменных консультаций и публикаций размещенных в информационной сети Интернет
</t>
  </si>
  <si>
    <t>Количество созданных крестьянско-фермерских хозяйств</t>
  </si>
  <si>
    <t>Х</t>
  </si>
  <si>
    <t>Увеличение объёмов реализации мяса</t>
  </si>
  <si>
    <t>Количество публикаций размещенных в СМИ и информационной сети Интернет</t>
  </si>
  <si>
    <t>Количество проведенных конкурсов между субъектами малого и среднего предпринимательства, информационных семинаров, круглых столов и иных мероприятий</t>
  </si>
  <si>
    <t>Степень достижения установленных значений целевых показателей муниципальных программ и входящих в них подпрограмм</t>
  </si>
  <si>
    <t>Количество  культурно-массовых мероприятий, проведенных с населением</t>
  </si>
  <si>
    <t>Количество посещений музея</t>
  </si>
  <si>
    <t>Количество читателей межпоселенческой библиотеки</t>
  </si>
  <si>
    <t xml:space="preserve">Количество документовыдач
Межпоселенческой библиотеки
</t>
  </si>
  <si>
    <t>Доля  молодых людей, участвующих в социально-значимых мероприятиях и проектах по направлениям подпрограммы.</t>
  </si>
  <si>
    <t>. Внедрение системы независимой оценки качества образовательных услуг</t>
  </si>
  <si>
    <t>Удельный вес числа организаций, в которых имеются: пожарная сигнализация, дымовые извещатели, пожарные краны и рукава, в общей численности организаций, реализующих дополнительные образовательные программы</t>
  </si>
  <si>
    <t>Доплата молодым специалистам за стаж 20%</t>
  </si>
  <si>
    <t xml:space="preserve">Объем налоговых и неналоговых доходов бюджета муниципального района "Хилокский район" </t>
  </si>
  <si>
    <t>Проведение заседаний межведомственных комиссий по мобилизации налоговых доходов в бюджет муниципального района "Хилокский район", контролю за исполнением налоговой дисциплины и проблемам оплаты труда"</t>
  </si>
  <si>
    <t>Проведение заседаний рабочей группы по оптимизации расходов бюджета муниципального района "Хилокский район"</t>
  </si>
  <si>
    <t>Доля расходов, распределенных по муниципальным программам, в общем объеме расходов бюджета муниципального района "Хилокский район"</t>
  </si>
  <si>
    <t>Соотношение фактического и планового объема предоставления дотации на выравнивание уровня бюджетной обеспеченности поселений из районного фонда финансовой поддержки поселений</t>
  </si>
  <si>
    <t>Соотношение фактического и планового объема предоставления дотации на поддержку мер по обеспечению сбалансированности бюджетов поселений</t>
  </si>
  <si>
    <t>Соответствие объема дефицита бюджета муниципального района "Хилокский район" требованиям бюджетного кодекса Российской Федерации</t>
  </si>
  <si>
    <t>Подпрограмма "Обеспечение жильем молодых семей Хилокского района"</t>
  </si>
  <si>
    <t>100,0 - БМР</t>
  </si>
  <si>
    <t>0 - БП</t>
  </si>
  <si>
    <t>0 - ФБ</t>
  </si>
  <si>
    <t>0 - РБ</t>
  </si>
  <si>
    <t>Подпрограмма "Комплексное развитие систем коммунальной инфраструктуры муниципального района "Хилокский район"</t>
  </si>
  <si>
    <t>Подпрограмма "Развитие дорожного хозяйства, транспортной инфраструктуры и безопасности дорожного движения муниципального района "Хилокский район"</t>
  </si>
  <si>
    <t>"Подпрограмма производственного контроля качества питьевой воды источников питьевого водоснабжения муниципального района "Хилокский район"</t>
  </si>
  <si>
    <t>Подпрограмма "Территориальное планирование и обеспечение градостроительной деятельности на территории муниципального района "Хилокский район"</t>
  </si>
  <si>
    <t>Подпрограмма "Развитие жилищного хозяйства муниципального района "Хилокский район"</t>
  </si>
  <si>
    <t>Подпрограмма "Повышение эффективности использования муниципального имущества и земельных ресурсов"</t>
  </si>
  <si>
    <t>Протяженность замененных теплосетей</t>
  </si>
  <si>
    <t>Количество замененных котлов и котельного оборудования</t>
  </si>
  <si>
    <t>Сокращение количества детей, пострадавших в результате ДТП</t>
  </si>
  <si>
    <t>Снижение аварийности в Хилокском районе</t>
  </si>
  <si>
    <t>Количество комплектов ПЗЗ</t>
  </si>
  <si>
    <t>Повышение фактически оплаченных взносов собственников помещений на капитальный ремонт общего имущества в многоквартирных домах</t>
  </si>
  <si>
    <t>Количество проведенных проверок муниципального жилищного контроля</t>
  </si>
  <si>
    <t>Количество объектов, на которые проведена оценка муниципального имущества</t>
  </si>
  <si>
    <t>Количество объектов недвижимости, на которые оформлены кадастровые паспорта</t>
  </si>
  <si>
    <t>Количество переданных объектов в аренду, безвозмездное пользование, а также на правах оперативного управления,  хозяйственного ведения и концессию</t>
  </si>
  <si>
    <t>Количество проведенных проверок инвентаризации муниципальных учреждений и предприятий муниципального района "Хилокский район</t>
  </si>
  <si>
    <t>Количество объектов капитального строительства (ЖКХ) внесенных в государственный кадастр недвижимости</t>
  </si>
  <si>
    <t>Количество сформированных земельных участков под объектами капитального строительства (дороги)</t>
  </si>
  <si>
    <t>Количество сформированных земельных участков под многоквартирными жилыми домами</t>
  </si>
  <si>
    <t>Количество выявленных  земельных участков используемых гражданами без правоустанавливающих документов</t>
  </si>
  <si>
    <t>Подпрограмма "Доступная среда"</t>
  </si>
  <si>
    <t>Подпрограмма "Формирование установок толерантного сознания и профилактика экстремизма в Хилокском районе"</t>
  </si>
  <si>
    <t>10,0 - БМР</t>
  </si>
  <si>
    <t>Подпрограмма "Профилактика безнадзорности и правонарушений несовершеннолетних в Хилокском районе"</t>
  </si>
  <si>
    <t>Подпрограмма "Развитие физической культуры и спорта в Хилокском районе"</t>
  </si>
  <si>
    <t>Проезд участников на соревнования. Аренда спортзала, Проживание и медобслуживание участников соревнований. Приобретение призов, грамот, подарков.</t>
  </si>
  <si>
    <t xml:space="preserve">Количество  доступных для инвалидов и других МГН приоритетных объектов социальной, транспортной, инженерной инфраструктуры </t>
  </si>
  <si>
    <t>Количество безнадзорных несовершеннолетних</t>
  </si>
  <si>
    <t xml:space="preserve"> Количество несовершеннолетних граждан, устроенных на временные работы через центр занятости</t>
  </si>
  <si>
    <t>Доля мероприятий, направленных на воспитание толерантности  среди населения, в общей численности мероприятий</t>
  </si>
  <si>
    <t>Количество лиц, стоящих на учете в ГУЗ «Хилокская ЦРБ» употребляющих алкоголь и наркотические вещества.</t>
  </si>
  <si>
    <t>Количество муниципальных служащих, прошедших обучение на семинарах или курсах по теме «Противодействие коррупции в органах муниципального управления»</t>
  </si>
  <si>
    <t>Проведение антикоррупционных мониторингов на территории МР «Хилокский район»</t>
  </si>
  <si>
    <t>Публикация в средствах массовой информации материалов и на официальном сайте администрации в сети Интернет о деятельности органов МР «Хилокский район» о проводимой работе по противодействию коррупции и о реализации Программы</t>
  </si>
  <si>
    <t>Проведение мониторингов общественного мнения по вопросам проявления коррупции</t>
  </si>
  <si>
    <t>Проведение заседаний комиссии по противодействию коррупции в МР «Хилокский район»</t>
  </si>
  <si>
    <t>не оценивалась т.к. реализация мероприятий программы не требует финансирования</t>
  </si>
  <si>
    <t>причина - отсутствие финансирования подпрограммы</t>
  </si>
  <si>
    <t xml:space="preserve">Общая протяженность автомобильных дорог общего пользования  местного значения, соответствующих нормативным требованиям к транспортно-эксплуатационным показателям на 31 декабря отчетного года
</t>
  </si>
  <si>
    <t>МП "Экономическое развитие муниципального района "Хилокский район" на 2018 - 2022 годы"</t>
  </si>
  <si>
    <t>МП "Культура муниципального района "Хилокский район" на 2018-2022 годы"</t>
  </si>
  <si>
    <t>150,0 - ВБИ</t>
  </si>
  <si>
    <t>100,0</t>
  </si>
  <si>
    <t>Подпрограмма "Развитие дошкольного образования детей"</t>
  </si>
  <si>
    <t>225,0</t>
  </si>
  <si>
    <t>225,0 - БМР</t>
  </si>
  <si>
    <t>0,0 - БМР</t>
  </si>
  <si>
    <t>0,0 - БП</t>
  </si>
  <si>
    <t>Подпрограмма "Предупреждение и борьба с алкаголизмом и наркоманией в Хилокском районе"</t>
  </si>
  <si>
    <t>МП "Социальное развитие муниципального района "Хилокский район" на 2018-2022 годы"</t>
  </si>
  <si>
    <t>МП "Формирование законопослушного поведения участников дорожного движения в муниципальном районе "Хилокский район" на 2018-2022 годы"</t>
  </si>
  <si>
    <t>МП "Развитие образования муниципального района "Хилокский район" на 2018-2022 годы"</t>
  </si>
  <si>
    <t>МП "Управление муниципальными финансами и муниципальным долгом муниципального района "Хилокский район" на 2018-2022 годы</t>
  </si>
  <si>
    <t>МП "Территориальное развитие муниципального района "Хилокский район" на 2018-2022 годы"</t>
  </si>
  <si>
    <t>МП«Противодействие коррупции в муниципальном районе «Хилокский район» на 2018-2022 годы»</t>
  </si>
  <si>
    <t>5,0 - РБ</t>
  </si>
  <si>
    <t>3,0 - БМР</t>
  </si>
  <si>
    <t>Организация и проведение выставочно-ярмарочных мероприятий. Предоставление информационной и консультационной поддежки субъектам предпринимательства.</t>
  </si>
  <si>
    <t>Оплата задолженности за разработку генеральных планов и правил землепользования и застройки поселений Хилокского района; Внесены изменения в генпланы и ПЗЗ; Разработаны нормативы градостроительного проектирования муниципального района и поселений.</t>
  </si>
  <si>
    <t>Подготовка технической документации на объекты собственности МР «Хилокский район».Формирование и постановка на государственный кадастровый учет 2 земельных участков, предназначенных для размещения полигона ТКО и мусоросортировочной площадки.</t>
  </si>
  <si>
    <t>8</t>
  </si>
  <si>
    <t xml:space="preserve">«Совершенствование гражданской обороны, защиты населения
и территорий муниципального района « Хилокский район»
от чрезвычайных ситуаций мирного и военного времени
на 2018-2022 год»
</t>
  </si>
  <si>
    <t>295,0 - БМР</t>
  </si>
  <si>
    <t>Изготовление плакатов, памяток по ГО и ЧС, охране окружающей среды и природопользованию, ледовым переправам по всем поселениям. Проведены конкурсы по ОБЖ в общеобразовательных школах Хилокского района</t>
  </si>
  <si>
    <t>9</t>
  </si>
  <si>
    <t>Количество проведенных выставочно-ярмарочных мероприятий</t>
  </si>
  <si>
    <t>Отношение среднемесячной номинальной начисленной заработной платы работников муниципальных учреждений культуры и исскуства к среднемесячной номинальной начисленной заработной плате по экономике в соответствующем регионе</t>
  </si>
  <si>
    <t>Количество построенных и отремонтированных скважин</t>
  </si>
  <si>
    <t>Социальный риск (число лиц, погибших в дорожно-транспортных происшествиях) к уровню 2017 года</t>
  </si>
  <si>
    <t>Число правонарушений, совершенных несовершеннолетними</t>
  </si>
  <si>
    <t>5. МП "Территориальное развитие муниципального района "Хилокский район" на 2018-2022 годы"</t>
  </si>
  <si>
    <t>4. МП "Управление муниципальными финансами и муниципальным долгом муниципального района "Хилокский район" на 201-2022 годы"</t>
  </si>
  <si>
    <t>3. МП "Развитие образования муниципального района "Хилокский район" на 2018 – 2022 годы"</t>
  </si>
  <si>
    <t>2. МП "Культура муниципального района "Хилокский район" на 2018– 2022 годы"</t>
  </si>
  <si>
    <t>1. МП "Экономическое развитие муниципального района "Хилокский район" на 2018 - 2022 годы"</t>
  </si>
  <si>
    <t>МП Совершенствование гражданской обороны, защиты населения и территорий муниципального района "Хилокский район" от чрезвычайных ситуаций мирного и военного времени на 2018-2022 годы</t>
  </si>
  <si>
    <t>Количество размещенных в СМИ публикаций и проведенных конкурсов</t>
  </si>
  <si>
    <t>Количество ДТП, с участием несовершеннолетних</t>
  </si>
  <si>
    <t>Число детей погибших в ДТП</t>
  </si>
  <si>
    <t>Доля учащихся (воспитанников) задействованных в мероприятиях по профилактике ДТП</t>
  </si>
  <si>
    <t>Подпрограмма "Поддержка и развитие агропромышленного комплекса" МП "Экономическое развитие муниципального района "Хилокский район" на 2018-2022 годы"</t>
  </si>
  <si>
    <t>МП Формирование законопослушного поведения участников дорожного движения в муниципальном районе "Хилокский район" на 2018-2022 годы</t>
  </si>
  <si>
    <t>250,0 - ВБИ</t>
  </si>
  <si>
    <t xml:space="preserve">разработка нормативно-правовой базы, обеспечивающей эффективную реализацию Программы и направленной на развитие сферы культуры – подготовлено15  постановлений и распоряжений (реализация указов президента РФ);
- контроль за качеством оказания муниципальных услуг (выполнение работ);
- участие конкурсных отборах на  текущий  ремонт здания МУК «ЦКСиИ» с/п «Закультинское», приобретение автоклуба.
- формирование системы регулярной подготовки и переподготовки работников учреждений культуры – 38 специалиста прошли обучение на семинарах, мастер-классах;
- проведение обучающих мероприятий для сотрудников учреждений культуры – проведено 8 семинаров;
- создание условий для широкого участия граждан и общественных организаций в контроле за реализацией Программы (организация работы общественного Совета) – проведена независимая оценка качества оказания муниципальных услуг (5 учреждений).
</t>
  </si>
  <si>
    <t>50,0 - БМР</t>
  </si>
  <si>
    <t>Подпрограмма "Комплексное развитие сельских территорий"</t>
  </si>
  <si>
    <t>156,0 - ФБ</t>
  </si>
  <si>
    <t>200,0 - РБ</t>
  </si>
  <si>
    <t>1032,0 - ВБИ</t>
  </si>
  <si>
    <t>6670,1 - РБ</t>
  </si>
  <si>
    <t>0,0 - РБ</t>
  </si>
  <si>
    <t>51259,9 - РБ</t>
  </si>
  <si>
    <t>10955,2 - БМР</t>
  </si>
  <si>
    <t>10955,2</t>
  </si>
  <si>
    <t>750,0 - БМР</t>
  </si>
  <si>
    <t>400,0 - БМР</t>
  </si>
  <si>
    <t>0,0 - ФБ</t>
  </si>
  <si>
    <t>МП "Обеспечение экологической безопасности окружающей среды и населения муниципального района "Хилокский район" при обращении с отходами производства и потребления</t>
  </si>
  <si>
    <t>8156,2 - БМР</t>
  </si>
  <si>
    <t>МП "Обеспечение экологической безопасности окружающей среды и населения муниципального района "Хилокский район" на 2018-2022 годы"</t>
  </si>
  <si>
    <t>МП "Обеспечение экологической безопасности окружающей среды и населения муниципального района "Хилокский район" при обращении с отходами производства и потребления на 2019-2022 годы"</t>
  </si>
  <si>
    <t>Количество семей проживающих в сельской местности улучшивших жилищные условия посредством ввода приобретения жилья</t>
  </si>
  <si>
    <t>Количество введённых в действие плоскостных сооружений</t>
  </si>
  <si>
    <t xml:space="preserve">Количество реализованных проектов местных инициатив граждан проживающих в сельской местности получивших грантовую поддержку </t>
  </si>
  <si>
    <t>Количество семей улучшивших жилищные условия (в том числе с использованием ипотечных кредитов и займов)</t>
  </si>
  <si>
    <t>Количество сформированных земельных участков для последующего предоставления бесплатно льготным категориям граждан</t>
  </si>
  <si>
    <t>Количество ликвидированных несанкционированных свалок</t>
  </si>
  <si>
    <t>МП Профилактика терроризма, экстремизма и ликвидации последствий проявления терроризма</t>
  </si>
  <si>
    <t>Доля жителей муниципального района «Хилокский район», охваченных мероприятиями информационного характера о принимаемых органами власти мерах антитеррористического характера и правилах поведения в случае угрозы возникновения террористического акта.</t>
  </si>
  <si>
    <t>Доля муниципальных служащих, прошедших повышение квалификации по вопросам профилактики терроризма.</t>
  </si>
  <si>
    <t>Количество террористических актов</t>
  </si>
  <si>
    <t>х</t>
  </si>
  <si>
    <t>Количество опубликованных краевых и муниципальных нормативно правовых актов,  содержащих обязательные требования на официальном сайте администрации Хилокского района.</t>
  </si>
  <si>
    <t>Количество проведенных семинаров и круглых столов</t>
  </si>
  <si>
    <t>Количество публикаций содержащих разъяснительную информацию размещённых в газете «Рабочая трибуна»</t>
  </si>
  <si>
    <t>Выполнение профилактических программных мероприятий согласно перечню</t>
  </si>
  <si>
    <t>МП профилактики нарушений обязательных требований законодательства в сфере муниципального контроля, осуществляемого администрацией муниципального района «Хилокский район» на 2019 год и плановый период 2020-2021 годы</t>
  </si>
  <si>
    <t>10</t>
  </si>
  <si>
    <t>11</t>
  </si>
  <si>
    <t>12</t>
  </si>
  <si>
    <t>200,0</t>
  </si>
  <si>
    <t>1 семья приобрела жилое помещение  с помощью социальной выплаты на приобретение или строительство индивидуального жилого дома в сельской местности.</t>
  </si>
  <si>
    <t>Проведена работа по забору питьевой воды в колодцах находящихся в населённых пунктах Хилокского района.</t>
  </si>
  <si>
    <t>6. МП "Обеспечение экологической безопасности окружающей среды и населения муниципального района "Хилокский район" при обращении с отходами производства и потребления на 2019-2022 годы"</t>
  </si>
  <si>
    <t>7. МП "Социальное развитие муниципального района "Хилокский район" на 2018-2022 годы"</t>
  </si>
  <si>
    <t>8. МП«Противодействие коррупции в муниципальном районе «Хилокский район» на 2018-2022 годы»</t>
  </si>
  <si>
    <t>9. МП Совершенствование гражданской обороны, защиты населения и территорий муниципального района "Хилокский район" от чрезвычайных ситуаций мирного и военного времени на 2018-2022 годы</t>
  </si>
  <si>
    <t>10. МП Формирование законопослушного поведения участников дорожного движения в муниципальном районе "Хилокский район" на 2018-25022 годы</t>
  </si>
  <si>
    <t>11. МП Профилактика терроризма, экстремизма и ликвидации последствий проявления терроризма</t>
  </si>
  <si>
    <t>12. МП профилактики нарушений обязательных требований законодательства в сфере муниципального контроля, осуществляемого администрацией муниципального района «Хилокский район» на 2019 год и плановый период 2020-2021 годы</t>
  </si>
  <si>
    <t>муниципальных программ на территории муниципального района "Хилокский район" в 2020 году</t>
  </si>
  <si>
    <t>22186,90</t>
  </si>
  <si>
    <t>22186,90 - БМР</t>
  </si>
  <si>
    <t>21654,80</t>
  </si>
  <si>
    <t>21654,80 - БМР</t>
  </si>
  <si>
    <t>23316,70</t>
  </si>
  <si>
    <t>23316,70 - БМР</t>
  </si>
  <si>
    <t>22611,90</t>
  </si>
  <si>
    <t>22611,90 - БМР</t>
  </si>
  <si>
    <t>на территории муниципального района "Хилокский район" за 2020 год</t>
  </si>
  <si>
    <t>плановое финансирование на 2020 год,                                               тыс. руб.</t>
  </si>
  <si>
    <t>фактическое финансирование в 2020 году,                                           тыс. руб.</t>
  </si>
  <si>
    <t>значение целевого индикатора, утверждённое в программе на 2020 год</t>
  </si>
  <si>
    <t>фактически достигнутое значение целевого индикатора в 2020 году</t>
  </si>
  <si>
    <t>275,0 - БМР</t>
  </si>
  <si>
    <t>20,0 - БМР</t>
  </si>
  <si>
    <t>65153,6 - БМР</t>
  </si>
  <si>
    <t>66519,6 - БМР</t>
  </si>
  <si>
    <t>66467,9 - БМР</t>
  </si>
  <si>
    <t>65153,6</t>
  </si>
  <si>
    <t>66519,6</t>
  </si>
  <si>
    <t>66467,9</t>
  </si>
  <si>
    <t>В 2020 году не реализовывались муниципальные подпрограммы:</t>
  </si>
  <si>
    <t>10369,1</t>
  </si>
  <si>
    <t>9969,1 - БМР</t>
  </si>
  <si>
    <t>400,0 - ВБИ</t>
  </si>
  <si>
    <t>12657,4</t>
  </si>
  <si>
    <t>12293,4 - БМР</t>
  </si>
  <si>
    <t>364,0 - ВБИ</t>
  </si>
  <si>
    <t>12205,2 - БМР</t>
  </si>
  <si>
    <t>Обслуживание читателей, проведение культурно-массовых мероприятий, комплектование библиотечных фондов (МУК «МЦБ Хилокская городская библиотека № 1, № 2, С.п. "Закультинское", "Хушенгинское","Хилогосонское") подключение к сети интернет библиотек в МБУК СКЦ "Энергия жизни" с/п «Харагунское»).</t>
  </si>
  <si>
    <t xml:space="preserve">36 мероприятий общерайонного значения. Творческие коллективы, солисты и мастера декоративно-прикладного творчества приняли участие в  153 всероссийских,   международных конкурсах и межрегиональных мероприятиях регионального значения.
</t>
  </si>
  <si>
    <t>5676,1</t>
  </si>
  <si>
    <t>5256,1 - БМР</t>
  </si>
  <si>
    <t>420,0- ВБИ</t>
  </si>
  <si>
    <t>7323,0</t>
  </si>
  <si>
    <t>79,0 - ФБ</t>
  </si>
  <si>
    <t>355,0 - РБ</t>
  </si>
  <si>
    <t>6639,0 - БМР</t>
  </si>
  <si>
    <t>7213,1</t>
  </si>
  <si>
    <t>6607,2 - БМР</t>
  </si>
  <si>
    <t>171,9 - ВБИ</t>
  </si>
  <si>
    <t xml:space="preserve">-11  выставок; 
- продолжается составление электронного каталога и инвентаризация фондов, работа по составлению совмещённых списков погибших земляков;
- проведено 39 экскурсий, Общее число потребителей услуг – 115 972 человек, из них число посещений в музее – 507 человек, число посетителей интернет  сайта – 115 465 человек. 
</t>
  </si>
  <si>
    <t>45,8</t>
  </si>
  <si>
    <t>45,8 - БМР</t>
  </si>
  <si>
    <t>10,0</t>
  </si>
  <si>
    <t>Проведение итогового совещания работников культуры.</t>
  </si>
  <si>
    <t xml:space="preserve">В школах обучается  310 учеников: ДМШ – 89, ДХШ – 221 детей.
7 учеников приняли участие в   международных,  всероссийских, краевых конкурсах. 
</t>
  </si>
  <si>
    <t>13831,9</t>
  </si>
  <si>
    <t>13431,9 - БМР</t>
  </si>
  <si>
    <t>19791,0</t>
  </si>
  <si>
    <t>18,8 - ФБ</t>
  </si>
  <si>
    <t>561,2 - РБ</t>
  </si>
  <si>
    <t>16908,7 - БМР</t>
  </si>
  <si>
    <t>2302,3 - ВБИ</t>
  </si>
  <si>
    <t>17704,9</t>
  </si>
  <si>
    <t>16791,3 - БМР</t>
  </si>
  <si>
    <t>333,6 - ВБИ</t>
  </si>
  <si>
    <t>37910,3</t>
  </si>
  <si>
    <t>37870,3</t>
  </si>
  <si>
    <t>30392,3 - ФБ</t>
  </si>
  <si>
    <t>734,4 - РБ</t>
  </si>
  <si>
    <t>6783,6 - БМР</t>
  </si>
  <si>
    <t>4862,8</t>
  </si>
  <si>
    <t>4862,8 - БМР</t>
  </si>
  <si>
    <t>6743,6 - БМР</t>
  </si>
  <si>
    <t>1411,8</t>
  </si>
  <si>
    <t>1371,8 - БМР</t>
  </si>
  <si>
    <t>40,0 - ВБИ</t>
  </si>
  <si>
    <t>1732,0</t>
  </si>
  <si>
    <t>1706,9 - БМР</t>
  </si>
  <si>
    <t>25,1 - ВБИ</t>
  </si>
  <si>
    <t>1720,3</t>
  </si>
  <si>
    <t>1700,2 - БМР</t>
  </si>
  <si>
    <t>20,1- ВБИ</t>
  </si>
  <si>
    <t>34991,7 - БМР</t>
  </si>
  <si>
    <t>1260,0 - ВБИ</t>
  </si>
  <si>
    <t>30490,1  - ФБ</t>
  </si>
  <si>
    <t>1650,6  - РБ</t>
  </si>
  <si>
    <t>44377,4  - БМР</t>
  </si>
  <si>
    <t>2941,4  - ВБИ</t>
  </si>
  <si>
    <t>44057,5  - БМР</t>
  </si>
  <si>
    <t>889,6  - ВБИ</t>
  </si>
  <si>
    <t>36251,7</t>
  </si>
  <si>
    <t>77087,8</t>
  </si>
  <si>
    <t>36260,0</t>
  </si>
  <si>
    <t>11240,0- ФБ</t>
  </si>
  <si>
    <t>21040,0 - РБ</t>
  </si>
  <si>
    <t>2080,0 - БМР</t>
  </si>
  <si>
    <t>1900,0 - БП</t>
  </si>
  <si>
    <t>0,0</t>
  </si>
  <si>
    <t>937,7</t>
  </si>
  <si>
    <t>331,7 - ФБ</t>
  </si>
  <si>
    <t>24,9 - БМР</t>
  </si>
  <si>
    <t>581,1 - ВБИ</t>
  </si>
  <si>
    <t>1157,4 - ФБ</t>
  </si>
  <si>
    <t>176,3 - РБ</t>
  </si>
  <si>
    <t>4627,5 - ВБИ</t>
  </si>
  <si>
    <t>6 семей приобрели жилое помещение  с помощью социальной выплаты на приобретение или строительство индивидуального жилого дома.</t>
  </si>
  <si>
    <t>6584,0 - РБ</t>
  </si>
  <si>
    <t>1031,5 - БМР</t>
  </si>
  <si>
    <t>324,6 - БМР</t>
  </si>
  <si>
    <t>28300,0 - БМР</t>
  </si>
  <si>
    <t>6592,8 - БМР</t>
  </si>
  <si>
    <t>9724,8 - БМР</t>
  </si>
  <si>
    <t>386,8 - БМР</t>
  </si>
  <si>
    <t>45,6 - БМР</t>
  </si>
  <si>
    <t>600,0 - РБ</t>
  </si>
  <si>
    <t>1800,0 - БМР</t>
  </si>
  <si>
    <t>535,0 - БМР</t>
  </si>
  <si>
    <t>1250,0 - БМР</t>
  </si>
  <si>
    <t>80,0 - БМР</t>
  </si>
  <si>
    <t>309,3 - БМР</t>
  </si>
  <si>
    <t>2483,0 - БМР</t>
  </si>
  <si>
    <t>157,9 - БМР</t>
  </si>
  <si>
    <t>11396,0 - ФБ</t>
  </si>
  <si>
    <t>28424,0 - РБ</t>
  </si>
  <si>
    <t>36506,3 - БМР</t>
  </si>
  <si>
    <t>6870,1 - РБ</t>
  </si>
  <si>
    <t>156,0 - БМР</t>
  </si>
  <si>
    <t>148,1 - БМР</t>
  </si>
  <si>
    <t>8163,8 - БМР</t>
  </si>
  <si>
    <t>1489,1 - ФБ</t>
  </si>
  <si>
    <t>3310,9 - РБ</t>
  </si>
  <si>
    <t>3487,2 - РБ</t>
  </si>
  <si>
    <t>11985,2 - БМР</t>
  </si>
  <si>
    <t>5208,6 - ВБИ</t>
  </si>
  <si>
    <t>0,0 - ВБИ</t>
  </si>
  <si>
    <t>25,0 - БМР</t>
  </si>
  <si>
    <t>15,0 - БМР</t>
  </si>
  <si>
    <t>500,0 - БМР</t>
  </si>
  <si>
    <t>10956,3 - РБ</t>
  </si>
  <si>
    <t>110,7 - БМР</t>
  </si>
  <si>
    <t>Ликвидировано 26 несанкционированных свалок. Проведено 12 сходов граждан во всех поселениях района.</t>
  </si>
  <si>
    <t>Количество проведённых сходов граждан по вопросам обращения ТКО</t>
  </si>
  <si>
    <t>Рекультивация территорий, загрязнённых отходами, га</t>
  </si>
  <si>
    <t>МП "Использование и охрана земель муниципального района "Хилокский район" на 2020-2023 годы"</t>
  </si>
  <si>
    <t>131,0 - БМР</t>
  </si>
  <si>
    <t>Убрано 29 га площади населённых пунктов района от ТКО. Посажено 1500 деревьев. Вовлечено в хозяйственный оборот пустующих инерационально используемых земель 1048 га.</t>
  </si>
  <si>
    <t>Количество ликвидированных стихийных свалок</t>
  </si>
  <si>
    <t>Площадь убранной территории к общей площади населённого пункта</t>
  </si>
  <si>
    <t>Количество посаженных деревьев</t>
  </si>
  <si>
    <t>Воволечение в хозяйственный оборот пустующих и нерационально используемых земель шт.</t>
  </si>
  <si>
    <t>Воволечение в хозяйственный оборот пустующих и нерационально используемых земель га.</t>
  </si>
  <si>
    <t>Количество проинвентаризированных земельных участков к общему количеству земельных участков на территории поселения</t>
  </si>
  <si>
    <t>0,5 - РБ</t>
  </si>
  <si>
    <t>45,0 - ВБИ</t>
  </si>
  <si>
    <t>60,0 - БМР</t>
  </si>
  <si>
    <t>234,6 - ФБ</t>
  </si>
  <si>
    <t>15,0 - РБ</t>
  </si>
  <si>
    <t>13,0 - БМР</t>
  </si>
  <si>
    <t>45,0 - БМР</t>
  </si>
  <si>
    <t>1901,0 - БМР</t>
  </si>
  <si>
    <t>39,9 - БМР</t>
  </si>
  <si>
    <t>2041,0 - БМР</t>
  </si>
  <si>
    <t xml:space="preserve">Обследовано 3 объекта социальной сферы. Нам сайтах ОУ имеется возможность  для чтения  слабовидящих детей, проведена подборка мебели, рассадка в классе на время  проведения уроков, дети-инвалиды включаются в проведение школьных мероприятий, в заочные олимпиады. В г. Хилок отремонтированы тротуары, съезды  На   базе школ №10 г. Хилок, № 18 с. Харагун,№ 23 п.Могзон, №17 с.Хушенга, № 20 с. Л.Озеро разработаны программы по обучению компьютерной грамотности   граждан пожилого возраста.    
</t>
  </si>
  <si>
    <t>В 7  образовательных школах  работают психологи. В учреждениях культуры проведено  2 выставки  детского рисунка. Учтено 60 памятников истории и культуры, Уход за памятниками осуществлялся силами предприятий, школьников и общественности. В 2020году проведен праздник «Сагаалган 2020» на базе с/п «Закультинское», «Бпдинское», «Хушенгинское»  «Масленница», «Троица». Районный фестиваль народного творчества «Потешный круг»</t>
  </si>
  <si>
    <t>проведено 18 онлайн-мероприятий,по формированию ЗОЖ, 6 мероприятий на базе МЦБ. антинаркотическая акция «Классный час» проведена во всех 20 ОУ, участвовало 2354 чел. конкурсе «Спорт – альтернатива пагубным привычкам» приняло участие 1243 ребенка. проведено 6 массовых спортивных мероприятий, общее количество участников более 400 человек.</t>
  </si>
  <si>
    <t xml:space="preserve">Оказана помощь  более 152  семьям для подготовки детей в школу. Проведено 2 месячника правовых знаний с участием сотрудников ОМВД, ЛОВД, культуры, отдела опеки и попечительства. Проведено  более 500  рейдов в семьи, находящиеся в трудной жизненной ситуации. </t>
  </si>
  <si>
    <t>Количество лиц с ограниченными возможностями здоровья и инвалидов от 6 до 18 лет,  систематически занимающихся физической культурой и спортом %</t>
  </si>
  <si>
    <t>Количество  инвалидов, трудоустроенных на специальные рабочие места, в общей численности инвалидов трудоспособного возраста %</t>
  </si>
  <si>
    <t xml:space="preserve">Количество информационных материалов по проблемам инвалидов и маломобильных групп населения, выпущенных за год </t>
  </si>
  <si>
    <t>Плоскостные  сооружения с искусственным покрытием тыс. кв. м. на 10 тыс. чел нас</t>
  </si>
  <si>
    <t>Количество сдавших нормы ГТО</t>
  </si>
  <si>
    <t xml:space="preserve">Удельный вес населения,
занимающегося физической культурой и спортом %
</t>
  </si>
  <si>
    <t>56773,0 - БМР</t>
  </si>
  <si>
    <t>108032,9</t>
  </si>
  <si>
    <t>70987,9 - РБ</t>
  </si>
  <si>
    <t>47287,7 - БМР</t>
  </si>
  <si>
    <t>118275,6</t>
  </si>
  <si>
    <t>148630,3</t>
  </si>
  <si>
    <t>79022,2 - РБ</t>
  </si>
  <si>
    <t>69501,1 - БМР</t>
  </si>
  <si>
    <t>320730,7</t>
  </si>
  <si>
    <t>202735,8 - РБ</t>
  </si>
  <si>
    <t>117994,9 - БМР</t>
  </si>
  <si>
    <t>188693,5 - РБ</t>
  </si>
  <si>
    <t>95176,8 - БМР</t>
  </si>
  <si>
    <t>283870,3</t>
  </si>
  <si>
    <t>339884,2</t>
  </si>
  <si>
    <t>61631,7  - ФБ</t>
  </si>
  <si>
    <t>179264,4 - РБ</t>
  </si>
  <si>
    <t>98538,1 - БМР</t>
  </si>
  <si>
    <t>450,0 - ВБИ</t>
  </si>
  <si>
    <t>9669,2</t>
  </si>
  <si>
    <t>9669,2 - БМР</t>
  </si>
  <si>
    <t>16031,4</t>
  </si>
  <si>
    <t>16031,4 - БМР</t>
  </si>
  <si>
    <t>60796,4</t>
  </si>
  <si>
    <t>60796,4 - РБ</t>
  </si>
  <si>
    <t>41878,0</t>
  </si>
  <si>
    <t>41878,0 - РБ</t>
  </si>
  <si>
    <t>59815,7</t>
  </si>
  <si>
    <t>59815,7 - РБ</t>
  </si>
  <si>
    <t>2650,0 - РБ</t>
  </si>
  <si>
    <t>2714,0 - РБ</t>
  </si>
  <si>
    <t>3114,0</t>
  </si>
  <si>
    <t>1210,9 - РБ</t>
  </si>
  <si>
    <t>1610,9</t>
  </si>
  <si>
    <t>26222,3 - БМР</t>
  </si>
  <si>
    <t>670,0 - БМР</t>
  </si>
  <si>
    <t>2056,2 - РБ</t>
  </si>
  <si>
    <t>1391,6 - БМР</t>
  </si>
  <si>
    <t>3447,8</t>
  </si>
  <si>
    <t>12200,5 - БМР</t>
  </si>
  <si>
    <t>9819,2 - БМР</t>
  </si>
  <si>
    <t>10334,8</t>
  </si>
  <si>
    <t>10334,8 - БМР</t>
  </si>
  <si>
    <t>317442,1 - РБ</t>
  </si>
  <si>
    <t>224895,9 - БМР</t>
  </si>
  <si>
    <t>163022,9 - БМР</t>
  </si>
  <si>
    <t>304273,4 - РБ</t>
  </si>
  <si>
    <t>61631,7 - ФБ</t>
  </si>
  <si>
    <t>321369,4 - РБ</t>
  </si>
  <si>
    <t>196197,0 - БМР</t>
  </si>
  <si>
    <t>557,0 - ВБИ</t>
  </si>
  <si>
    <t>542338,0</t>
  </si>
  <si>
    <t>579755,1</t>
  </si>
  <si>
    <t>13</t>
  </si>
  <si>
    <t xml:space="preserve">Бесплатное питание детей- инвалидов и детей из малообеспеченных семей. Прошли курсы повышения квалификации 14 педагогов. Заработная плата работников. Текущий ремонт в 10 учреждениях. Учебные расходы(игрушки, компьютерная техника, спортивный инвентарь). Выплачена компенсация  в размере:20%,50%,70%. </t>
  </si>
  <si>
    <t>программа профилактики нарушений обязательных требований законодательства в сфере муниципального контроля, осуществляемого администрацией муниципального района «Хилокский район»</t>
  </si>
  <si>
    <t>Опубликованно 6 краевых и муниципальных НПА,  содержащих обязательные требования на официальном сайте администрации Хилокского района. Проведено 8 семинаров и встреч для Индивидуальных предпринимателей. В СМИ опубликовано 20 информационных материалов содержащих разъяснительную информацию.</t>
  </si>
  <si>
    <t>Профилактика терроризма, экстремизма и ликвидации последствий проявлений терроризма и экстремизма на территории муниципального района «Хилокский район»</t>
  </si>
  <si>
    <t>Сбор информации и представление отчётов в АТК Забайкальского края. Проводилось обследование предполагаемых мест массового пребывания граждан Росгвардией. Обеспечение охраны во время проведения мероприятий ОМВД Хилокского района (участки голосования). Проведение уроков ОБЖ, тематических выставок, мероприятия посвящённого Дню солидарности по борьбе с терроризмом (сентябрь). Размещение на сайте района трёх тематических публикаций.</t>
  </si>
  <si>
    <t xml:space="preserve">Противодействие коррупции в муниципальном районе 
«Хилокский район»
</t>
  </si>
  <si>
    <t>Функционирование «телефона доверия» обеспечивается общим отделом администрации. Разработан  План мероприятий по противодействию коррупции в муниципальном районе «Хилокский район»  на 2018-2022 годы</t>
  </si>
  <si>
    <t>13. МП "Использование и охрана земель муниципального района "Хилокский район" на 2020-2023 годы"</t>
  </si>
  <si>
    <t>107,0 - ВБИ</t>
  </si>
  <si>
    <t>Закупка бумаги, картриджей. ГСМ, билеты. Санитарно-гигиеническое обучение прошли 146 человек; курсовую переподготовку-32 человека;
Единовременное выплаты молодых специалистов-6 чел. Питание детей из малообеспеченных семей осуществляется в учебное время. Капитальный ремонт туалетов: МБОУ СОШ №10 г.Хилок, 
Ремонты по благоустройству: МБОУ ООШ №24 с. Закульта,
МБОУ СОШ №13 г. Хилок, МБОУ НОШ с.Шиля,с.Ушоты с. Глинка,с. Тэрэпхэн,326 с. Алентуйка. Открытие 2-х образовательных центров:  МБОУ СОШ №17 с. Хушенга, МБОУ СОШ №13 г.Хило.,
 МБОУ СОШ №23пгт Могзон с- цифровая образовательная среда
Приобретение мебели,техники в ЦДТ,№23,№17,№13,№15.
Заработная плата работников</t>
  </si>
  <si>
    <t>Заработная плата работников. Обеспечение сертификата участнику дополнительного образования. Обеспечение некомерческих организаций финансовыми средствами.</t>
  </si>
  <si>
    <t xml:space="preserve">Проведение комплекса мер по подготовки детских лагерей отдыха. Приобретение технологического оборудования., посуда, медикаменты.
</t>
  </si>
  <si>
    <t>«Безопасное колесо». Проведение районных олимпиад Шаг в науку. Заправка огнетушителей, ремонт противопожарных систем. Районная спартакиада, День допризывника, хоккей на валенках, осенний кросс, Лыжня России.
Организация трудовой занятости несовершеннолетних.</t>
  </si>
  <si>
    <t>Охват детей дошкольными образовательными учреждениями(отношение численности детей в возрасте от 2 месяцев до 3 длет, посещающие дошкольные образовательные учреждения, к общей численности детей в возрасте от 2-х месяцев до 3хлет %</t>
  </si>
  <si>
    <t>Удельный вес численности детей дошкольных образовательных организаций в возрасте от 3 до 7 лет, охваченных образовательными программами %</t>
  </si>
  <si>
    <t>Удовлетворенность населения качеством предоставляемых услуг %</t>
  </si>
  <si>
    <t>Доля дошкольных образовательных учреждений, работающих в социально-неблагоприятных условиях %</t>
  </si>
  <si>
    <t>Численность детей в дошкольных образовательных организациях, приходящихся на одного педагогического работника чел.</t>
  </si>
  <si>
    <t>Отношение среднемесячной заработной платы педагогических работников муниципальных дошкольных образовательных учреждений к среднемесячной заработной платы в сфере экономики в Забайкальском крае %</t>
  </si>
  <si>
    <t>Удельный вес числа дошкольных образовательных учреждений, в которых имеются: пожарная сигнализация, дымовые извещатели, пожарные краны и рукава, в общем числе учреждений %</t>
  </si>
  <si>
    <t>Удельный вес числа дошкольных образовательных учреждений, имеющих системы видеонаблюдения, в общем числе учреждений %</t>
  </si>
  <si>
    <t>Удельный вес численности учителей ОУ в возрасте до 35 лет в общей численности учителй ОО %</t>
  </si>
  <si>
    <t>. Удовлетворенность населения качеством образовательных услуг %</t>
  </si>
  <si>
    <t>Удельный вес численности обучающихся, занимающихся в первую смену, в общей численности обучающихся ОО %</t>
  </si>
  <si>
    <t>Число обучающихся в расчете на одного педагогического работника общего образования чел.</t>
  </si>
  <si>
    <t>. Удельный вес численности обучающихся по программам начального, основного общего и среднего общего образования, участвующих в олимпиадах и конкурсах различного уровня, в общей численности обучающихся в ОО %</t>
  </si>
  <si>
    <t>Отношение среднемесячной заработной платы педагогических работников муниципальных ОО общего образования, к средней заработной плате в соответствующем субъекте РФ организаций %</t>
  </si>
  <si>
    <t>. Удельный вес численности обучающихся по программам начального, основного общего и среднего общего образования, участвующих в олимпиадах и конкурсах различного уровня, в общей численности обучающихся по программам начального, основного общего и среднего общего образования %</t>
  </si>
  <si>
    <t>Удельный вес численности детей, занимающихся в кружках, организованных на базе дневных ОО, в общей численности обучающихся в дневных ОО (в городских поселениях и сельской местности) %</t>
  </si>
  <si>
    <t>Удельный вес численности детей, занимающихся в спортивных кружках, организованных на базе дневных ОО, в общей численности обучающихся в дневных ОО (в городских поселениях и сельской местности) %</t>
  </si>
  <si>
    <t>Удельный вес численности детей, занимающихся в организациях допобразования спротивно-технической направленности, в общей численности детей от 5-18 лет %</t>
  </si>
  <si>
    <t>Удельный вес числа ОУ, в которых имеются: пожарная сигнализация, дымовые извещатель, пожарные краны и рукава, в общем числе организаций %</t>
  </si>
  <si>
    <t>. Удельный вес числа ОУ, имеющих системы видеонаблюдения, в общем числе организаций %</t>
  </si>
  <si>
    <t>Удельный вес числа ОУ, имеющих водопровод, центральноеотполение, канализацию, в общем числе соответствующих организаций (в городских поселениях и сельской местности) %</t>
  </si>
  <si>
    <t>Удельный вес числа ОУ, имеющих скорость подключения к информационно-коммуникативной сети "Интернет" от 1 Мбит/с и выше, в общем числе ОУ %</t>
  </si>
  <si>
    <t>Доля педагогов в ОУ, участвующих в конкурсах различного уровня %</t>
  </si>
  <si>
    <t>Профессиональная подготовка педагогических кадров чел.</t>
  </si>
  <si>
    <t>Удовлетворенность населения качеством образовательных услуг %</t>
  </si>
  <si>
    <t>Охват детей в возрасте 5-18 лет программами дополнительного образования (удельный вес численности детей, получающих услуги дополнительного образования, в общей численности детей в возрасте 5-18 лет) %</t>
  </si>
  <si>
    <t>Численность детей в образовательных организациях дополнительного образования, приходящихся на одного педагогического работника чел.</t>
  </si>
  <si>
    <t>Отношение среднемесячной заработной платы педагогических работников муниципальных учреждений дополнительного образования детей к среднемесячной заработной плате учителей в Забайкальском крае %</t>
  </si>
  <si>
    <t>Удельный вес численности детей, занимающихся в учреждениях дополнительного образования спортивно-технической направленности, в общей численности детей 5-18 лет %</t>
  </si>
  <si>
    <t>Удельный вес числа организаций, имеющих системы видеонаблюдения, в общем числе организаций, реализующих дополнительные общеобразовательные программы %</t>
  </si>
  <si>
    <t>Удельный вес числа ОУ, имеющих водопровод, центральное отопление, канализацию, в общем числе соответствующих организаций (в городских поселениях и сельской местности) %</t>
  </si>
  <si>
    <t>Количество детей-сирот и детей, оставшихся без попечения родителей, находящихся в семьях опекунов (попечителей), приемных родителей, получивших выплаты на содержание %</t>
  </si>
  <si>
    <t>. Количество детей-сирот и детей, оставшихся без попечения родителей, отдохнувших в детских оздоровительных лагерях %</t>
  </si>
  <si>
    <t>. Количество приемных родителей, получивших вознаграждение за воспитание приемного ребенка в семье %</t>
  </si>
  <si>
    <t>Увеличение доли детей, оставшихся без попечения родителей, переданных на воспитание в замещающие семьи %</t>
  </si>
  <si>
    <t>Количество детей-сирот и детей, оставшихся без попечения родителей и лиц из их числа, обеспеченных жилым помещением %</t>
  </si>
  <si>
    <t>Охват детей различными формами отдыха и оздоровленя %</t>
  </si>
  <si>
    <t>Количество ОУ, где созданы условия для отдыха и оздоровления детей %</t>
  </si>
  <si>
    <t>Количество ОУ, где созданы производственные бригады %</t>
  </si>
  <si>
    <t>Доплата педагогам, имеющим отраслевые награды и профессиональные звания %</t>
  </si>
  <si>
    <t>Доля ОУ принятых к началу учебного года %</t>
  </si>
  <si>
    <t>Доля ОУ, где произведен капитальный ремонт %</t>
  </si>
  <si>
    <t>. Доля ОУ, оснащенных новым технологическим оборудованием %</t>
  </si>
  <si>
    <t>Доля приобретенной мебели для столовых и медицинских кабинетов %</t>
  </si>
  <si>
    <t>97,0 - ВБИ</t>
  </si>
  <si>
    <t>160,0 - БМР</t>
  </si>
  <si>
    <t>Количество преступлений и правонарушений , совершенных в состоянии алкогольного опьянения текущем году</t>
  </si>
  <si>
    <t>Разработаны годовые межведомственные планы мероприятий по профилактике детского дорожно-транспортного травматизма. Проведение в образовательных организациях пропагандистких кампаний, направленных на формирование у участников дорожного движения стереотипов законопослушного поведения (акция "Безопасное колесо"). Приобретение световозвращающих элементов и рапространение их среди дошкольников и учащихся младших классов. Приобретены уголки Правил дорожного движения, компьютерные обучающие программы и игры. Проведение уроков правовых знаний в образовательных организациях (акция "Внимание-дети!").</t>
  </si>
  <si>
    <t>132,9 - БМР</t>
  </si>
  <si>
    <t>30880,7 - ФБ</t>
  </si>
  <si>
    <t>93845,5 - ФБ</t>
  </si>
  <si>
    <t>345871,1 - РБ</t>
  </si>
  <si>
    <t>312814,1 - РБ</t>
  </si>
  <si>
    <t>394644,6 - БМР</t>
  </si>
  <si>
    <t>304679,4 - БМР</t>
  </si>
  <si>
    <t>342446,0 - БМР</t>
  </si>
  <si>
    <t>2442,0 - ВБИ</t>
  </si>
  <si>
    <t>4123,4 - ВБИ</t>
  </si>
  <si>
    <t>6700,2 - ВБИ</t>
  </si>
  <si>
    <t>12569,2</t>
  </si>
  <si>
    <t>337479,0 - РБ</t>
  </si>
  <si>
    <t xml:space="preserve">произведен ремонт автомобильного моста в с. Хушенга через реку Хилок; изготовлены и установлены автобусные павильоны в с. Линево-Озеро; выполнено освещение улиц в сельских поселениях “Харагунское”, “Хушенгинское”, “Линево-Озерское”;
приобретены и установлены дорожные знаки в с. Харагун;
выполнен ремонт моста по ул. Мира в с. Линево-Озеро;
</t>
  </si>
  <si>
    <t>Актуализация схемы теплоснабжения городского поселения «Хилокское», Котельная школы №12 г. Хилок, ул. Новая 22а: установка резервного дымососа ДН 6 (с приобретением и доставкой), Котельная школы №13 г. Хилок, ул. Карла Маркса 75: замена резервного дымососа ДН 9-1500 (с приобретением и доставкой), Котельная школы №13 г. Хилок, ул. Карла Маркса 75:  ремонт участка теплосети d=108мм, l= 138м от ТК-1 до ТК-2,  Ремонт участка канализационного коллектора d=400мм, l= 105м от К24 до К27 по улице Первомайская, Ремонт канализационных сетей в с. Харагун  п.м. 415, Котельная с. Бада ул. Сенная 3: приобретение, доставка и монтаж резервного котла</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</si>
</sst>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 numFmtId="201" formatCode="0.00000000"/>
    <numFmt numFmtId="202" formatCode="0.0000000"/>
    <numFmt numFmtId="203" formatCode="0.000000"/>
    <numFmt numFmtId="204" formatCode="0.00000"/>
    <numFmt numFmtId="205" formatCode="0.0000"/>
    <numFmt numFmtId="206" formatCode="0.000"/>
    <numFmt numFmtId="207" formatCode="[$-FC19]d\ mmmm\ yyyy\ &quot;г.&quot;"/>
    <numFmt numFmtId="208" formatCode="000000"/>
    <numFmt numFmtId="209" formatCode="0.0000000000"/>
    <numFmt numFmtId="210" formatCode="0.000000000"/>
  </numFmts>
  <fonts count="53">
    <font>
      <sz val="10"/>
      <name val="Arial"/>
      <family val="0"/>
    </font>
    <font>
      <sz val="12"/>
      <name val="Times New Roman"/>
      <family val="1"/>
    </font>
    <font>
      <sz val="11"/>
      <name val="Times New Roman"/>
      <family val="1"/>
    </font>
    <font>
      <sz val="12"/>
      <color indexed="8"/>
      <name val="Times New Roman"/>
      <family val="1"/>
    </font>
    <font>
      <b/>
      <sz val="12"/>
      <name val="Times New Roman"/>
      <family val="1"/>
    </font>
    <font>
      <b/>
      <sz val="12"/>
      <color indexed="8"/>
      <name val="Times New Roman"/>
      <family val="1"/>
    </font>
    <font>
      <sz val="10"/>
      <color indexed="8"/>
      <name val="Times New Roman"/>
      <family val="1"/>
    </font>
    <font>
      <sz val="11"/>
      <color indexed="8"/>
      <name val="Times New Roman"/>
      <family val="1"/>
    </font>
    <font>
      <b/>
      <sz val="11"/>
      <name val="Times New Roman"/>
      <family val="1"/>
    </font>
    <font>
      <sz val="10"/>
      <name val="Times New Roman"/>
      <family val="1"/>
    </font>
    <font>
      <b/>
      <sz val="10"/>
      <color indexed="8"/>
      <name val="Times New Roman"/>
      <family val="1"/>
    </font>
    <font>
      <b/>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0" fillId="32" borderId="0" applyNumberFormat="0" applyBorder="0" applyAlignment="0" applyProtection="0"/>
  </cellStyleXfs>
  <cellXfs count="499">
    <xf numFmtId="0" fontId="0" fillId="0" borderId="0" xfId="0" applyAlignment="1">
      <alignment/>
    </xf>
    <xf numFmtId="49" fontId="0" fillId="0" borderId="0" xfId="0" applyNumberFormat="1" applyAlignment="1">
      <alignment vertical="distributed"/>
    </xf>
    <xf numFmtId="0" fontId="2" fillId="33" borderId="0" xfId="0" applyFont="1" applyFill="1" applyBorder="1" applyAlignment="1">
      <alignment horizontal="center" vertical="center"/>
    </xf>
    <xf numFmtId="0" fontId="2" fillId="33" borderId="0" xfId="0" applyFont="1" applyFill="1" applyAlignment="1">
      <alignment horizontal="justify"/>
    </xf>
    <xf numFmtId="0" fontId="2" fillId="33" borderId="0" xfId="0" applyFont="1" applyFill="1" applyBorder="1" applyAlignment="1">
      <alignment/>
    </xf>
    <xf numFmtId="0" fontId="2" fillId="33" borderId="0" xfId="0" applyFont="1" applyFill="1" applyBorder="1" applyAlignment="1">
      <alignment horizontal="center"/>
    </xf>
    <xf numFmtId="0" fontId="2" fillId="33" borderId="10" xfId="0" applyFont="1" applyFill="1" applyBorder="1" applyAlignment="1">
      <alignment horizontal="left" vertical="top" wrapText="1"/>
    </xf>
    <xf numFmtId="0" fontId="2" fillId="33" borderId="11" xfId="0" applyFont="1" applyFill="1" applyBorder="1" applyAlignment="1">
      <alignment horizontal="left" vertical="top" wrapText="1"/>
    </xf>
    <xf numFmtId="0" fontId="2" fillId="33" borderId="12" xfId="0" applyFont="1" applyFill="1" applyBorder="1" applyAlignment="1">
      <alignment horizontal="left" vertical="top" wrapText="1"/>
    </xf>
    <xf numFmtId="0" fontId="51" fillId="33" borderId="13" xfId="0" applyFont="1" applyFill="1" applyBorder="1" applyAlignment="1">
      <alignment horizontal="center" vertical="center" wrapText="1"/>
    </xf>
    <xf numFmtId="0" fontId="0" fillId="33" borderId="0" xfId="0" applyFill="1" applyAlignment="1">
      <alignment/>
    </xf>
    <xf numFmtId="49" fontId="5" fillId="33" borderId="0" xfId="0" applyNumberFormat="1" applyFont="1" applyFill="1" applyAlignment="1">
      <alignment horizontal="center" vertical="distributed"/>
    </xf>
    <xf numFmtId="49" fontId="3" fillId="33" borderId="0" xfId="0" applyNumberFormat="1" applyFont="1" applyFill="1" applyBorder="1" applyAlignment="1">
      <alignment horizontal="center" vertical="center"/>
    </xf>
    <xf numFmtId="49" fontId="3" fillId="33" borderId="0" xfId="0" applyNumberFormat="1" applyFont="1" applyFill="1" applyBorder="1" applyAlignment="1">
      <alignment horizontal="left" vertical="center"/>
    </xf>
    <xf numFmtId="49" fontId="3" fillId="33" borderId="0" xfId="0" applyNumberFormat="1" applyFont="1" applyFill="1" applyBorder="1" applyAlignment="1">
      <alignment horizontal="left" vertical="distributed"/>
    </xf>
    <xf numFmtId="49" fontId="5" fillId="33" borderId="0" xfId="0" applyNumberFormat="1" applyFont="1" applyFill="1" applyBorder="1" applyAlignment="1">
      <alignment horizontal="center" vertical="distributed"/>
    </xf>
    <xf numFmtId="0" fontId="1" fillId="33" borderId="0" xfId="0" applyFont="1" applyFill="1" applyBorder="1" applyAlignment="1">
      <alignment horizontal="center" vertical="top" wrapText="1"/>
    </xf>
    <xf numFmtId="49" fontId="1" fillId="33" borderId="14" xfId="0" applyNumberFormat="1" applyFont="1" applyFill="1" applyBorder="1" applyAlignment="1">
      <alignment horizontal="center" vertical="center" wrapText="1"/>
    </xf>
    <xf numFmtId="49" fontId="1" fillId="33" borderId="14" xfId="0" applyNumberFormat="1" applyFont="1" applyFill="1" applyBorder="1" applyAlignment="1">
      <alignment horizontal="center" vertical="top" wrapText="1"/>
    </xf>
    <xf numFmtId="49" fontId="1" fillId="33" borderId="0" xfId="0" applyNumberFormat="1" applyFont="1" applyFill="1" applyBorder="1" applyAlignment="1">
      <alignment horizontal="center" vertical="top" wrapText="1"/>
    </xf>
    <xf numFmtId="0" fontId="1" fillId="33" borderId="0" xfId="0" applyFont="1" applyFill="1" applyAlignment="1">
      <alignment horizontal="left" vertical="top" wrapText="1"/>
    </xf>
    <xf numFmtId="0" fontId="1" fillId="33" borderId="14" xfId="0" applyFont="1" applyFill="1" applyBorder="1" applyAlignment="1">
      <alignment horizontal="left" vertical="distributed" wrapText="1"/>
    </xf>
    <xf numFmtId="0" fontId="1" fillId="33" borderId="0" xfId="0" applyFont="1" applyFill="1" applyBorder="1" applyAlignment="1">
      <alignment horizontal="left" vertical="distributed" wrapText="1"/>
    </xf>
    <xf numFmtId="49" fontId="1" fillId="33" borderId="0" xfId="0" applyNumberFormat="1" applyFont="1" applyFill="1" applyBorder="1" applyAlignment="1">
      <alignment horizontal="left" vertical="top" wrapText="1"/>
    </xf>
    <xf numFmtId="0" fontId="1" fillId="33" borderId="0" xfId="0" applyFont="1" applyFill="1" applyAlignment="1">
      <alignment/>
    </xf>
    <xf numFmtId="0" fontId="1" fillId="33" borderId="0" xfId="0" applyFont="1" applyFill="1" applyBorder="1" applyAlignment="1">
      <alignment vertical="top"/>
    </xf>
    <xf numFmtId="49" fontId="1" fillId="33" borderId="0" xfId="0" applyNumberFormat="1" applyFont="1" applyFill="1" applyBorder="1" applyAlignment="1">
      <alignment vertical="top"/>
    </xf>
    <xf numFmtId="0" fontId="1" fillId="33" borderId="14" xfId="0" applyFont="1" applyFill="1" applyBorder="1" applyAlignment="1">
      <alignment horizontal="center" vertical="distributed" wrapText="1"/>
    </xf>
    <xf numFmtId="0" fontId="1" fillId="33" borderId="0" xfId="0" applyFont="1" applyFill="1" applyBorder="1" applyAlignment="1">
      <alignment/>
    </xf>
    <xf numFmtId="0" fontId="1" fillId="33" borderId="13" xfId="0" applyFont="1" applyFill="1" applyBorder="1" applyAlignment="1">
      <alignment horizontal="center"/>
    </xf>
    <xf numFmtId="49" fontId="7" fillId="33" borderId="15" xfId="0" applyNumberFormat="1" applyFont="1" applyFill="1" applyBorder="1" applyAlignment="1">
      <alignment horizontal="center" vertical="center"/>
    </xf>
    <xf numFmtId="49" fontId="7" fillId="33" borderId="16" xfId="0" applyNumberFormat="1" applyFont="1" applyFill="1" applyBorder="1" applyAlignment="1">
      <alignment horizontal="center" vertical="center"/>
    </xf>
    <xf numFmtId="49" fontId="0" fillId="33" borderId="0" xfId="0" applyNumberFormat="1" applyFill="1" applyAlignment="1">
      <alignment vertical="distributed"/>
    </xf>
    <xf numFmtId="2" fontId="1" fillId="33" borderId="14" xfId="0" applyNumberFormat="1" applyFont="1" applyFill="1" applyBorder="1" applyAlignment="1">
      <alignment horizontal="center" vertical="center" wrapText="1"/>
    </xf>
    <xf numFmtId="2" fontId="1" fillId="33" borderId="14" xfId="0" applyNumberFormat="1" applyFont="1" applyFill="1" applyBorder="1" applyAlignment="1">
      <alignment horizontal="center" vertical="distributed"/>
    </xf>
    <xf numFmtId="2" fontId="1" fillId="33" borderId="0" xfId="0" applyNumberFormat="1" applyFont="1" applyFill="1" applyBorder="1" applyAlignment="1">
      <alignment horizontal="center" vertical="top" wrapText="1"/>
    </xf>
    <xf numFmtId="2" fontId="1" fillId="33" borderId="0" xfId="0" applyNumberFormat="1" applyFont="1" applyFill="1" applyBorder="1" applyAlignment="1">
      <alignment horizontal="center" vertical="distributed"/>
    </xf>
    <xf numFmtId="49" fontId="1" fillId="33" borderId="0" xfId="0" applyNumberFormat="1" applyFont="1" applyFill="1" applyBorder="1" applyAlignment="1">
      <alignment horizontal="center" vertical="distributed"/>
    </xf>
    <xf numFmtId="2" fontId="1" fillId="33" borderId="14" xfId="0" applyNumberFormat="1" applyFont="1" applyFill="1" applyBorder="1" applyAlignment="1">
      <alignment horizontal="center" vertical="distributed" wrapText="1"/>
    </xf>
    <xf numFmtId="200" fontId="1" fillId="33" borderId="14" xfId="0" applyNumberFormat="1" applyFont="1" applyFill="1" applyBorder="1" applyAlignment="1">
      <alignment horizontal="center" vertical="distributed" wrapText="1"/>
    </xf>
    <xf numFmtId="0" fontId="1" fillId="0" borderId="0" xfId="0" applyFont="1" applyBorder="1" applyAlignment="1">
      <alignment/>
    </xf>
    <xf numFmtId="0" fontId="1" fillId="0" borderId="0" xfId="0" applyFont="1" applyBorder="1" applyAlignment="1">
      <alignment vertical="top"/>
    </xf>
    <xf numFmtId="49" fontId="3" fillId="33" borderId="15" xfId="0" applyNumberFormat="1" applyFont="1" applyFill="1" applyBorder="1" applyAlignment="1">
      <alignment horizontal="left" vertical="top" wrapText="1"/>
    </xf>
    <xf numFmtId="49" fontId="3" fillId="33" borderId="16" xfId="0" applyNumberFormat="1" applyFont="1" applyFill="1" applyBorder="1" applyAlignment="1">
      <alignment horizontal="left" vertical="top" wrapText="1"/>
    </xf>
    <xf numFmtId="0" fontId="1" fillId="33" borderId="14" xfId="0" applyFont="1" applyFill="1" applyBorder="1" applyAlignment="1">
      <alignment horizontal="left" vertical="top" wrapText="1"/>
    </xf>
    <xf numFmtId="200" fontId="7" fillId="33" borderId="15" xfId="0" applyNumberFormat="1" applyFont="1" applyFill="1" applyBorder="1" applyAlignment="1">
      <alignment horizontal="center" vertical="center"/>
    </xf>
    <xf numFmtId="2" fontId="3" fillId="33" borderId="15" xfId="0" applyNumberFormat="1" applyFont="1" applyFill="1" applyBorder="1" applyAlignment="1">
      <alignment horizontal="left" vertical="center"/>
    </xf>
    <xf numFmtId="49" fontId="3" fillId="33" borderId="13" xfId="0" applyNumberFormat="1" applyFont="1" applyFill="1" applyBorder="1" applyAlignment="1">
      <alignment horizontal="left" vertical="center"/>
    </xf>
    <xf numFmtId="49" fontId="6" fillId="33" borderId="15" xfId="0" applyNumberFormat="1" applyFont="1" applyFill="1" applyBorder="1" applyAlignment="1">
      <alignment horizontal="left" vertical="center"/>
    </xf>
    <xf numFmtId="49" fontId="3" fillId="33" borderId="15" xfId="0" applyNumberFormat="1" applyFont="1" applyFill="1" applyBorder="1" applyAlignment="1">
      <alignment horizontal="left" vertical="center"/>
    </xf>
    <xf numFmtId="49" fontId="3" fillId="33" borderId="16" xfId="0" applyNumberFormat="1" applyFont="1" applyFill="1" applyBorder="1" applyAlignment="1">
      <alignment horizontal="left" vertical="center"/>
    </xf>
    <xf numFmtId="49" fontId="3" fillId="33" borderId="14" xfId="0" applyNumberFormat="1" applyFont="1" applyFill="1" applyBorder="1" applyAlignment="1">
      <alignment horizontal="left" vertical="top"/>
    </xf>
    <xf numFmtId="49" fontId="3" fillId="33" borderId="14" xfId="0" applyNumberFormat="1" applyFont="1" applyFill="1" applyBorder="1" applyAlignment="1">
      <alignment horizontal="left" vertical="center"/>
    </xf>
    <xf numFmtId="0" fontId="3" fillId="33" borderId="13" xfId="0" applyNumberFormat="1" applyFont="1" applyFill="1" applyBorder="1" applyAlignment="1">
      <alignment horizontal="left" vertical="center"/>
    </xf>
    <xf numFmtId="200" fontId="1" fillId="33" borderId="13" xfId="0" applyNumberFormat="1" applyFont="1" applyFill="1" applyBorder="1" applyAlignment="1">
      <alignment horizontal="left" vertical="center"/>
    </xf>
    <xf numFmtId="200" fontId="1" fillId="0" borderId="13" xfId="0" applyNumberFormat="1" applyFont="1" applyBorder="1" applyAlignment="1">
      <alignment horizontal="left" vertical="center"/>
    </xf>
    <xf numFmtId="49" fontId="3" fillId="0" borderId="13" xfId="0" applyNumberFormat="1" applyFont="1" applyBorder="1" applyAlignment="1">
      <alignment horizontal="left" vertical="center"/>
    </xf>
    <xf numFmtId="0" fontId="3" fillId="0" borderId="13" xfId="0" applyNumberFormat="1" applyFont="1" applyBorder="1" applyAlignment="1">
      <alignment horizontal="left" vertical="center"/>
    </xf>
    <xf numFmtId="49" fontId="6" fillId="0" borderId="15" xfId="0" applyNumberFormat="1" applyFont="1" applyBorder="1" applyAlignment="1">
      <alignment horizontal="left" vertical="center"/>
    </xf>
    <xf numFmtId="2" fontId="3" fillId="0" borderId="15" xfId="0" applyNumberFormat="1" applyFont="1" applyBorder="1" applyAlignment="1">
      <alignment horizontal="left" vertical="center"/>
    </xf>
    <xf numFmtId="2" fontId="3" fillId="0" borderId="16" xfId="0" applyNumberFormat="1" applyFont="1" applyBorder="1" applyAlignment="1">
      <alignment horizontal="left" vertical="center"/>
    </xf>
    <xf numFmtId="49" fontId="3" fillId="33" borderId="17" xfId="0" applyNumberFormat="1" applyFont="1" applyFill="1" applyBorder="1" applyAlignment="1">
      <alignment horizontal="left" vertical="top" wrapText="1"/>
    </xf>
    <xf numFmtId="49" fontId="3" fillId="33" borderId="18" xfId="0" applyNumberFormat="1" applyFont="1" applyFill="1" applyBorder="1" applyAlignment="1">
      <alignment horizontal="left" vertical="top" wrapText="1"/>
    </xf>
    <xf numFmtId="49" fontId="7" fillId="33" borderId="13" xfId="0" applyNumberFormat="1" applyFont="1" applyFill="1" applyBorder="1" applyAlignment="1">
      <alignment horizontal="left" vertical="center"/>
    </xf>
    <xf numFmtId="49" fontId="7" fillId="33" borderId="15" xfId="0" applyNumberFormat="1" applyFont="1" applyFill="1" applyBorder="1" applyAlignment="1">
      <alignment horizontal="left" vertical="center"/>
    </xf>
    <xf numFmtId="49" fontId="7" fillId="33" borderId="16" xfId="0" applyNumberFormat="1" applyFont="1" applyFill="1" applyBorder="1" applyAlignment="1">
      <alignment horizontal="left" vertical="center"/>
    </xf>
    <xf numFmtId="200" fontId="7" fillId="33" borderId="15" xfId="0" applyNumberFormat="1" applyFont="1" applyFill="1" applyBorder="1" applyAlignment="1">
      <alignment horizontal="left" vertical="center"/>
    </xf>
    <xf numFmtId="0" fontId="7" fillId="33" borderId="15" xfId="0" applyNumberFormat="1" applyFont="1" applyFill="1" applyBorder="1" applyAlignment="1">
      <alignment horizontal="left" vertical="center"/>
    </xf>
    <xf numFmtId="0" fontId="3" fillId="33" borderId="14" xfId="0" applyNumberFormat="1" applyFont="1" applyFill="1" applyBorder="1" applyAlignment="1">
      <alignment horizontal="left" vertical="center"/>
    </xf>
    <xf numFmtId="2" fontId="3" fillId="33" borderId="14" xfId="0" applyNumberFormat="1" applyFont="1" applyFill="1" applyBorder="1" applyAlignment="1">
      <alignment horizontal="left" vertical="center"/>
    </xf>
    <xf numFmtId="49" fontId="6" fillId="33" borderId="15" xfId="0" applyNumberFormat="1" applyFont="1" applyFill="1" applyBorder="1" applyAlignment="1">
      <alignment horizontal="center" vertical="center"/>
    </xf>
    <xf numFmtId="49" fontId="3" fillId="33" borderId="15" xfId="0" applyNumberFormat="1" applyFont="1" applyFill="1" applyBorder="1" applyAlignment="1">
      <alignment horizontal="center" vertical="center"/>
    </xf>
    <xf numFmtId="49" fontId="3" fillId="33" borderId="13" xfId="0" applyNumberFormat="1" applyFont="1" applyFill="1" applyBorder="1" applyAlignment="1">
      <alignment horizontal="center" vertical="center"/>
    </xf>
    <xf numFmtId="49" fontId="3" fillId="33" borderId="16" xfId="0" applyNumberFormat="1" applyFont="1" applyFill="1" applyBorder="1" applyAlignment="1">
      <alignment horizontal="center" vertical="center"/>
    </xf>
    <xf numFmtId="200" fontId="3" fillId="33" borderId="13" xfId="0" applyNumberFormat="1" applyFont="1" applyFill="1" applyBorder="1" applyAlignment="1">
      <alignment horizontal="center" vertical="center"/>
    </xf>
    <xf numFmtId="200" fontId="6" fillId="33" borderId="15" xfId="0" applyNumberFormat="1" applyFont="1" applyFill="1" applyBorder="1" applyAlignment="1">
      <alignment horizontal="center" vertical="center"/>
    </xf>
    <xf numFmtId="200" fontId="3" fillId="33" borderId="15" xfId="0" applyNumberFormat="1" applyFont="1" applyFill="1" applyBorder="1" applyAlignment="1">
      <alignment horizontal="center" vertical="center"/>
    </xf>
    <xf numFmtId="49" fontId="1" fillId="33" borderId="17" xfId="0" applyNumberFormat="1" applyFont="1" applyFill="1" applyBorder="1" applyAlignment="1">
      <alignment horizontal="center" vertical="center" wrapText="1"/>
    </xf>
    <xf numFmtId="49" fontId="1" fillId="33" borderId="0" xfId="0" applyNumberFormat="1" applyFont="1" applyFill="1" applyBorder="1" applyAlignment="1">
      <alignment horizontal="center" vertical="center" wrapText="1"/>
    </xf>
    <xf numFmtId="1" fontId="1" fillId="33" borderId="14" xfId="0" applyNumberFormat="1" applyFont="1" applyFill="1" applyBorder="1" applyAlignment="1">
      <alignment horizontal="center" vertical="distributed" wrapText="1"/>
    </xf>
    <xf numFmtId="0" fontId="1" fillId="33" borderId="14" xfId="0" applyFont="1" applyFill="1" applyBorder="1" applyAlignment="1">
      <alignment vertical="distributed" wrapText="1"/>
    </xf>
    <xf numFmtId="0" fontId="51" fillId="33" borderId="14" xfId="0" applyFont="1" applyFill="1" applyBorder="1" applyAlignment="1">
      <alignment horizontal="center" vertical="center" wrapText="1"/>
    </xf>
    <xf numFmtId="0" fontId="51" fillId="33" borderId="13" xfId="0" applyNumberFormat="1" applyFont="1" applyFill="1" applyBorder="1" applyAlignment="1">
      <alignment horizontal="center" vertical="center" wrapText="1" shrinkToFit="1"/>
    </xf>
    <xf numFmtId="49" fontId="3" fillId="33" borderId="18" xfId="0" applyNumberFormat="1" applyFont="1" applyFill="1" applyBorder="1" applyAlignment="1">
      <alignment horizontal="center" vertical="center"/>
    </xf>
    <xf numFmtId="49" fontId="3" fillId="33" borderId="19" xfId="0" applyNumberFormat="1" applyFont="1" applyFill="1" applyBorder="1" applyAlignment="1">
      <alignment horizontal="center" vertical="top"/>
    </xf>
    <xf numFmtId="49" fontId="3" fillId="33" borderId="12" xfId="0" applyNumberFormat="1" applyFont="1" applyFill="1" applyBorder="1" applyAlignment="1">
      <alignment horizontal="center" vertical="top"/>
    </xf>
    <xf numFmtId="49" fontId="6" fillId="33" borderId="20" xfId="0" applyNumberFormat="1" applyFont="1" applyFill="1" applyBorder="1" applyAlignment="1">
      <alignment horizontal="center" vertical="center"/>
    </xf>
    <xf numFmtId="49" fontId="3" fillId="33" borderId="20" xfId="0" applyNumberFormat="1" applyFont="1" applyFill="1" applyBorder="1" applyAlignment="1">
      <alignment horizontal="center" vertical="top"/>
    </xf>
    <xf numFmtId="0" fontId="1" fillId="33" borderId="14" xfId="0" applyFont="1" applyFill="1" applyBorder="1" applyAlignment="1">
      <alignment horizontal="left" vertical="top" wrapText="1"/>
    </xf>
    <xf numFmtId="49" fontId="3" fillId="33" borderId="15" xfId="0" applyNumberFormat="1" applyFont="1" applyFill="1" applyBorder="1" applyAlignment="1">
      <alignment vertical="center"/>
    </xf>
    <xf numFmtId="49" fontId="3" fillId="33" borderId="16" xfId="0" applyNumberFormat="1" applyFont="1" applyFill="1" applyBorder="1" applyAlignment="1">
      <alignment vertical="center"/>
    </xf>
    <xf numFmtId="49" fontId="3" fillId="33" borderId="14" xfId="0" applyNumberFormat="1" applyFont="1" applyFill="1" applyBorder="1" applyAlignment="1">
      <alignment horizontal="center" vertical="center"/>
    </xf>
    <xf numFmtId="0" fontId="3" fillId="33" borderId="15" xfId="0" applyNumberFormat="1" applyFont="1" applyFill="1" applyBorder="1" applyAlignment="1">
      <alignment horizontal="center" vertical="center"/>
    </xf>
    <xf numFmtId="49" fontId="3" fillId="33" borderId="15" xfId="0" applyNumberFormat="1" applyFont="1" applyFill="1" applyBorder="1" applyAlignment="1" applyProtection="1">
      <alignment horizontal="center" vertical="center"/>
      <protection/>
    </xf>
    <xf numFmtId="0" fontId="1" fillId="33" borderId="14" xfId="0" applyFont="1" applyFill="1" applyBorder="1" applyAlignment="1">
      <alignment horizontal="center" vertical="distributed" wrapText="1"/>
    </xf>
    <xf numFmtId="0" fontId="1" fillId="33" borderId="14" xfId="0" applyFont="1" applyFill="1" applyBorder="1" applyAlignment="1">
      <alignment horizontal="left" vertical="top" wrapText="1"/>
    </xf>
    <xf numFmtId="0" fontId="1" fillId="0" borderId="16" xfId="0" applyFont="1" applyBorder="1" applyAlignment="1">
      <alignment vertical="top" wrapText="1"/>
    </xf>
    <xf numFmtId="0" fontId="1" fillId="0" borderId="14" xfId="0" applyFont="1" applyBorder="1" applyAlignment="1">
      <alignment vertical="top" wrapText="1"/>
    </xf>
    <xf numFmtId="0" fontId="1" fillId="0" borderId="0" xfId="0" applyFont="1" applyAlignment="1">
      <alignment vertical="top" wrapText="1"/>
    </xf>
    <xf numFmtId="49" fontId="1" fillId="33" borderId="14" xfId="0" applyNumberFormat="1" applyFont="1" applyFill="1" applyBorder="1" applyAlignment="1">
      <alignment horizontal="center" vertical="distributed" wrapText="1"/>
    </xf>
    <xf numFmtId="0" fontId="1" fillId="33" borderId="14" xfId="0" applyFont="1" applyFill="1" applyBorder="1" applyAlignment="1">
      <alignment horizontal="center" vertical="distributed" wrapText="1"/>
    </xf>
    <xf numFmtId="0" fontId="1" fillId="33" borderId="14" xfId="0" applyFont="1" applyFill="1" applyBorder="1" applyAlignment="1">
      <alignment horizontal="left" vertical="top" wrapText="1"/>
    </xf>
    <xf numFmtId="49" fontId="3" fillId="33" borderId="13" xfId="0" applyNumberFormat="1" applyFont="1" applyFill="1" applyBorder="1" applyAlignment="1">
      <alignment horizontal="center" vertical="top"/>
    </xf>
    <xf numFmtId="49" fontId="3" fillId="33" borderId="15" xfId="0" applyNumberFormat="1" applyFont="1" applyFill="1" applyBorder="1" applyAlignment="1">
      <alignment horizontal="center" vertical="top"/>
    </xf>
    <xf numFmtId="0" fontId="2" fillId="33" borderId="20" xfId="0" applyFont="1" applyFill="1" applyBorder="1" applyAlignment="1">
      <alignment horizontal="left" vertical="top" wrapText="1"/>
    </xf>
    <xf numFmtId="0" fontId="1" fillId="33" borderId="14" xfId="0" applyFont="1" applyFill="1" applyBorder="1" applyAlignment="1">
      <alignment horizontal="center" vertical="distributed" wrapText="1"/>
    </xf>
    <xf numFmtId="49" fontId="3" fillId="33" borderId="20" xfId="0" applyNumberFormat="1" applyFont="1" applyFill="1" applyBorder="1" applyAlignment="1">
      <alignment horizontal="center" vertical="center"/>
    </xf>
    <xf numFmtId="49" fontId="3" fillId="33" borderId="12" xfId="0" applyNumberFormat="1" applyFont="1" applyFill="1" applyBorder="1" applyAlignment="1">
      <alignment horizontal="center" vertical="center"/>
    </xf>
    <xf numFmtId="0" fontId="2" fillId="33" borderId="0" xfId="0" applyFont="1" applyFill="1" applyBorder="1" applyAlignment="1">
      <alignment vertical="top" wrapText="1"/>
    </xf>
    <xf numFmtId="0" fontId="2" fillId="33" borderId="20" xfId="0" applyFont="1" applyFill="1" applyBorder="1" applyAlignment="1">
      <alignment vertical="top" wrapText="1"/>
    </xf>
    <xf numFmtId="2" fontId="0" fillId="0" borderId="14" xfId="0" applyNumberFormat="1" applyBorder="1" applyAlignment="1">
      <alignment/>
    </xf>
    <xf numFmtId="0" fontId="0" fillId="0" borderId="0" xfId="0" applyFont="1" applyAlignment="1">
      <alignment horizontal="right"/>
    </xf>
    <xf numFmtId="0" fontId="0" fillId="0" borderId="0" xfId="0" applyAlignment="1">
      <alignment horizontal="right"/>
    </xf>
    <xf numFmtId="200" fontId="7" fillId="33" borderId="16" xfId="0" applyNumberFormat="1" applyFont="1" applyFill="1" applyBorder="1" applyAlignment="1">
      <alignment horizontal="center" vertical="center"/>
    </xf>
    <xf numFmtId="0" fontId="1" fillId="33" borderId="0" xfId="0" applyFont="1" applyFill="1" applyAlignment="1">
      <alignment horizontal="center" vertical="top"/>
    </xf>
    <xf numFmtId="0" fontId="1" fillId="33" borderId="14" xfId="0" applyFont="1" applyFill="1" applyBorder="1" applyAlignment="1">
      <alignment vertical="top" wrapText="1"/>
    </xf>
    <xf numFmtId="0" fontId="1" fillId="33" borderId="14" xfId="0" applyFont="1" applyFill="1" applyBorder="1" applyAlignment="1">
      <alignment wrapText="1"/>
    </xf>
    <xf numFmtId="0" fontId="1" fillId="33" borderId="14" xfId="0" applyFont="1" applyFill="1" applyBorder="1" applyAlignment="1">
      <alignment horizontal="left" wrapText="1"/>
    </xf>
    <xf numFmtId="0" fontId="1" fillId="0" borderId="14" xfId="0" applyFont="1" applyBorder="1" applyAlignment="1">
      <alignment horizontal="left" wrapText="1"/>
    </xf>
    <xf numFmtId="49" fontId="3" fillId="33" borderId="20" xfId="0" applyNumberFormat="1" applyFont="1" applyFill="1" applyBorder="1" applyAlignment="1">
      <alignment horizontal="center" vertical="center"/>
    </xf>
    <xf numFmtId="49" fontId="3" fillId="33" borderId="0" xfId="0" applyNumberFormat="1" applyFont="1" applyFill="1" applyBorder="1" applyAlignment="1">
      <alignment horizontal="center" vertical="top"/>
    </xf>
    <xf numFmtId="208" fontId="6" fillId="33" borderId="18" xfId="0" applyNumberFormat="1" applyFont="1" applyFill="1" applyBorder="1" applyAlignment="1">
      <alignment horizontal="justify" vertical="top" wrapText="1"/>
    </xf>
    <xf numFmtId="208" fontId="6" fillId="33" borderId="0" xfId="0" applyNumberFormat="1" applyFont="1" applyFill="1" applyBorder="1" applyAlignment="1">
      <alignment horizontal="justify" vertical="top" wrapText="1"/>
    </xf>
    <xf numFmtId="208" fontId="6" fillId="33" borderId="20" xfId="0" applyNumberFormat="1" applyFont="1" applyFill="1" applyBorder="1" applyAlignment="1">
      <alignment horizontal="justify" vertical="top" wrapText="1"/>
    </xf>
    <xf numFmtId="0" fontId="1" fillId="33" borderId="14" xfId="0" applyFont="1" applyFill="1" applyBorder="1" applyAlignment="1">
      <alignment horizontal="center" vertical="distributed" wrapText="1"/>
    </xf>
    <xf numFmtId="49" fontId="7" fillId="33" borderId="15" xfId="0" applyNumberFormat="1" applyFont="1" applyFill="1" applyBorder="1" applyAlignment="1">
      <alignment vertical="top"/>
    </xf>
    <xf numFmtId="49" fontId="7" fillId="33" borderId="16" xfId="0" applyNumberFormat="1" applyFont="1" applyFill="1" applyBorder="1" applyAlignment="1">
      <alignment vertical="top"/>
    </xf>
    <xf numFmtId="2" fontId="1" fillId="33" borderId="14" xfId="0" applyNumberFormat="1" applyFont="1" applyFill="1" applyBorder="1" applyAlignment="1">
      <alignment horizontal="left" vertical="distributed" wrapText="1"/>
    </xf>
    <xf numFmtId="49" fontId="2" fillId="33" borderId="18" xfId="0" applyNumberFormat="1" applyFont="1" applyFill="1" applyBorder="1" applyAlignment="1">
      <alignment vertical="top" wrapText="1"/>
    </xf>
    <xf numFmtId="0" fontId="1" fillId="33" borderId="14" xfId="0" applyFont="1" applyFill="1" applyBorder="1" applyAlignment="1">
      <alignment horizontal="center" vertical="distributed" wrapText="1"/>
    </xf>
    <xf numFmtId="0" fontId="1" fillId="33" borderId="14" xfId="0" applyFont="1" applyFill="1" applyBorder="1" applyAlignment="1">
      <alignment/>
    </xf>
    <xf numFmtId="10" fontId="2" fillId="33" borderId="18" xfId="0" applyNumberFormat="1" applyFont="1" applyFill="1" applyBorder="1" applyAlignment="1">
      <alignment vertical="top" wrapText="1"/>
    </xf>
    <xf numFmtId="0" fontId="1" fillId="33" borderId="14" xfId="0" applyFont="1" applyFill="1" applyBorder="1" applyAlignment="1">
      <alignment horizontal="center" vertical="distributed" wrapText="1"/>
    </xf>
    <xf numFmtId="0" fontId="1" fillId="33" borderId="14" xfId="0" applyFont="1" applyFill="1" applyBorder="1" applyAlignment="1">
      <alignment horizontal="left" vertical="top" wrapText="1"/>
    </xf>
    <xf numFmtId="9" fontId="2" fillId="33" borderId="18" xfId="57" applyFont="1" applyFill="1" applyBorder="1" applyAlignment="1">
      <alignment vertical="top" wrapText="1"/>
    </xf>
    <xf numFmtId="49" fontId="5" fillId="33" borderId="13" xfId="0" applyNumberFormat="1" applyFont="1" applyFill="1" applyBorder="1" applyAlignment="1">
      <alignment horizontal="center" vertical="center"/>
    </xf>
    <xf numFmtId="49" fontId="10" fillId="33" borderId="15" xfId="0" applyNumberFormat="1" applyFont="1" applyFill="1" applyBorder="1" applyAlignment="1">
      <alignment horizontal="center" vertical="center"/>
    </xf>
    <xf numFmtId="49" fontId="5" fillId="33" borderId="15" xfId="0" applyNumberFormat="1" applyFont="1" applyFill="1" applyBorder="1" applyAlignment="1">
      <alignment horizontal="center" vertical="center"/>
    </xf>
    <xf numFmtId="49" fontId="10" fillId="33" borderId="20" xfId="0" applyNumberFormat="1" applyFont="1" applyFill="1" applyBorder="1" applyAlignment="1">
      <alignment horizontal="center" vertical="center"/>
    </xf>
    <xf numFmtId="49" fontId="5" fillId="33" borderId="20" xfId="0" applyNumberFormat="1" applyFont="1" applyFill="1" applyBorder="1" applyAlignment="1">
      <alignment horizontal="center" vertical="center"/>
    </xf>
    <xf numFmtId="49" fontId="5" fillId="33" borderId="20" xfId="0" applyNumberFormat="1" applyFont="1" applyFill="1" applyBorder="1" applyAlignment="1">
      <alignment horizontal="center" vertical="top"/>
    </xf>
    <xf numFmtId="49" fontId="5" fillId="33" borderId="12" xfId="0" applyNumberFormat="1" applyFont="1" applyFill="1" applyBorder="1" applyAlignment="1">
      <alignment horizontal="center" vertical="center"/>
    </xf>
    <xf numFmtId="49" fontId="5" fillId="33" borderId="12" xfId="0" applyNumberFormat="1" applyFont="1" applyFill="1" applyBorder="1" applyAlignment="1">
      <alignment horizontal="center" vertical="top"/>
    </xf>
    <xf numFmtId="49" fontId="5" fillId="33" borderId="15" xfId="0" applyNumberFormat="1" applyFont="1" applyFill="1" applyBorder="1" applyAlignment="1" applyProtection="1">
      <alignment horizontal="center" vertical="center"/>
      <protection/>
    </xf>
    <xf numFmtId="200" fontId="11" fillId="33" borderId="15" xfId="0" applyNumberFormat="1" applyFont="1" applyFill="1" applyBorder="1" applyAlignment="1">
      <alignment horizontal="center" vertical="center"/>
    </xf>
    <xf numFmtId="49" fontId="11" fillId="33" borderId="15" xfId="0" applyNumberFormat="1" applyFont="1" applyFill="1" applyBorder="1" applyAlignment="1">
      <alignment horizontal="center" vertical="center"/>
    </xf>
    <xf numFmtId="49" fontId="11" fillId="33" borderId="16" xfId="0" applyNumberFormat="1" applyFont="1" applyFill="1" applyBorder="1" applyAlignment="1">
      <alignment horizontal="center" vertical="center"/>
    </xf>
    <xf numFmtId="200" fontId="5" fillId="33" borderId="15" xfId="0" applyNumberFormat="1" applyFont="1" applyFill="1" applyBorder="1" applyAlignment="1">
      <alignment horizontal="center" vertical="center"/>
    </xf>
    <xf numFmtId="200" fontId="11" fillId="33" borderId="13" xfId="0" applyNumberFormat="1" applyFont="1" applyFill="1" applyBorder="1" applyAlignment="1">
      <alignment horizontal="center" vertical="center"/>
    </xf>
    <xf numFmtId="200" fontId="1" fillId="33" borderId="14" xfId="0" applyNumberFormat="1" applyFont="1" applyFill="1" applyBorder="1" applyAlignment="1">
      <alignment horizontal="left" vertical="distributed" wrapText="1"/>
    </xf>
    <xf numFmtId="0" fontId="1" fillId="33" borderId="0" xfId="0" applyFont="1" applyFill="1" applyBorder="1" applyAlignment="1">
      <alignment horizontal="left" vertical="distributed" wrapText="1"/>
    </xf>
    <xf numFmtId="2" fontId="1" fillId="33" borderId="0" xfId="0" applyNumberFormat="1" applyFont="1" applyFill="1" applyBorder="1" applyAlignment="1">
      <alignment horizontal="left" vertical="distributed" wrapText="1"/>
    </xf>
    <xf numFmtId="49" fontId="52" fillId="33" borderId="0" xfId="0" applyNumberFormat="1" applyFont="1" applyFill="1" applyAlignment="1">
      <alignment vertical="distributed"/>
    </xf>
    <xf numFmtId="49" fontId="0" fillId="33" borderId="0" xfId="0" applyNumberFormat="1" applyFont="1" applyFill="1" applyAlignment="1">
      <alignment vertical="distributed"/>
    </xf>
    <xf numFmtId="208" fontId="6" fillId="33" borderId="18" xfId="0" applyNumberFormat="1" applyFont="1" applyFill="1" applyBorder="1" applyAlignment="1">
      <alignment horizontal="left" vertical="top" wrapText="1"/>
    </xf>
    <xf numFmtId="208" fontId="6" fillId="33" borderId="0" xfId="0" applyNumberFormat="1" applyFont="1" applyFill="1" applyBorder="1" applyAlignment="1">
      <alignment horizontal="left" vertical="top" wrapText="1"/>
    </xf>
    <xf numFmtId="208" fontId="6" fillId="33" borderId="20" xfId="0" applyNumberFormat="1" applyFont="1" applyFill="1" applyBorder="1" applyAlignment="1">
      <alignment horizontal="left" vertical="top" wrapText="1"/>
    </xf>
    <xf numFmtId="49" fontId="3" fillId="33" borderId="13" xfId="0" applyNumberFormat="1" applyFont="1" applyFill="1" applyBorder="1" applyAlignment="1">
      <alignment horizontal="center" vertical="top"/>
    </xf>
    <xf numFmtId="49" fontId="3" fillId="33" borderId="15" xfId="0" applyNumberFormat="1" applyFont="1" applyFill="1" applyBorder="1" applyAlignment="1">
      <alignment horizontal="center" vertical="top"/>
    </xf>
    <xf numFmtId="49" fontId="3" fillId="33" borderId="16" xfId="0" applyNumberFormat="1" applyFont="1" applyFill="1" applyBorder="1" applyAlignment="1">
      <alignment horizontal="center" vertical="top"/>
    </xf>
    <xf numFmtId="2" fontId="0" fillId="33" borderId="0" xfId="0" applyNumberFormat="1" applyFill="1" applyAlignment="1">
      <alignment vertical="distributed"/>
    </xf>
    <xf numFmtId="49" fontId="0" fillId="0" borderId="0" xfId="0" applyNumberFormat="1" applyFont="1" applyAlignment="1">
      <alignment vertical="distributed"/>
    </xf>
    <xf numFmtId="49" fontId="2" fillId="33" borderId="0" xfId="0" applyNumberFormat="1" applyFont="1" applyFill="1" applyBorder="1" applyAlignment="1">
      <alignment vertical="top" wrapText="1"/>
    </xf>
    <xf numFmtId="49" fontId="1" fillId="34" borderId="14" xfId="0" applyNumberFormat="1" applyFont="1" applyFill="1" applyBorder="1" applyAlignment="1">
      <alignment horizontal="left" vertical="top" wrapText="1"/>
    </xf>
    <xf numFmtId="49" fontId="1" fillId="34" borderId="21" xfId="0" applyNumberFormat="1" applyFont="1" applyFill="1" applyBorder="1" applyAlignment="1">
      <alignment horizontal="left" vertical="top" wrapText="1"/>
    </xf>
    <xf numFmtId="49" fontId="3" fillId="33" borderId="13" xfId="0" applyNumberFormat="1" applyFont="1" applyFill="1" applyBorder="1" applyAlignment="1">
      <alignment horizontal="center" vertical="top"/>
    </xf>
    <xf numFmtId="49" fontId="3" fillId="33" borderId="15" xfId="0" applyNumberFormat="1" applyFont="1" applyFill="1" applyBorder="1" applyAlignment="1">
      <alignment horizontal="center" vertical="top"/>
    </xf>
    <xf numFmtId="49" fontId="3" fillId="33" borderId="15" xfId="0" applyNumberFormat="1" applyFont="1" applyFill="1" applyBorder="1" applyAlignment="1">
      <alignment horizontal="center" vertical="center"/>
    </xf>
    <xf numFmtId="49" fontId="3" fillId="33" borderId="15" xfId="0" applyNumberFormat="1" applyFont="1" applyFill="1" applyBorder="1" applyAlignment="1">
      <alignment horizontal="center" vertical="top"/>
    </xf>
    <xf numFmtId="49" fontId="3" fillId="33" borderId="16" xfId="0" applyNumberFormat="1" applyFont="1" applyFill="1" applyBorder="1" applyAlignment="1">
      <alignment horizontal="center" vertical="top"/>
    </xf>
    <xf numFmtId="49" fontId="3" fillId="33" borderId="15" xfId="0" applyNumberFormat="1" applyFont="1" applyFill="1" applyBorder="1" applyAlignment="1">
      <alignment horizontal="center" vertical="center"/>
    </xf>
    <xf numFmtId="49" fontId="3" fillId="33" borderId="15" xfId="0" applyNumberFormat="1" applyFont="1" applyFill="1" applyBorder="1" applyAlignment="1">
      <alignment horizontal="center" vertical="center"/>
    </xf>
    <xf numFmtId="0" fontId="1" fillId="33" borderId="14" xfId="0" applyFont="1" applyFill="1" applyBorder="1" applyAlignment="1">
      <alignment horizontal="left" vertical="top" wrapText="1"/>
    </xf>
    <xf numFmtId="2" fontId="5" fillId="33" borderId="19" xfId="0" applyNumberFormat="1" applyFont="1" applyFill="1" applyBorder="1" applyAlignment="1">
      <alignment horizontal="center" vertical="top"/>
    </xf>
    <xf numFmtId="0" fontId="1" fillId="33" borderId="14" xfId="0" applyFont="1" applyFill="1" applyBorder="1" applyAlignment="1">
      <alignment horizontal="center" vertical="distributed" wrapText="1"/>
    </xf>
    <xf numFmtId="49" fontId="0" fillId="33" borderId="0" xfId="0" applyNumberFormat="1" applyFill="1" applyAlignment="1">
      <alignment horizontal="center" vertical="distributed"/>
    </xf>
    <xf numFmtId="200" fontId="11" fillId="33" borderId="16" xfId="0" applyNumberFormat="1" applyFont="1" applyFill="1" applyBorder="1" applyAlignment="1">
      <alignment horizontal="center" vertical="center"/>
    </xf>
    <xf numFmtId="0" fontId="1" fillId="33" borderId="22" xfId="0" applyFont="1" applyFill="1" applyBorder="1" applyAlignment="1">
      <alignment vertical="distributed" wrapText="1"/>
    </xf>
    <xf numFmtId="49" fontId="0" fillId="33" borderId="0" xfId="0" applyNumberFormat="1" applyFill="1" applyBorder="1" applyAlignment="1">
      <alignment horizontal="center" vertical="distributed"/>
    </xf>
    <xf numFmtId="49" fontId="3" fillId="33" borderId="15" xfId="0" applyNumberFormat="1" applyFont="1" applyFill="1" applyBorder="1" applyAlignment="1">
      <alignment horizontal="center" vertical="center"/>
    </xf>
    <xf numFmtId="0" fontId="1" fillId="33" borderId="14" xfId="0" applyFont="1" applyFill="1" applyBorder="1" applyAlignment="1">
      <alignment horizontal="center" vertical="distributed" wrapText="1"/>
    </xf>
    <xf numFmtId="0" fontId="1" fillId="33" borderId="14" xfId="0" applyFont="1" applyFill="1" applyBorder="1" applyAlignment="1">
      <alignment horizontal="left" vertical="top" wrapText="1"/>
    </xf>
    <xf numFmtId="0" fontId="2" fillId="33" borderId="0" xfId="0" applyFont="1" applyFill="1" applyBorder="1" applyAlignment="1">
      <alignment horizontal="left" vertical="top" wrapText="1"/>
    </xf>
    <xf numFmtId="49" fontId="7" fillId="33" borderId="13" xfId="0" applyNumberFormat="1" applyFont="1" applyFill="1" applyBorder="1" applyAlignment="1">
      <alignment horizontal="center" vertical="top"/>
    </xf>
    <xf numFmtId="49" fontId="7" fillId="33" borderId="15" xfId="0" applyNumberFormat="1" applyFont="1" applyFill="1" applyBorder="1" applyAlignment="1">
      <alignment horizontal="center" vertical="top"/>
    </xf>
    <xf numFmtId="49" fontId="7" fillId="33" borderId="16" xfId="0" applyNumberFormat="1" applyFont="1" applyFill="1" applyBorder="1" applyAlignment="1">
      <alignment horizontal="center" vertical="top"/>
    </xf>
    <xf numFmtId="0" fontId="2" fillId="33" borderId="18" xfId="0" applyFont="1" applyFill="1" applyBorder="1" applyAlignment="1">
      <alignment horizontal="left" vertical="top" wrapText="1"/>
    </xf>
    <xf numFmtId="49" fontId="7" fillId="33" borderId="13" xfId="0" applyNumberFormat="1" applyFont="1" applyFill="1" applyBorder="1" applyAlignment="1">
      <alignment vertical="top"/>
    </xf>
    <xf numFmtId="200" fontId="7" fillId="33" borderId="13" xfId="0" applyNumberFormat="1" applyFont="1" applyFill="1" applyBorder="1" applyAlignment="1">
      <alignment horizontal="center" vertical="center"/>
    </xf>
    <xf numFmtId="0" fontId="2" fillId="33" borderId="17" xfId="0" applyFont="1" applyFill="1" applyBorder="1" applyAlignment="1">
      <alignment vertical="top" wrapText="1"/>
    </xf>
    <xf numFmtId="0" fontId="2" fillId="33" borderId="23" xfId="0" applyFont="1" applyFill="1" applyBorder="1" applyAlignment="1">
      <alignment vertical="top" wrapText="1"/>
    </xf>
    <xf numFmtId="0" fontId="2" fillId="33" borderId="19" xfId="0" applyFont="1" applyFill="1" applyBorder="1" applyAlignment="1">
      <alignment vertical="top" wrapText="1"/>
    </xf>
    <xf numFmtId="49" fontId="7" fillId="34" borderId="15" xfId="0" applyNumberFormat="1" applyFont="1" applyFill="1" applyBorder="1" applyAlignment="1">
      <alignment horizontal="center" vertical="top"/>
    </xf>
    <xf numFmtId="0" fontId="1" fillId="34" borderId="14" xfId="0" applyFont="1" applyFill="1" applyBorder="1" applyAlignment="1">
      <alignment horizontal="left" vertical="distributed" wrapText="1"/>
    </xf>
    <xf numFmtId="49" fontId="11" fillId="33" borderId="16" xfId="0" applyNumberFormat="1" applyFont="1" applyFill="1" applyBorder="1" applyAlignment="1">
      <alignment horizontal="center" vertical="top"/>
    </xf>
    <xf numFmtId="49" fontId="11" fillId="33" borderId="15" xfId="0" applyNumberFormat="1" applyFont="1" applyFill="1" applyBorder="1" applyAlignment="1">
      <alignment horizontal="center" vertical="top"/>
    </xf>
    <xf numFmtId="0" fontId="1" fillId="33" borderId="14" xfId="0" applyFont="1" applyFill="1" applyBorder="1" applyAlignment="1">
      <alignment horizontal="left" vertical="top" wrapText="1"/>
    </xf>
    <xf numFmtId="208" fontId="6" fillId="34" borderId="17" xfId="0" applyNumberFormat="1" applyFont="1" applyFill="1" applyBorder="1" applyAlignment="1">
      <alignment horizontal="left" vertical="top" wrapText="1"/>
    </xf>
    <xf numFmtId="208" fontId="6" fillId="34" borderId="23" xfId="0" applyNumberFormat="1" applyFont="1" applyFill="1" applyBorder="1" applyAlignment="1">
      <alignment horizontal="left" vertical="top" wrapText="1"/>
    </xf>
    <xf numFmtId="208" fontId="6" fillId="34" borderId="19" xfId="0" applyNumberFormat="1" applyFont="1" applyFill="1" applyBorder="1" applyAlignment="1">
      <alignment horizontal="left" vertical="top" wrapText="1"/>
    </xf>
    <xf numFmtId="208" fontId="6" fillId="34" borderId="18" xfId="0" applyNumberFormat="1" applyFont="1" applyFill="1" applyBorder="1" applyAlignment="1">
      <alignment horizontal="left" vertical="top" wrapText="1"/>
    </xf>
    <xf numFmtId="208" fontId="6" fillId="34" borderId="0" xfId="0" applyNumberFormat="1" applyFont="1" applyFill="1" applyBorder="1" applyAlignment="1">
      <alignment horizontal="left" vertical="top" wrapText="1"/>
    </xf>
    <xf numFmtId="208" fontId="6" fillId="34" borderId="20" xfId="0" applyNumberFormat="1" applyFont="1" applyFill="1" applyBorder="1" applyAlignment="1">
      <alignment horizontal="left" vertical="top" wrapText="1"/>
    </xf>
    <xf numFmtId="208" fontId="6" fillId="34" borderId="10" xfId="0" applyNumberFormat="1" applyFont="1" applyFill="1" applyBorder="1" applyAlignment="1">
      <alignment horizontal="left" vertical="top" wrapText="1"/>
    </xf>
    <xf numFmtId="208" fontId="6" fillId="34" borderId="11" xfId="0" applyNumberFormat="1" applyFont="1" applyFill="1" applyBorder="1" applyAlignment="1">
      <alignment horizontal="left" vertical="top" wrapText="1"/>
    </xf>
    <xf numFmtId="208" fontId="6" fillId="34" borderId="12" xfId="0" applyNumberFormat="1" applyFont="1" applyFill="1" applyBorder="1" applyAlignment="1">
      <alignment horizontal="left" vertical="top" wrapText="1"/>
    </xf>
    <xf numFmtId="0" fontId="1" fillId="33" borderId="22" xfId="0" applyFont="1" applyFill="1" applyBorder="1" applyAlignment="1">
      <alignment horizontal="left" vertical="distributed" wrapText="1"/>
    </xf>
    <xf numFmtId="0" fontId="1" fillId="33" borderId="21" xfId="0" applyFont="1" applyFill="1" applyBorder="1" applyAlignment="1">
      <alignment horizontal="left" vertical="distributed" wrapText="1"/>
    </xf>
    <xf numFmtId="49" fontId="3" fillId="34" borderId="13" xfId="0" applyNumberFormat="1" applyFont="1" applyFill="1" applyBorder="1" applyAlignment="1">
      <alignment horizontal="center" vertical="top" wrapText="1"/>
    </xf>
    <xf numFmtId="49" fontId="3" fillId="34" borderId="15" xfId="0" applyNumberFormat="1" applyFont="1" applyFill="1" applyBorder="1" applyAlignment="1">
      <alignment horizontal="center" vertical="top" wrapText="1"/>
    </xf>
    <xf numFmtId="49" fontId="3" fillId="34" borderId="16" xfId="0" applyNumberFormat="1" applyFont="1" applyFill="1" applyBorder="1" applyAlignment="1">
      <alignment horizontal="center" vertical="top" wrapText="1"/>
    </xf>
    <xf numFmtId="49" fontId="7" fillId="33" borderId="13" xfId="0" applyNumberFormat="1" applyFont="1" applyFill="1" applyBorder="1" applyAlignment="1">
      <alignment horizontal="center" vertical="top"/>
    </xf>
    <xf numFmtId="49" fontId="7" fillId="33" borderId="15" xfId="0" applyNumberFormat="1" applyFont="1" applyFill="1" applyBorder="1" applyAlignment="1">
      <alignment horizontal="center" vertical="top"/>
    </xf>
    <xf numFmtId="49" fontId="7" fillId="33" borderId="16" xfId="0" applyNumberFormat="1" applyFont="1" applyFill="1" applyBorder="1" applyAlignment="1">
      <alignment horizontal="center" vertical="top"/>
    </xf>
    <xf numFmtId="0" fontId="9" fillId="34" borderId="17" xfId="0" applyFont="1" applyFill="1" applyBorder="1" applyAlignment="1">
      <alignment horizontal="left" vertical="top" wrapText="1"/>
    </xf>
    <xf numFmtId="0" fontId="9" fillId="34" borderId="23" xfId="0" applyFont="1" applyFill="1" applyBorder="1" applyAlignment="1">
      <alignment horizontal="left" vertical="top" wrapText="1"/>
    </xf>
    <xf numFmtId="0" fontId="9" fillId="34" borderId="19" xfId="0" applyFont="1" applyFill="1" applyBorder="1" applyAlignment="1">
      <alignment horizontal="left" vertical="top" wrapText="1"/>
    </xf>
    <xf numFmtId="0" fontId="9" fillId="34" borderId="18" xfId="0" applyFont="1" applyFill="1" applyBorder="1" applyAlignment="1">
      <alignment horizontal="left" vertical="top" wrapText="1"/>
    </xf>
    <xf numFmtId="0" fontId="9" fillId="34" borderId="0" xfId="0" applyFont="1" applyFill="1" applyBorder="1" applyAlignment="1">
      <alignment horizontal="left" vertical="top" wrapText="1"/>
    </xf>
    <xf numFmtId="0" fontId="9" fillId="34" borderId="20" xfId="0" applyFont="1" applyFill="1" applyBorder="1" applyAlignment="1">
      <alignment horizontal="left" vertical="top" wrapText="1"/>
    </xf>
    <xf numFmtId="0" fontId="9" fillId="34" borderId="10" xfId="0" applyFont="1" applyFill="1" applyBorder="1" applyAlignment="1">
      <alignment horizontal="left" vertical="top" wrapText="1"/>
    </xf>
    <xf numFmtId="0" fontId="9" fillId="34" borderId="11" xfId="0" applyFont="1" applyFill="1" applyBorder="1" applyAlignment="1">
      <alignment horizontal="left" vertical="top" wrapText="1"/>
    </xf>
    <xf numFmtId="0" fontId="9" fillId="34" borderId="12" xfId="0" applyFont="1" applyFill="1" applyBorder="1" applyAlignment="1">
      <alignment horizontal="left" vertical="top" wrapText="1"/>
    </xf>
    <xf numFmtId="0" fontId="1" fillId="34" borderId="22" xfId="0" applyFont="1" applyFill="1" applyBorder="1" applyAlignment="1">
      <alignment horizontal="left" vertical="distributed" wrapText="1"/>
    </xf>
    <xf numFmtId="0" fontId="1" fillId="34" borderId="24" xfId="0" applyFont="1" applyFill="1" applyBorder="1" applyAlignment="1">
      <alignment horizontal="left" vertical="distributed" wrapText="1"/>
    </xf>
    <xf numFmtId="0" fontId="1" fillId="34" borderId="21" xfId="0" applyFont="1" applyFill="1" applyBorder="1" applyAlignment="1">
      <alignment horizontal="left" vertical="distributed" wrapText="1"/>
    </xf>
    <xf numFmtId="0" fontId="1" fillId="33" borderId="13"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14" xfId="0" applyFont="1" applyFill="1" applyBorder="1" applyAlignment="1">
      <alignment horizontal="center" vertical="center" wrapText="1"/>
    </xf>
    <xf numFmtId="49" fontId="6" fillId="33" borderId="17" xfId="0" applyNumberFormat="1" applyFont="1" applyFill="1" applyBorder="1" applyAlignment="1">
      <alignment horizontal="left" vertical="top" wrapText="1"/>
    </xf>
    <xf numFmtId="49" fontId="6" fillId="33" borderId="23" xfId="0" applyNumberFormat="1" applyFont="1" applyFill="1" applyBorder="1" applyAlignment="1">
      <alignment horizontal="left" vertical="top" wrapText="1"/>
    </xf>
    <xf numFmtId="49" fontId="6" fillId="33" borderId="19" xfId="0" applyNumberFormat="1" applyFont="1" applyFill="1" applyBorder="1" applyAlignment="1">
      <alignment horizontal="left" vertical="top" wrapText="1"/>
    </xf>
    <xf numFmtId="49" fontId="6" fillId="33" borderId="18" xfId="0" applyNumberFormat="1" applyFont="1" applyFill="1" applyBorder="1" applyAlignment="1">
      <alignment horizontal="left" vertical="top" wrapText="1"/>
    </xf>
    <xf numFmtId="49" fontId="6" fillId="33" borderId="0" xfId="0" applyNumberFormat="1" applyFont="1" applyFill="1" applyBorder="1" applyAlignment="1">
      <alignment horizontal="left" vertical="top" wrapText="1"/>
    </xf>
    <xf numFmtId="49" fontId="6" fillId="33" borderId="20" xfId="0" applyNumberFormat="1" applyFont="1" applyFill="1" applyBorder="1" applyAlignment="1">
      <alignment horizontal="left" vertical="top" wrapText="1"/>
    </xf>
    <xf numFmtId="49" fontId="6" fillId="33" borderId="10" xfId="0" applyNumberFormat="1" applyFont="1" applyFill="1" applyBorder="1" applyAlignment="1">
      <alignment horizontal="left" vertical="top" wrapText="1"/>
    </xf>
    <xf numFmtId="49" fontId="6" fillId="33" borderId="11" xfId="0" applyNumberFormat="1" applyFont="1" applyFill="1" applyBorder="1" applyAlignment="1">
      <alignment horizontal="left" vertical="top" wrapText="1"/>
    </xf>
    <xf numFmtId="49" fontId="6" fillId="33" borderId="12" xfId="0" applyNumberFormat="1" applyFont="1" applyFill="1" applyBorder="1" applyAlignment="1">
      <alignment horizontal="left" vertical="top" wrapText="1"/>
    </xf>
    <xf numFmtId="208" fontId="3" fillId="34" borderId="22" xfId="0" applyNumberFormat="1" applyFont="1" applyFill="1" applyBorder="1" applyAlignment="1">
      <alignment horizontal="left" vertical="center" wrapText="1"/>
    </xf>
    <xf numFmtId="208" fontId="3" fillId="34" borderId="24" xfId="0" applyNumberFormat="1" applyFont="1" applyFill="1" applyBorder="1" applyAlignment="1">
      <alignment horizontal="left" vertical="center" wrapText="1"/>
    </xf>
    <xf numFmtId="208" fontId="3" fillId="34" borderId="21" xfId="0" applyNumberFormat="1" applyFont="1" applyFill="1" applyBorder="1" applyAlignment="1">
      <alignment horizontal="left" vertical="center" wrapText="1"/>
    </xf>
    <xf numFmtId="49" fontId="3" fillId="34" borderId="22" xfId="0" applyNumberFormat="1" applyFont="1" applyFill="1" applyBorder="1" applyAlignment="1">
      <alignment horizontal="center" vertical="center"/>
    </xf>
    <xf numFmtId="49" fontId="3" fillId="34" borderId="24" xfId="0" applyNumberFormat="1" applyFont="1" applyFill="1" applyBorder="1" applyAlignment="1">
      <alignment horizontal="center" vertical="center"/>
    </xf>
    <xf numFmtId="49" fontId="3" fillId="34" borderId="21" xfId="0" applyNumberFormat="1" applyFont="1" applyFill="1" applyBorder="1" applyAlignment="1">
      <alignment horizontal="center" vertical="center"/>
    </xf>
    <xf numFmtId="49" fontId="3" fillId="34" borderId="22" xfId="0" applyNumberFormat="1" applyFont="1" applyFill="1" applyBorder="1" applyAlignment="1">
      <alignment horizontal="left" vertical="center" wrapText="1"/>
    </xf>
    <xf numFmtId="49" fontId="3" fillId="34" borderId="24" xfId="0" applyNumberFormat="1" applyFont="1" applyFill="1" applyBorder="1" applyAlignment="1">
      <alignment horizontal="left" vertical="center" wrapText="1"/>
    </xf>
    <xf numFmtId="49" fontId="3" fillId="34" borderId="21" xfId="0" applyNumberFormat="1" applyFont="1" applyFill="1" applyBorder="1" applyAlignment="1">
      <alignment horizontal="left" vertical="center" wrapText="1"/>
    </xf>
    <xf numFmtId="0" fontId="1" fillId="34" borderId="13" xfId="0" applyFont="1" applyFill="1" applyBorder="1" applyAlignment="1">
      <alignment horizontal="center" vertical="top" wrapText="1"/>
    </xf>
    <xf numFmtId="0" fontId="1" fillId="34" borderId="15" xfId="0" applyFont="1" applyFill="1" applyBorder="1" applyAlignment="1">
      <alignment horizontal="center" vertical="top" wrapText="1"/>
    </xf>
    <xf numFmtId="49" fontId="3" fillId="34" borderId="22" xfId="0" applyNumberFormat="1" applyFont="1" applyFill="1" applyBorder="1" applyAlignment="1">
      <alignment horizontal="center" vertical="center" wrapText="1"/>
    </xf>
    <xf numFmtId="49" fontId="3" fillId="34" borderId="24" xfId="0" applyNumberFormat="1" applyFont="1" applyFill="1" applyBorder="1" applyAlignment="1">
      <alignment horizontal="center" vertical="center" wrapText="1"/>
    </xf>
    <xf numFmtId="49" fontId="3" fillId="34" borderId="21" xfId="0" applyNumberFormat="1" applyFont="1" applyFill="1" applyBorder="1" applyAlignment="1">
      <alignment horizontal="center" vertical="center" wrapText="1"/>
    </xf>
    <xf numFmtId="49" fontId="3" fillId="33" borderId="22" xfId="0" applyNumberFormat="1" applyFont="1" applyFill="1" applyBorder="1" applyAlignment="1">
      <alignment horizontal="left" vertical="center"/>
    </xf>
    <xf numFmtId="49" fontId="3" fillId="33" borderId="24" xfId="0" applyNumberFormat="1" applyFont="1" applyFill="1" applyBorder="1" applyAlignment="1">
      <alignment horizontal="left" vertical="center"/>
    </xf>
    <xf numFmtId="49" fontId="3" fillId="33" borderId="21" xfId="0" applyNumberFormat="1" applyFont="1" applyFill="1" applyBorder="1" applyAlignment="1">
      <alignment horizontal="left" vertical="center"/>
    </xf>
    <xf numFmtId="200" fontId="3" fillId="33" borderId="17" xfId="0" applyNumberFormat="1" applyFont="1" applyFill="1" applyBorder="1" applyAlignment="1">
      <alignment horizontal="center" vertical="center"/>
    </xf>
    <xf numFmtId="200" fontId="3" fillId="33" borderId="23" xfId="0" applyNumberFormat="1" applyFont="1" applyFill="1" applyBorder="1" applyAlignment="1">
      <alignment horizontal="center" vertical="center"/>
    </xf>
    <xf numFmtId="200" fontId="3" fillId="33" borderId="19" xfId="0" applyNumberFormat="1" applyFont="1" applyFill="1" applyBorder="1" applyAlignment="1">
      <alignment horizontal="center" vertical="center"/>
    </xf>
    <xf numFmtId="200" fontId="3" fillId="33" borderId="18" xfId="0" applyNumberFormat="1" applyFont="1" applyFill="1" applyBorder="1" applyAlignment="1">
      <alignment horizontal="center" vertical="center"/>
    </xf>
    <xf numFmtId="200" fontId="3" fillId="33" borderId="0" xfId="0" applyNumberFormat="1" applyFont="1" applyFill="1" applyBorder="1" applyAlignment="1">
      <alignment horizontal="center" vertical="center"/>
    </xf>
    <xf numFmtId="200" fontId="3" fillId="33" borderId="20" xfId="0" applyNumberFormat="1" applyFont="1" applyFill="1" applyBorder="1" applyAlignment="1">
      <alignment horizontal="center" vertical="center"/>
    </xf>
    <xf numFmtId="200" fontId="3" fillId="33" borderId="10" xfId="0" applyNumberFormat="1" applyFont="1" applyFill="1" applyBorder="1" applyAlignment="1">
      <alignment horizontal="center" vertical="center"/>
    </xf>
    <xf numFmtId="200" fontId="3" fillId="33" borderId="11" xfId="0" applyNumberFormat="1" applyFont="1" applyFill="1" applyBorder="1" applyAlignment="1">
      <alignment horizontal="center" vertical="center"/>
    </xf>
    <xf numFmtId="200" fontId="3" fillId="33" borderId="12" xfId="0" applyNumberFormat="1" applyFont="1" applyFill="1" applyBorder="1" applyAlignment="1">
      <alignment horizontal="center" vertical="center"/>
    </xf>
    <xf numFmtId="208" fontId="6" fillId="33" borderId="17" xfId="0" applyNumberFormat="1" applyFont="1" applyFill="1" applyBorder="1" applyAlignment="1">
      <alignment horizontal="left" wrapText="1"/>
    </xf>
    <xf numFmtId="208" fontId="6" fillId="33" borderId="23" xfId="0" applyNumberFormat="1" applyFont="1" applyFill="1" applyBorder="1" applyAlignment="1">
      <alignment horizontal="left" wrapText="1"/>
    </xf>
    <xf numFmtId="208" fontId="6" fillId="33" borderId="19" xfId="0" applyNumberFormat="1" applyFont="1" applyFill="1" applyBorder="1" applyAlignment="1">
      <alignment horizontal="left" wrapText="1"/>
    </xf>
    <xf numFmtId="208" fontId="6" fillId="33" borderId="18" xfId="0" applyNumberFormat="1" applyFont="1" applyFill="1" applyBorder="1" applyAlignment="1">
      <alignment horizontal="left" wrapText="1"/>
    </xf>
    <xf numFmtId="208" fontId="6" fillId="33" borderId="0" xfId="0" applyNumberFormat="1" applyFont="1" applyFill="1" applyBorder="1" applyAlignment="1">
      <alignment horizontal="left" wrapText="1"/>
    </xf>
    <xf numFmtId="208" fontId="6" fillId="33" borderId="20" xfId="0" applyNumberFormat="1" applyFont="1" applyFill="1" applyBorder="1" applyAlignment="1">
      <alignment horizontal="left" wrapText="1"/>
    </xf>
    <xf numFmtId="208" fontId="6" fillId="33" borderId="10" xfId="0" applyNumberFormat="1" applyFont="1" applyFill="1" applyBorder="1" applyAlignment="1">
      <alignment horizontal="left" wrapText="1"/>
    </xf>
    <xf numFmtId="208" fontId="6" fillId="33" borderId="11" xfId="0" applyNumberFormat="1" applyFont="1" applyFill="1" applyBorder="1" applyAlignment="1">
      <alignment horizontal="left" wrapText="1"/>
    </xf>
    <xf numFmtId="208" fontId="6" fillId="33" borderId="12" xfId="0" applyNumberFormat="1" applyFont="1" applyFill="1" applyBorder="1" applyAlignment="1">
      <alignment horizontal="left" wrapText="1"/>
    </xf>
    <xf numFmtId="49" fontId="3" fillId="34" borderId="22" xfId="0" applyNumberFormat="1" applyFont="1" applyFill="1" applyBorder="1" applyAlignment="1">
      <alignment horizontal="left" vertical="top" wrapText="1"/>
    </xf>
    <xf numFmtId="49" fontId="3" fillId="34" borderId="24" xfId="0" applyNumberFormat="1" applyFont="1" applyFill="1" applyBorder="1" applyAlignment="1">
      <alignment horizontal="left" vertical="top" wrapText="1"/>
    </xf>
    <xf numFmtId="49" fontId="3" fillId="34" borderId="21" xfId="0" applyNumberFormat="1" applyFont="1" applyFill="1" applyBorder="1" applyAlignment="1">
      <alignment horizontal="left" vertical="top" wrapText="1"/>
    </xf>
    <xf numFmtId="49" fontId="3" fillId="33" borderId="17" xfId="0" applyNumberFormat="1" applyFont="1" applyFill="1" applyBorder="1" applyAlignment="1">
      <alignment horizontal="center" vertical="center" wrapText="1"/>
    </xf>
    <xf numFmtId="49" fontId="3" fillId="33" borderId="23" xfId="0" applyNumberFormat="1" applyFont="1" applyFill="1" applyBorder="1" applyAlignment="1">
      <alignment horizontal="center" vertical="center" wrapText="1"/>
    </xf>
    <xf numFmtId="49" fontId="3" fillId="33" borderId="19" xfId="0" applyNumberFormat="1" applyFont="1" applyFill="1" applyBorder="1" applyAlignment="1">
      <alignment horizontal="center" vertical="center" wrapText="1"/>
    </xf>
    <xf numFmtId="49" fontId="3" fillId="33" borderId="18" xfId="0" applyNumberFormat="1" applyFont="1" applyFill="1" applyBorder="1" applyAlignment="1">
      <alignment horizontal="center" vertical="center" wrapText="1"/>
    </xf>
    <xf numFmtId="49" fontId="3" fillId="33" borderId="0" xfId="0" applyNumberFormat="1" applyFont="1" applyFill="1" applyBorder="1" applyAlignment="1">
      <alignment horizontal="center" vertical="center" wrapText="1"/>
    </xf>
    <xf numFmtId="49" fontId="3" fillId="33" borderId="2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208" fontId="6" fillId="33" borderId="17" xfId="0" applyNumberFormat="1" applyFont="1" applyFill="1" applyBorder="1" applyAlignment="1">
      <alignment horizontal="left" vertical="top" wrapText="1"/>
    </xf>
    <xf numFmtId="208" fontId="6" fillId="33" borderId="23" xfId="0" applyNumberFormat="1" applyFont="1" applyFill="1" applyBorder="1" applyAlignment="1">
      <alignment horizontal="left" vertical="top" wrapText="1"/>
    </xf>
    <xf numFmtId="208" fontId="6" fillId="33" borderId="19" xfId="0" applyNumberFormat="1" applyFont="1" applyFill="1" applyBorder="1" applyAlignment="1">
      <alignment horizontal="left" vertical="top" wrapText="1"/>
    </xf>
    <xf numFmtId="208" fontId="6" fillId="33" borderId="18" xfId="0" applyNumberFormat="1" applyFont="1" applyFill="1" applyBorder="1" applyAlignment="1">
      <alignment horizontal="left" vertical="top" wrapText="1"/>
    </xf>
    <xf numFmtId="208" fontId="6" fillId="33" borderId="0" xfId="0" applyNumberFormat="1" applyFont="1" applyFill="1" applyBorder="1" applyAlignment="1">
      <alignment horizontal="left" vertical="top" wrapText="1"/>
    </xf>
    <xf numFmtId="208" fontId="6" fillId="33" borderId="20" xfId="0" applyNumberFormat="1" applyFont="1" applyFill="1" applyBorder="1" applyAlignment="1">
      <alignment horizontal="left" vertical="top" wrapText="1"/>
    </xf>
    <xf numFmtId="49" fontId="3" fillId="33" borderId="13" xfId="0" applyNumberFormat="1" applyFont="1" applyFill="1" applyBorder="1" applyAlignment="1">
      <alignment horizontal="center" vertical="top"/>
    </xf>
    <xf numFmtId="49" fontId="3" fillId="33" borderId="15" xfId="0" applyNumberFormat="1" applyFont="1" applyFill="1" applyBorder="1" applyAlignment="1">
      <alignment horizontal="center" vertical="top"/>
    </xf>
    <xf numFmtId="49" fontId="3" fillId="33" borderId="16" xfId="0" applyNumberFormat="1" applyFont="1" applyFill="1" applyBorder="1" applyAlignment="1">
      <alignment horizontal="center" vertical="top"/>
    </xf>
    <xf numFmtId="49" fontId="1" fillId="33" borderId="13" xfId="0" applyNumberFormat="1" applyFont="1" applyFill="1" applyBorder="1" applyAlignment="1">
      <alignment horizontal="center" vertical="center" wrapText="1"/>
    </xf>
    <xf numFmtId="49" fontId="1" fillId="33" borderId="16" xfId="0" applyNumberFormat="1" applyFont="1" applyFill="1" applyBorder="1" applyAlignment="1">
      <alignment horizontal="center" vertical="center" wrapText="1"/>
    </xf>
    <xf numFmtId="49" fontId="5" fillId="0" borderId="0" xfId="0" applyNumberFormat="1" applyFont="1" applyAlignment="1">
      <alignment horizontal="center" vertical="distributed"/>
    </xf>
    <xf numFmtId="0" fontId="1" fillId="34" borderId="16" xfId="0" applyFont="1" applyFill="1" applyBorder="1" applyAlignment="1">
      <alignment horizontal="center" vertical="top" wrapText="1"/>
    </xf>
    <xf numFmtId="0" fontId="9" fillId="33" borderId="17" xfId="0" applyFont="1" applyFill="1" applyBorder="1" applyAlignment="1">
      <alignment horizontal="left" vertical="top" wrapText="1"/>
    </xf>
    <xf numFmtId="0" fontId="9" fillId="33" borderId="23" xfId="0" applyFont="1" applyFill="1" applyBorder="1" applyAlignment="1">
      <alignment horizontal="left" vertical="top" wrapText="1"/>
    </xf>
    <xf numFmtId="0" fontId="9" fillId="33" borderId="19" xfId="0" applyFont="1" applyFill="1" applyBorder="1" applyAlignment="1">
      <alignment horizontal="left" vertical="top" wrapText="1"/>
    </xf>
    <xf numFmtId="0" fontId="9" fillId="33" borderId="18" xfId="0" applyFont="1" applyFill="1" applyBorder="1" applyAlignment="1">
      <alignment horizontal="left" vertical="top" wrapText="1"/>
    </xf>
    <xf numFmtId="0" fontId="9" fillId="33" borderId="0" xfId="0" applyFont="1" applyFill="1" applyBorder="1" applyAlignment="1">
      <alignment horizontal="left" vertical="top" wrapText="1"/>
    </xf>
    <xf numFmtId="0" fontId="9" fillId="33" borderId="20" xfId="0" applyFont="1" applyFill="1" applyBorder="1" applyAlignment="1">
      <alignment horizontal="left" vertical="top" wrapText="1"/>
    </xf>
    <xf numFmtId="0" fontId="1" fillId="0" borderId="22" xfId="0" applyFont="1" applyBorder="1" applyAlignment="1">
      <alignment horizontal="left" vertical="distributed" wrapText="1"/>
    </xf>
    <xf numFmtId="0" fontId="1" fillId="0" borderId="21" xfId="0" applyFont="1" applyBorder="1" applyAlignment="1">
      <alignment horizontal="left" vertical="distributed" wrapText="1"/>
    </xf>
    <xf numFmtId="49" fontId="4" fillId="33" borderId="22" xfId="0" applyNumberFormat="1" applyFont="1" applyFill="1" applyBorder="1" applyAlignment="1">
      <alignment horizontal="left" vertical="top" wrapText="1"/>
    </xf>
    <xf numFmtId="49" fontId="4" fillId="33" borderId="21" xfId="0" applyNumberFormat="1" applyFont="1" applyFill="1" applyBorder="1" applyAlignment="1">
      <alignment horizontal="left" vertical="top" wrapText="1"/>
    </xf>
    <xf numFmtId="49" fontId="3" fillId="34" borderId="22" xfId="0" applyNumberFormat="1" applyFont="1" applyFill="1" applyBorder="1" applyAlignment="1">
      <alignment horizontal="left" vertical="center"/>
    </xf>
    <xf numFmtId="49" fontId="3" fillId="34" borderId="24" xfId="0" applyNumberFormat="1" applyFont="1" applyFill="1" applyBorder="1" applyAlignment="1">
      <alignment horizontal="left" vertical="center"/>
    </xf>
    <xf numFmtId="49" fontId="3" fillId="34" borderId="21" xfId="0" applyNumberFormat="1" applyFont="1" applyFill="1" applyBorder="1" applyAlignment="1">
      <alignment horizontal="left" vertical="center"/>
    </xf>
    <xf numFmtId="49" fontId="6" fillId="33" borderId="17" xfId="0" applyNumberFormat="1" applyFont="1" applyFill="1" applyBorder="1" applyAlignment="1">
      <alignment horizontal="left" vertical="center" wrapText="1"/>
    </xf>
    <xf numFmtId="49" fontId="6" fillId="33" borderId="23" xfId="0" applyNumberFormat="1" applyFont="1" applyFill="1" applyBorder="1" applyAlignment="1">
      <alignment horizontal="left" vertical="center" wrapText="1"/>
    </xf>
    <xf numFmtId="49" fontId="6" fillId="33" borderId="19" xfId="0" applyNumberFormat="1" applyFont="1" applyFill="1" applyBorder="1" applyAlignment="1">
      <alignment horizontal="left" vertical="center" wrapText="1"/>
    </xf>
    <xf numFmtId="49" fontId="6" fillId="33" borderId="18" xfId="0" applyNumberFormat="1" applyFont="1" applyFill="1" applyBorder="1" applyAlignment="1">
      <alignment horizontal="left" vertical="center" wrapText="1"/>
    </xf>
    <xf numFmtId="49" fontId="6" fillId="33" borderId="0" xfId="0" applyNumberFormat="1" applyFont="1" applyFill="1" applyBorder="1" applyAlignment="1">
      <alignment horizontal="left" vertical="center" wrapText="1"/>
    </xf>
    <xf numFmtId="49" fontId="6" fillId="33" borderId="20" xfId="0" applyNumberFormat="1" applyFont="1" applyFill="1" applyBorder="1" applyAlignment="1">
      <alignment horizontal="left" vertical="center" wrapText="1"/>
    </xf>
    <xf numFmtId="49" fontId="6" fillId="33" borderId="10" xfId="0" applyNumberFormat="1" applyFont="1" applyFill="1" applyBorder="1" applyAlignment="1">
      <alignment horizontal="left" vertical="center" wrapText="1"/>
    </xf>
    <xf numFmtId="49" fontId="6" fillId="33" borderId="11" xfId="0" applyNumberFormat="1" applyFont="1" applyFill="1" applyBorder="1" applyAlignment="1">
      <alignment horizontal="left" vertical="center" wrapText="1"/>
    </xf>
    <xf numFmtId="49" fontId="6" fillId="33" borderId="12" xfId="0" applyNumberFormat="1" applyFont="1" applyFill="1" applyBorder="1" applyAlignment="1">
      <alignment horizontal="left" vertical="center" wrapText="1"/>
    </xf>
    <xf numFmtId="0" fontId="0" fillId="33" borderId="23" xfId="0" applyFill="1" applyBorder="1" applyAlignment="1">
      <alignment horizontal="left"/>
    </xf>
    <xf numFmtId="0" fontId="0" fillId="33" borderId="19" xfId="0" applyFill="1" applyBorder="1" applyAlignment="1">
      <alignment horizontal="left"/>
    </xf>
    <xf numFmtId="0" fontId="0" fillId="33" borderId="18" xfId="0" applyFill="1" applyBorder="1" applyAlignment="1">
      <alignment horizontal="left"/>
    </xf>
    <xf numFmtId="0" fontId="0" fillId="33" borderId="0" xfId="0" applyFill="1" applyAlignment="1">
      <alignment horizontal="left"/>
    </xf>
    <xf numFmtId="0" fontId="0" fillId="33" borderId="20" xfId="0" applyFill="1" applyBorder="1" applyAlignment="1">
      <alignment horizontal="left"/>
    </xf>
    <xf numFmtId="0" fontId="0" fillId="33" borderId="10" xfId="0" applyFill="1" applyBorder="1" applyAlignment="1">
      <alignment horizontal="left"/>
    </xf>
    <xf numFmtId="0" fontId="0" fillId="33" borderId="11" xfId="0" applyFill="1" applyBorder="1" applyAlignment="1">
      <alignment horizontal="left"/>
    </xf>
    <xf numFmtId="0" fontId="0" fillId="33" borderId="12" xfId="0" applyFill="1" applyBorder="1" applyAlignment="1">
      <alignment horizontal="left"/>
    </xf>
    <xf numFmtId="0" fontId="9" fillId="33" borderId="22" xfId="0" applyFont="1" applyFill="1" applyBorder="1" applyAlignment="1">
      <alignment horizontal="center" vertical="top" wrapText="1"/>
    </xf>
    <xf numFmtId="0" fontId="9" fillId="33" borderId="24" xfId="0" applyFont="1" applyFill="1" applyBorder="1" applyAlignment="1">
      <alignment horizontal="center" vertical="top" wrapText="1"/>
    </xf>
    <xf numFmtId="0" fontId="9" fillId="33" borderId="21" xfId="0" applyFont="1" applyFill="1" applyBorder="1" applyAlignment="1">
      <alignment horizontal="center" vertical="top" wrapText="1"/>
    </xf>
    <xf numFmtId="0" fontId="9" fillId="33" borderId="17" xfId="0" applyFont="1" applyFill="1" applyBorder="1" applyAlignment="1">
      <alignment horizontal="center" vertical="top" wrapText="1"/>
    </xf>
    <xf numFmtId="0" fontId="9" fillId="33" borderId="23" xfId="0" applyFont="1" applyFill="1" applyBorder="1" applyAlignment="1">
      <alignment horizontal="center" vertical="top" wrapText="1"/>
    </xf>
    <xf numFmtId="0" fontId="9" fillId="33" borderId="19" xfId="0" applyFont="1" applyFill="1" applyBorder="1" applyAlignment="1">
      <alignment horizontal="center" vertical="top" wrapText="1"/>
    </xf>
    <xf numFmtId="0" fontId="9" fillId="33" borderId="18" xfId="0" applyFont="1" applyFill="1" applyBorder="1" applyAlignment="1">
      <alignment horizontal="center" vertical="top" wrapText="1"/>
    </xf>
    <xf numFmtId="0" fontId="9" fillId="33" borderId="0" xfId="0" applyFont="1" applyFill="1" applyBorder="1" applyAlignment="1">
      <alignment horizontal="center" vertical="top" wrapText="1"/>
    </xf>
    <xf numFmtId="0" fontId="9" fillId="33" borderId="20" xfId="0" applyFont="1" applyFill="1" applyBorder="1" applyAlignment="1">
      <alignment horizontal="center" vertical="top" wrapText="1"/>
    </xf>
    <xf numFmtId="0" fontId="9" fillId="33" borderId="10" xfId="0" applyFont="1" applyFill="1" applyBorder="1" applyAlignment="1">
      <alignment horizontal="center" vertical="top" wrapText="1"/>
    </xf>
    <xf numFmtId="0" fontId="9" fillId="33" borderId="11" xfId="0" applyFont="1" applyFill="1" applyBorder="1" applyAlignment="1">
      <alignment horizontal="center" vertical="top" wrapText="1"/>
    </xf>
    <xf numFmtId="0" fontId="9" fillId="33" borderId="12" xfId="0" applyFont="1" applyFill="1" applyBorder="1" applyAlignment="1">
      <alignment horizontal="center" vertical="top" wrapText="1"/>
    </xf>
    <xf numFmtId="0" fontId="9" fillId="33" borderId="10" xfId="0" applyFont="1" applyFill="1" applyBorder="1" applyAlignment="1">
      <alignment horizontal="left" vertical="top" wrapText="1"/>
    </xf>
    <xf numFmtId="0" fontId="9" fillId="33" borderId="11" xfId="0" applyFont="1" applyFill="1" applyBorder="1" applyAlignment="1">
      <alignment horizontal="left" vertical="top" wrapText="1"/>
    </xf>
    <xf numFmtId="0" fontId="9" fillId="33" borderId="12" xfId="0" applyFont="1" applyFill="1" applyBorder="1" applyAlignment="1">
      <alignment horizontal="left" vertical="top" wrapText="1"/>
    </xf>
    <xf numFmtId="0" fontId="0" fillId="34" borderId="23" xfId="0" applyFont="1" applyFill="1" applyBorder="1" applyAlignment="1">
      <alignment horizontal="left" vertical="top" wrapText="1"/>
    </xf>
    <xf numFmtId="0" fontId="0" fillId="34" borderId="19" xfId="0" applyFont="1" applyFill="1" applyBorder="1" applyAlignment="1">
      <alignment horizontal="left" vertical="top" wrapText="1"/>
    </xf>
    <xf numFmtId="0" fontId="0" fillId="34" borderId="18" xfId="0" applyFont="1" applyFill="1" applyBorder="1" applyAlignment="1">
      <alignment horizontal="left" vertical="top" wrapText="1"/>
    </xf>
    <xf numFmtId="0" fontId="0" fillId="34" borderId="0" xfId="0" applyFont="1" applyFill="1" applyAlignment="1">
      <alignment horizontal="left" vertical="top" wrapText="1"/>
    </xf>
    <xf numFmtId="0" fontId="0" fillId="34" borderId="20"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11" xfId="0" applyFont="1" applyFill="1" applyBorder="1" applyAlignment="1">
      <alignment horizontal="left" vertical="top" wrapText="1"/>
    </xf>
    <xf numFmtId="0" fontId="0" fillId="34" borderId="12" xfId="0" applyFont="1" applyFill="1" applyBorder="1" applyAlignment="1">
      <alignment horizontal="left" vertical="top" wrapText="1"/>
    </xf>
    <xf numFmtId="49" fontId="3" fillId="34" borderId="13" xfId="0" applyNumberFormat="1" applyFont="1" applyFill="1" applyBorder="1" applyAlignment="1">
      <alignment horizontal="center" vertical="top"/>
    </xf>
    <xf numFmtId="49" fontId="3" fillId="34" borderId="15" xfId="0" applyNumberFormat="1" applyFont="1" applyFill="1" applyBorder="1" applyAlignment="1">
      <alignment horizontal="center" vertical="top"/>
    </xf>
    <xf numFmtId="49" fontId="3" fillId="34" borderId="16" xfId="0" applyNumberFormat="1" applyFont="1" applyFill="1" applyBorder="1" applyAlignment="1">
      <alignment horizontal="center" vertical="top"/>
    </xf>
    <xf numFmtId="200" fontId="3" fillId="34" borderId="22" xfId="0" applyNumberFormat="1" applyFont="1" applyFill="1" applyBorder="1" applyAlignment="1">
      <alignment horizontal="center" vertical="center"/>
    </xf>
    <xf numFmtId="200" fontId="3" fillId="34" borderId="24" xfId="0" applyNumberFormat="1" applyFont="1" applyFill="1" applyBorder="1" applyAlignment="1">
      <alignment horizontal="center" vertical="center"/>
    </xf>
    <xf numFmtId="200" fontId="3" fillId="34" borderId="21" xfId="0" applyNumberFormat="1" applyFont="1" applyFill="1" applyBorder="1" applyAlignment="1">
      <alignment horizontal="center" vertical="center"/>
    </xf>
    <xf numFmtId="49" fontId="9" fillId="33" borderId="17" xfId="0" applyNumberFormat="1" applyFont="1" applyFill="1" applyBorder="1" applyAlignment="1">
      <alignment horizontal="left" vertical="top" wrapText="1"/>
    </xf>
    <xf numFmtId="0" fontId="9" fillId="33" borderId="17" xfId="0" applyFont="1" applyFill="1" applyBorder="1" applyAlignment="1">
      <alignment horizontal="justify" vertical="top" wrapText="1"/>
    </xf>
    <xf numFmtId="0" fontId="9" fillId="33" borderId="23" xfId="0" applyFont="1" applyFill="1" applyBorder="1" applyAlignment="1">
      <alignment horizontal="justify" vertical="top" wrapText="1"/>
    </xf>
    <xf numFmtId="0" fontId="9" fillId="33" borderId="19" xfId="0" applyFont="1" applyFill="1" applyBorder="1" applyAlignment="1">
      <alignment horizontal="justify" vertical="top" wrapText="1"/>
    </xf>
    <xf numFmtId="0" fontId="9" fillId="33" borderId="18" xfId="0" applyFont="1" applyFill="1" applyBorder="1" applyAlignment="1">
      <alignment horizontal="justify" vertical="top" wrapText="1"/>
    </xf>
    <xf numFmtId="0" fontId="9" fillId="33" borderId="0" xfId="0" applyFont="1" applyFill="1" applyBorder="1" applyAlignment="1">
      <alignment horizontal="justify" vertical="top" wrapText="1"/>
    </xf>
    <xf numFmtId="0" fontId="9" fillId="33" borderId="20" xfId="0" applyFont="1" applyFill="1" applyBorder="1" applyAlignment="1">
      <alignment horizontal="justify" vertical="top" wrapText="1"/>
    </xf>
    <xf numFmtId="49" fontId="6" fillId="33" borderId="17" xfId="0" applyNumberFormat="1" applyFont="1" applyFill="1" applyBorder="1" applyAlignment="1">
      <alignment horizontal="justify" vertical="top" wrapText="1"/>
    </xf>
    <xf numFmtId="49" fontId="6" fillId="33" borderId="23" xfId="0" applyNumberFormat="1" applyFont="1" applyFill="1" applyBorder="1" applyAlignment="1">
      <alignment horizontal="justify" vertical="top" wrapText="1"/>
    </xf>
    <xf numFmtId="49" fontId="6" fillId="33" borderId="19" xfId="0" applyNumberFormat="1" applyFont="1" applyFill="1" applyBorder="1" applyAlignment="1">
      <alignment horizontal="justify" vertical="top" wrapText="1"/>
    </xf>
    <xf numFmtId="49" fontId="6" fillId="33" borderId="18" xfId="0" applyNumberFormat="1" applyFont="1" applyFill="1" applyBorder="1" applyAlignment="1">
      <alignment horizontal="justify" vertical="top" wrapText="1"/>
    </xf>
    <xf numFmtId="49" fontId="6" fillId="33" borderId="0" xfId="0" applyNumberFormat="1" applyFont="1" applyFill="1" applyBorder="1" applyAlignment="1">
      <alignment horizontal="justify" vertical="top" wrapText="1"/>
    </xf>
    <xf numFmtId="49" fontId="6" fillId="33" borderId="20" xfId="0" applyNumberFormat="1" applyFont="1" applyFill="1" applyBorder="1" applyAlignment="1">
      <alignment horizontal="justify" vertical="top" wrapText="1"/>
    </xf>
    <xf numFmtId="49" fontId="6" fillId="33" borderId="10" xfId="0" applyNumberFormat="1" applyFont="1" applyFill="1" applyBorder="1" applyAlignment="1">
      <alignment horizontal="justify" vertical="top" wrapText="1"/>
    </xf>
    <xf numFmtId="49" fontId="6" fillId="33" borderId="11" xfId="0" applyNumberFormat="1" applyFont="1" applyFill="1" applyBorder="1" applyAlignment="1">
      <alignment horizontal="justify" vertical="top" wrapText="1"/>
    </xf>
    <xf numFmtId="49" fontId="6" fillId="33" borderId="12" xfId="0" applyNumberFormat="1" applyFont="1" applyFill="1" applyBorder="1" applyAlignment="1">
      <alignment horizontal="justify" vertical="top" wrapText="1"/>
    </xf>
    <xf numFmtId="0" fontId="51" fillId="33" borderId="24" xfId="0" applyFont="1" applyFill="1" applyBorder="1" applyAlignment="1">
      <alignment horizontal="left" vertical="center" wrapText="1"/>
    </xf>
    <xf numFmtId="0" fontId="51" fillId="33" borderId="21" xfId="0" applyFont="1" applyFill="1" applyBorder="1" applyAlignment="1">
      <alignment horizontal="left" vertical="center" wrapText="1"/>
    </xf>
    <xf numFmtId="208" fontId="2" fillId="33" borderId="17" xfId="0" applyNumberFormat="1" applyFont="1" applyFill="1" applyBorder="1" applyAlignment="1">
      <alignment horizontal="center" vertical="top" wrapText="1"/>
    </xf>
    <xf numFmtId="208" fontId="2" fillId="33" borderId="23" xfId="0" applyNumberFormat="1" applyFont="1" applyFill="1" applyBorder="1" applyAlignment="1">
      <alignment horizontal="center" vertical="top" wrapText="1"/>
    </xf>
    <xf numFmtId="208" fontId="2" fillId="33" borderId="19" xfId="0" applyNumberFormat="1" applyFont="1" applyFill="1" applyBorder="1" applyAlignment="1">
      <alignment horizontal="center" vertical="top" wrapText="1"/>
    </xf>
    <xf numFmtId="208" fontId="2" fillId="33" borderId="18" xfId="0" applyNumberFormat="1" applyFont="1" applyFill="1" applyBorder="1" applyAlignment="1">
      <alignment horizontal="center" vertical="top" wrapText="1"/>
    </xf>
    <xf numFmtId="208" fontId="2" fillId="33" borderId="0" xfId="0" applyNumberFormat="1" applyFont="1" applyFill="1" applyBorder="1" applyAlignment="1">
      <alignment horizontal="center" vertical="top" wrapText="1"/>
    </xf>
    <xf numFmtId="208" fontId="2" fillId="33" borderId="20" xfId="0" applyNumberFormat="1" applyFont="1" applyFill="1" applyBorder="1" applyAlignment="1">
      <alignment horizontal="center" vertical="top" wrapText="1"/>
    </xf>
    <xf numFmtId="208" fontId="2" fillId="33" borderId="10" xfId="0" applyNumberFormat="1" applyFont="1" applyFill="1" applyBorder="1" applyAlignment="1">
      <alignment horizontal="center" vertical="top" wrapText="1"/>
    </xf>
    <xf numFmtId="208" fontId="2" fillId="33" borderId="11" xfId="0" applyNumberFormat="1" applyFont="1" applyFill="1" applyBorder="1" applyAlignment="1">
      <alignment horizontal="center" vertical="top" wrapText="1"/>
    </xf>
    <xf numFmtId="208" fontId="2" fillId="33" borderId="12" xfId="0" applyNumberFormat="1" applyFont="1" applyFill="1" applyBorder="1" applyAlignment="1">
      <alignment horizontal="center" vertical="top" wrapText="1"/>
    </xf>
    <xf numFmtId="0" fontId="51" fillId="33" borderId="14" xfId="0" applyFont="1" applyFill="1" applyBorder="1" applyAlignment="1">
      <alignment horizontal="center" vertical="center"/>
    </xf>
    <xf numFmtId="0" fontId="0" fillId="33" borderId="13" xfId="0" applyFill="1" applyBorder="1" applyAlignment="1">
      <alignment/>
    </xf>
    <xf numFmtId="0" fontId="1" fillId="33" borderId="22" xfId="0" applyFont="1" applyFill="1" applyBorder="1" applyAlignment="1">
      <alignment horizontal="center"/>
    </xf>
    <xf numFmtId="0" fontId="1" fillId="33" borderId="24" xfId="0" applyFont="1" applyFill="1" applyBorder="1" applyAlignment="1">
      <alignment horizontal="center"/>
    </xf>
    <xf numFmtId="0" fontId="1" fillId="33" borderId="21" xfId="0" applyFont="1" applyFill="1" applyBorder="1" applyAlignment="1">
      <alignment horizontal="center"/>
    </xf>
    <xf numFmtId="0" fontId="2" fillId="33" borderId="18" xfId="0" applyFont="1" applyFill="1" applyBorder="1" applyAlignment="1">
      <alignment horizontal="left" vertical="top" wrapText="1"/>
    </xf>
    <xf numFmtId="0" fontId="0" fillId="33" borderId="0" xfId="0" applyFill="1" applyAlignment="1">
      <alignment/>
    </xf>
    <xf numFmtId="0" fontId="0" fillId="33" borderId="20" xfId="0" applyFill="1" applyBorder="1" applyAlignment="1">
      <alignment/>
    </xf>
    <xf numFmtId="49" fontId="3" fillId="34" borderId="22" xfId="0" applyNumberFormat="1" applyFont="1" applyFill="1" applyBorder="1" applyAlignment="1">
      <alignment horizontal="left" vertical="top"/>
    </xf>
    <xf numFmtId="49" fontId="3" fillId="34" borderId="24" xfId="0" applyNumberFormat="1" applyFont="1" applyFill="1" applyBorder="1" applyAlignment="1">
      <alignment horizontal="left" vertical="top"/>
    </xf>
    <xf numFmtId="49" fontId="3" fillId="34" borderId="11" xfId="0" applyNumberFormat="1" applyFont="1" applyFill="1" applyBorder="1" applyAlignment="1">
      <alignment horizontal="left" vertical="top"/>
    </xf>
    <xf numFmtId="49" fontId="3" fillId="34" borderId="21" xfId="0" applyNumberFormat="1" applyFont="1" applyFill="1" applyBorder="1" applyAlignment="1">
      <alignment horizontal="left" vertical="top"/>
    </xf>
    <xf numFmtId="0" fontId="2" fillId="33" borderId="17" xfId="0" applyFont="1" applyFill="1" applyBorder="1" applyAlignment="1">
      <alignment horizontal="left" vertical="top" wrapText="1"/>
    </xf>
    <xf numFmtId="0" fontId="0" fillId="33" borderId="23" xfId="0" applyFill="1" applyBorder="1" applyAlignment="1">
      <alignment/>
    </xf>
    <xf numFmtId="0" fontId="0" fillId="33" borderId="19" xfId="0" applyFill="1" applyBorder="1" applyAlignment="1">
      <alignment/>
    </xf>
    <xf numFmtId="0" fontId="0" fillId="33" borderId="23" xfId="0" applyFont="1" applyFill="1" applyBorder="1" applyAlignment="1">
      <alignment horizontal="left" vertical="top" wrapText="1"/>
    </xf>
    <xf numFmtId="0" fontId="0" fillId="33" borderId="19" xfId="0" applyFont="1" applyFill="1" applyBorder="1" applyAlignment="1">
      <alignment horizontal="left" vertical="top" wrapText="1"/>
    </xf>
    <xf numFmtId="0" fontId="0" fillId="33" borderId="18"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20" xfId="0" applyFont="1" applyFill="1" applyBorder="1" applyAlignment="1">
      <alignment horizontal="left" vertical="top" wrapText="1"/>
    </xf>
    <xf numFmtId="0" fontId="4" fillId="0" borderId="0" xfId="0" applyFont="1" applyAlignment="1">
      <alignment horizontal="center"/>
    </xf>
    <xf numFmtId="0" fontId="5" fillId="0" borderId="0" xfId="0" applyFont="1" applyAlignment="1">
      <alignment horizontal="center"/>
    </xf>
    <xf numFmtId="0" fontId="1" fillId="33" borderId="11" xfId="0" applyFont="1" applyFill="1" applyBorder="1" applyAlignment="1">
      <alignment horizontal="center"/>
    </xf>
    <xf numFmtId="0" fontId="51" fillId="33" borderId="13" xfId="0" applyFont="1" applyFill="1" applyBorder="1" applyAlignment="1">
      <alignment horizontal="center" vertical="center" wrapText="1"/>
    </xf>
    <xf numFmtId="0" fontId="51" fillId="33" borderId="15" xfId="0" applyFont="1" applyFill="1" applyBorder="1" applyAlignment="1">
      <alignment horizontal="center" vertical="center" wrapText="1"/>
    </xf>
    <xf numFmtId="0" fontId="51" fillId="33" borderId="16" xfId="0" applyFont="1" applyFill="1" applyBorder="1" applyAlignment="1">
      <alignment horizontal="center" vertical="center" wrapText="1"/>
    </xf>
    <xf numFmtId="0" fontId="51" fillId="33" borderId="13" xfId="0" applyNumberFormat="1" applyFont="1" applyFill="1" applyBorder="1" applyAlignment="1">
      <alignment horizontal="center" vertical="center" wrapText="1" shrinkToFit="1"/>
    </xf>
    <xf numFmtId="0" fontId="51" fillId="33" borderId="15" xfId="0" applyNumberFormat="1" applyFont="1" applyFill="1" applyBorder="1" applyAlignment="1">
      <alignment horizontal="center" vertical="center" wrapText="1" shrinkToFit="1"/>
    </xf>
    <xf numFmtId="0" fontId="51" fillId="33" borderId="16" xfId="0" applyNumberFormat="1" applyFont="1" applyFill="1" applyBorder="1" applyAlignment="1">
      <alignment horizontal="center" vertical="center" wrapText="1" shrinkToFit="1"/>
    </xf>
    <xf numFmtId="0" fontId="51" fillId="33" borderId="14" xfId="0" applyFont="1" applyFill="1" applyBorder="1" applyAlignment="1">
      <alignment horizontal="center" vertical="center" wrapText="1"/>
    </xf>
    <xf numFmtId="0" fontId="0" fillId="33" borderId="14" xfId="0" applyFill="1" applyBorder="1" applyAlignment="1">
      <alignment/>
    </xf>
    <xf numFmtId="208" fontId="9" fillId="33" borderId="17" xfId="0" applyNumberFormat="1" applyFont="1" applyFill="1" applyBorder="1" applyAlignment="1">
      <alignment horizontal="justify" vertical="top" wrapText="1"/>
    </xf>
    <xf numFmtId="208" fontId="9" fillId="33" borderId="23" xfId="0" applyNumberFormat="1" applyFont="1" applyFill="1" applyBorder="1" applyAlignment="1">
      <alignment horizontal="justify" vertical="top" wrapText="1"/>
    </xf>
    <xf numFmtId="208" fontId="9" fillId="33" borderId="19" xfId="0" applyNumberFormat="1" applyFont="1" applyFill="1" applyBorder="1" applyAlignment="1">
      <alignment horizontal="justify" vertical="top" wrapText="1"/>
    </xf>
    <xf numFmtId="208" fontId="9" fillId="33" borderId="18" xfId="0" applyNumberFormat="1" applyFont="1" applyFill="1" applyBorder="1" applyAlignment="1">
      <alignment horizontal="justify" vertical="top" wrapText="1"/>
    </xf>
    <xf numFmtId="208" fontId="9" fillId="33" borderId="0" xfId="0" applyNumberFormat="1" applyFont="1" applyFill="1" applyBorder="1" applyAlignment="1">
      <alignment horizontal="justify" vertical="top" wrapText="1"/>
    </xf>
    <xf numFmtId="208" fontId="9" fillId="33" borderId="20" xfId="0" applyNumberFormat="1" applyFont="1" applyFill="1" applyBorder="1" applyAlignment="1">
      <alignment horizontal="justify" vertical="top" wrapText="1"/>
    </xf>
    <xf numFmtId="208" fontId="9" fillId="33" borderId="10" xfId="0" applyNumberFormat="1" applyFont="1" applyFill="1" applyBorder="1" applyAlignment="1">
      <alignment horizontal="justify" vertical="top" wrapText="1"/>
    </xf>
    <xf numFmtId="208" fontId="9" fillId="33" borderId="11" xfId="0" applyNumberFormat="1" applyFont="1" applyFill="1" applyBorder="1" applyAlignment="1">
      <alignment horizontal="justify" vertical="top" wrapText="1"/>
    </xf>
    <xf numFmtId="208" fontId="9" fillId="33" borderId="12" xfId="0" applyNumberFormat="1" applyFont="1" applyFill="1" applyBorder="1" applyAlignment="1">
      <alignment horizontal="justify" vertical="top" wrapText="1"/>
    </xf>
    <xf numFmtId="49" fontId="7" fillId="34" borderId="22" xfId="0" applyNumberFormat="1" applyFont="1" applyFill="1" applyBorder="1" applyAlignment="1">
      <alignment horizontal="left" vertical="center"/>
    </xf>
    <xf numFmtId="49" fontId="7" fillId="34" borderId="24" xfId="0" applyNumberFormat="1" applyFont="1" applyFill="1" applyBorder="1" applyAlignment="1">
      <alignment horizontal="left" vertical="center"/>
    </xf>
    <xf numFmtId="49" fontId="7" fillId="34" borderId="21" xfId="0" applyNumberFormat="1" applyFont="1" applyFill="1" applyBorder="1" applyAlignment="1">
      <alignment horizontal="left" vertical="center"/>
    </xf>
    <xf numFmtId="200" fontId="3" fillId="33" borderId="22" xfId="0" applyNumberFormat="1" applyFont="1" applyFill="1" applyBorder="1" applyAlignment="1">
      <alignment horizontal="left" vertical="center"/>
    </xf>
    <xf numFmtId="200" fontId="3" fillId="33" borderId="24" xfId="0" applyNumberFormat="1" applyFont="1" applyFill="1" applyBorder="1" applyAlignment="1">
      <alignment horizontal="left" vertical="center"/>
    </xf>
    <xf numFmtId="200" fontId="3" fillId="33" borderId="21" xfId="0" applyNumberFormat="1" applyFont="1" applyFill="1" applyBorder="1" applyAlignment="1">
      <alignment horizontal="left" vertical="center"/>
    </xf>
    <xf numFmtId="208" fontId="6" fillId="33" borderId="17" xfId="0" applyNumberFormat="1" applyFont="1" applyFill="1" applyBorder="1" applyAlignment="1">
      <alignment horizontal="center" vertical="top" wrapText="1"/>
    </xf>
    <xf numFmtId="208" fontId="6" fillId="33" borderId="23" xfId="0" applyNumberFormat="1" applyFont="1" applyFill="1" applyBorder="1" applyAlignment="1">
      <alignment horizontal="center" vertical="top" wrapText="1"/>
    </xf>
    <xf numFmtId="208" fontId="6" fillId="33" borderId="19" xfId="0" applyNumberFormat="1" applyFont="1" applyFill="1" applyBorder="1" applyAlignment="1">
      <alignment horizontal="center" vertical="top" wrapText="1"/>
    </xf>
    <xf numFmtId="208" fontId="6" fillId="33" borderId="18" xfId="0" applyNumberFormat="1" applyFont="1" applyFill="1" applyBorder="1" applyAlignment="1">
      <alignment horizontal="center" vertical="top" wrapText="1"/>
    </xf>
    <xf numFmtId="208" fontId="6" fillId="33" borderId="0" xfId="0" applyNumberFormat="1" applyFont="1" applyFill="1" applyBorder="1" applyAlignment="1">
      <alignment horizontal="center" vertical="top" wrapText="1"/>
    </xf>
    <xf numFmtId="208" fontId="6" fillId="33" borderId="20" xfId="0" applyNumberFormat="1" applyFont="1" applyFill="1" applyBorder="1" applyAlignment="1">
      <alignment horizontal="center" vertical="top" wrapText="1"/>
    </xf>
    <xf numFmtId="208" fontId="6" fillId="33" borderId="10" xfId="0" applyNumberFormat="1" applyFont="1" applyFill="1" applyBorder="1" applyAlignment="1">
      <alignment horizontal="center" vertical="top" wrapText="1"/>
    </xf>
    <xf numFmtId="208" fontId="6" fillId="33" borderId="11" xfId="0" applyNumberFormat="1" applyFont="1" applyFill="1" applyBorder="1" applyAlignment="1">
      <alignment horizontal="center" vertical="top" wrapText="1"/>
    </xf>
    <xf numFmtId="208" fontId="6" fillId="33" borderId="12" xfId="0" applyNumberFormat="1" applyFont="1" applyFill="1" applyBorder="1" applyAlignment="1">
      <alignment horizontal="center" vertical="top" wrapText="1"/>
    </xf>
    <xf numFmtId="0" fontId="1" fillId="0" borderId="0" xfId="0" applyFont="1" applyAlignment="1">
      <alignment horizontal="left" vertical="top" wrapText="1"/>
    </xf>
    <xf numFmtId="0" fontId="1" fillId="33" borderId="0" xfId="0" applyFont="1" applyFill="1" applyAlignment="1">
      <alignment horizontal="center" vertical="top"/>
    </xf>
    <xf numFmtId="0" fontId="1" fillId="34" borderId="22" xfId="0" applyFont="1" applyFill="1" applyBorder="1" applyAlignment="1">
      <alignment horizontal="left" vertical="top" wrapText="1"/>
    </xf>
    <xf numFmtId="0" fontId="1" fillId="34" borderId="24" xfId="0" applyFont="1" applyFill="1" applyBorder="1" applyAlignment="1">
      <alignment horizontal="left" vertical="top" wrapText="1"/>
    </xf>
    <xf numFmtId="0" fontId="1" fillId="34" borderId="21" xfId="0" applyFont="1" applyFill="1" applyBorder="1" applyAlignment="1">
      <alignment horizontal="left" vertical="top" wrapText="1"/>
    </xf>
    <xf numFmtId="0" fontId="1" fillId="33" borderId="14" xfId="0" applyFont="1" applyFill="1" applyBorder="1" applyAlignment="1">
      <alignment horizontal="left" vertical="top"/>
    </xf>
    <xf numFmtId="0" fontId="8" fillId="33" borderId="13" xfId="0" applyFont="1" applyFill="1" applyBorder="1" applyAlignment="1">
      <alignment horizontal="left" vertical="top" wrapText="1"/>
    </xf>
    <xf numFmtId="0" fontId="8" fillId="33" borderId="15" xfId="0" applyFont="1" applyFill="1" applyBorder="1" applyAlignment="1">
      <alignment horizontal="left" vertical="top" wrapText="1"/>
    </xf>
    <xf numFmtId="0" fontId="8" fillId="33" borderId="16" xfId="0" applyFont="1" applyFill="1" applyBorder="1" applyAlignment="1">
      <alignment horizontal="left" vertical="top" wrapText="1"/>
    </xf>
    <xf numFmtId="49" fontId="0" fillId="33" borderId="18" xfId="0" applyNumberFormat="1" applyFill="1" applyBorder="1" applyAlignment="1">
      <alignment horizontal="center" vertical="distributed"/>
    </xf>
    <xf numFmtId="49" fontId="0" fillId="33" borderId="0" xfId="0" applyNumberFormat="1" applyFill="1" applyAlignment="1">
      <alignment horizontal="center" vertical="distributed"/>
    </xf>
    <xf numFmtId="0" fontId="1" fillId="33" borderId="0" xfId="0" applyFont="1" applyFill="1" applyBorder="1" applyAlignment="1">
      <alignment horizontal="left" vertical="distributed" wrapText="1"/>
    </xf>
    <xf numFmtId="200" fontId="6" fillId="34" borderId="17" xfId="0" applyNumberFormat="1" applyFont="1" applyFill="1" applyBorder="1" applyAlignment="1">
      <alignment horizontal="left" vertical="top" wrapText="1"/>
    </xf>
    <xf numFmtId="200" fontId="6" fillId="34" borderId="23" xfId="0" applyNumberFormat="1" applyFont="1" applyFill="1" applyBorder="1" applyAlignment="1">
      <alignment horizontal="left" vertical="top" wrapText="1"/>
    </xf>
    <xf numFmtId="200" fontId="6" fillId="34" borderId="19" xfId="0" applyNumberFormat="1" applyFont="1" applyFill="1" applyBorder="1" applyAlignment="1">
      <alignment horizontal="left" vertical="top" wrapText="1"/>
    </xf>
    <xf numFmtId="200" fontId="6" fillId="34" borderId="18" xfId="0" applyNumberFormat="1" applyFont="1" applyFill="1" applyBorder="1" applyAlignment="1">
      <alignment horizontal="left" vertical="top" wrapText="1"/>
    </xf>
    <xf numFmtId="200" fontId="6" fillId="34" borderId="0" xfId="0" applyNumberFormat="1" applyFont="1" applyFill="1" applyBorder="1" applyAlignment="1">
      <alignment horizontal="left" vertical="top" wrapText="1"/>
    </xf>
    <xf numFmtId="200" fontId="6" fillId="34" borderId="20" xfId="0" applyNumberFormat="1" applyFont="1" applyFill="1" applyBorder="1" applyAlignment="1">
      <alignment horizontal="left" vertical="top" wrapText="1"/>
    </xf>
    <xf numFmtId="200" fontId="6" fillId="34" borderId="10" xfId="0" applyNumberFormat="1" applyFont="1" applyFill="1" applyBorder="1" applyAlignment="1">
      <alignment horizontal="left" vertical="top" wrapText="1"/>
    </xf>
    <xf numFmtId="200" fontId="6" fillId="34" borderId="11" xfId="0" applyNumberFormat="1" applyFont="1" applyFill="1" applyBorder="1" applyAlignment="1">
      <alignment horizontal="left" vertical="top" wrapText="1"/>
    </xf>
    <xf numFmtId="200" fontId="6" fillId="34" borderId="12" xfId="0" applyNumberFormat="1" applyFont="1" applyFill="1" applyBorder="1" applyAlignment="1">
      <alignment horizontal="left" vertical="top" wrapText="1"/>
    </xf>
    <xf numFmtId="0" fontId="2" fillId="33" borderId="0" xfId="0" applyFont="1" applyFill="1" applyBorder="1" applyAlignment="1">
      <alignment horizontal="left" vertical="top" wrapText="1"/>
    </xf>
    <xf numFmtId="49" fontId="3" fillId="33" borderId="15" xfId="0" applyNumberFormat="1" applyFont="1" applyFill="1" applyBorder="1" applyAlignment="1">
      <alignment horizontal="left" vertical="top"/>
    </xf>
    <xf numFmtId="49" fontId="3" fillId="33" borderId="16" xfId="0" applyNumberFormat="1" applyFont="1" applyFill="1" applyBorder="1" applyAlignment="1">
      <alignment horizontal="left" vertical="top"/>
    </xf>
    <xf numFmtId="0" fontId="1" fillId="33" borderId="15" xfId="0" applyFont="1" applyFill="1" applyBorder="1" applyAlignment="1">
      <alignment horizontal="left" vertical="top" wrapText="1"/>
    </xf>
    <xf numFmtId="0" fontId="1" fillId="33" borderId="16" xfId="0" applyFont="1" applyFill="1" applyBorder="1" applyAlignment="1">
      <alignment horizontal="left" vertical="top" wrapText="1"/>
    </xf>
    <xf numFmtId="49" fontId="3" fillId="33" borderId="13" xfId="0" applyNumberFormat="1" applyFont="1" applyFill="1" applyBorder="1" applyAlignment="1">
      <alignment horizontal="left" vertical="top"/>
    </xf>
    <xf numFmtId="0" fontId="1" fillId="33" borderId="13" xfId="0" applyFont="1" applyFill="1" applyBorder="1" applyAlignment="1">
      <alignment horizontal="left" vertical="top" wrapText="1"/>
    </xf>
    <xf numFmtId="49" fontId="3" fillId="33" borderId="13" xfId="0" applyNumberFormat="1" applyFont="1" applyFill="1" applyBorder="1" applyAlignment="1">
      <alignment horizontal="left" vertical="top" wrapText="1"/>
    </xf>
    <xf numFmtId="49" fontId="3" fillId="33" borderId="15" xfId="0" applyNumberFormat="1" applyFont="1" applyFill="1" applyBorder="1" applyAlignment="1">
      <alignment horizontal="left" vertical="top" wrapText="1"/>
    </xf>
    <xf numFmtId="49" fontId="3" fillId="33" borderId="14" xfId="0" applyNumberFormat="1" applyFont="1" applyFill="1" applyBorder="1" applyAlignment="1">
      <alignment horizontal="left" vertical="top"/>
    </xf>
    <xf numFmtId="0" fontId="1" fillId="33" borderId="14" xfId="0" applyFont="1" applyFill="1" applyBorder="1" applyAlignment="1">
      <alignment horizontal="left" vertical="top" wrapText="1"/>
    </xf>
    <xf numFmtId="49" fontId="3" fillId="33" borderId="16" xfId="0" applyNumberFormat="1" applyFont="1" applyFill="1" applyBorder="1" applyAlignment="1">
      <alignment horizontal="left" vertical="top" wrapText="1"/>
    </xf>
    <xf numFmtId="49" fontId="3" fillId="0" borderId="13" xfId="0" applyNumberFormat="1" applyFont="1" applyBorder="1" applyAlignment="1">
      <alignment horizontal="left" vertical="top"/>
    </xf>
    <xf numFmtId="49" fontId="3" fillId="0" borderId="15" xfId="0" applyNumberFormat="1" applyFont="1" applyBorder="1" applyAlignment="1">
      <alignment horizontal="left" vertical="top"/>
    </xf>
    <xf numFmtId="49" fontId="3" fillId="0" borderId="16" xfId="0" applyNumberFormat="1" applyFont="1" applyBorder="1" applyAlignment="1">
      <alignment horizontal="left" vertical="top"/>
    </xf>
    <xf numFmtId="49" fontId="7" fillId="33" borderId="16" xfId="0" applyNumberFormat="1" applyFont="1" applyFill="1" applyBorder="1" applyAlignment="1">
      <alignment horizontal="left" vertical="top"/>
    </xf>
    <xf numFmtId="49" fontId="7" fillId="33" borderId="14" xfId="0" applyNumberFormat="1" applyFont="1" applyFill="1" applyBorder="1" applyAlignment="1">
      <alignment horizontal="left" vertical="top"/>
    </xf>
    <xf numFmtId="0" fontId="8" fillId="33" borderId="14" xfId="0" applyFont="1" applyFill="1" applyBorder="1" applyAlignment="1">
      <alignment horizontal="left" vertical="top" wrapText="1"/>
    </xf>
    <xf numFmtId="49" fontId="3" fillId="33" borderId="13" xfId="0" applyNumberFormat="1" applyFont="1" applyFill="1" applyBorder="1" applyAlignment="1">
      <alignment horizontal="center" vertical="top" wrapText="1"/>
    </xf>
    <xf numFmtId="49" fontId="3" fillId="33" borderId="15" xfId="0" applyNumberFormat="1" applyFont="1" applyFill="1" applyBorder="1" applyAlignment="1">
      <alignment horizontal="center" vertical="top" wrapText="1"/>
    </xf>
    <xf numFmtId="49" fontId="3" fillId="33" borderId="16" xfId="0" applyNumberFormat="1" applyFont="1" applyFill="1" applyBorder="1" applyAlignment="1">
      <alignment horizontal="center" vertical="top" wrapText="1"/>
    </xf>
    <xf numFmtId="49" fontId="3" fillId="0" borderId="14" xfId="0" applyNumberFormat="1" applyFont="1" applyBorder="1" applyAlignment="1">
      <alignment horizontal="left" vertical="top"/>
    </xf>
    <xf numFmtId="49" fontId="3" fillId="0" borderId="17" xfId="0" applyNumberFormat="1" applyFont="1" applyBorder="1" applyAlignment="1">
      <alignment horizontal="left" vertical="top"/>
    </xf>
    <xf numFmtId="49" fontId="3" fillId="0" borderId="18" xfId="0" applyNumberFormat="1" applyFont="1" applyBorder="1" applyAlignment="1">
      <alignment horizontal="left" vertical="top"/>
    </xf>
    <xf numFmtId="49" fontId="3" fillId="0" borderId="10" xfId="0" applyNumberFormat="1" applyFont="1" applyBorder="1" applyAlignment="1">
      <alignment horizontal="left" vertical="top"/>
    </xf>
    <xf numFmtId="0" fontId="0" fillId="0" borderId="16" xfId="0" applyBorder="1" applyAlignment="1">
      <alignment horizontal="left"/>
    </xf>
    <xf numFmtId="0" fontId="1" fillId="0" borderId="13" xfId="0" applyFont="1" applyBorder="1" applyAlignment="1">
      <alignment horizontal="left" vertical="top" wrapText="1"/>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49" fontId="1" fillId="33" borderId="14" xfId="0" applyNumberFormat="1" applyFont="1" applyFill="1" applyBorder="1" applyAlignment="1">
      <alignment horizontal="left" vertical="top" wrapText="1"/>
    </xf>
    <xf numFmtId="0" fontId="1" fillId="33" borderId="22" xfId="0" applyFont="1" applyFill="1" applyBorder="1" applyAlignment="1">
      <alignment horizontal="center" vertical="top" wrapText="1"/>
    </xf>
    <xf numFmtId="0" fontId="1" fillId="33" borderId="24" xfId="0" applyFont="1" applyFill="1" applyBorder="1" applyAlignment="1">
      <alignment horizontal="center" vertical="top" wrapText="1"/>
    </xf>
    <xf numFmtId="0" fontId="1" fillId="33" borderId="21" xfId="0" applyFont="1" applyFill="1" applyBorder="1" applyAlignment="1">
      <alignment horizontal="center" vertical="top" wrapText="1"/>
    </xf>
    <xf numFmtId="0" fontId="1" fillId="33" borderId="14" xfId="0" applyFont="1" applyFill="1" applyBorder="1" applyAlignment="1">
      <alignment horizontal="center" vertical="distributed" wrapText="1"/>
    </xf>
    <xf numFmtId="0" fontId="1" fillId="33" borderId="22" xfId="0" applyFont="1" applyFill="1" applyBorder="1" applyAlignment="1">
      <alignment horizontal="center" vertical="distributed" wrapText="1"/>
    </xf>
    <xf numFmtId="0" fontId="1" fillId="33" borderId="24" xfId="0" applyFont="1" applyFill="1" applyBorder="1" applyAlignment="1">
      <alignment horizontal="center" vertical="distributed" wrapText="1"/>
    </xf>
    <xf numFmtId="0" fontId="1" fillId="33" borderId="21" xfId="0" applyFont="1" applyFill="1" applyBorder="1" applyAlignment="1">
      <alignment horizontal="center" vertical="distributed" wrapText="1"/>
    </xf>
    <xf numFmtId="49" fontId="1" fillId="33" borderId="21" xfId="0" applyNumberFormat="1" applyFont="1" applyFill="1" applyBorder="1" applyAlignment="1">
      <alignment horizontal="left" vertical="top" wrapText="1"/>
    </xf>
    <xf numFmtId="0" fontId="1" fillId="33" borderId="24" xfId="0" applyFont="1" applyFill="1" applyBorder="1" applyAlignment="1">
      <alignment horizontal="left" vertical="distributed"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463"/>
  <sheetViews>
    <sheetView tabSelected="1" view="pageBreakPreview" zoomScale="80" zoomScaleNormal="90" zoomScaleSheetLayoutView="80" zoomScalePageLayoutView="80" workbookViewId="0" topLeftCell="A449">
      <selection activeCell="F452" sqref="F452"/>
    </sheetView>
  </sheetViews>
  <sheetFormatPr defaultColWidth="9.140625" defaultRowHeight="15" customHeight="1"/>
  <cols>
    <col min="1" max="1" width="6.140625" style="10" customWidth="1"/>
    <col min="2" max="2" width="30.28125" style="10" customWidth="1"/>
    <col min="3" max="3" width="17.28125" style="10" customWidth="1"/>
    <col min="4" max="4" width="18.00390625" style="10" customWidth="1"/>
    <col min="5" max="5" width="19.00390625" style="10" customWidth="1"/>
    <col min="6" max="6" width="32.00390625" style="10" customWidth="1"/>
    <col min="7" max="7" width="9.140625" style="10" customWidth="1"/>
    <col min="8" max="8" width="14.28125" style="10" customWidth="1"/>
    <col min="9" max="9" width="9.57421875" style="0" bestFit="1" customWidth="1"/>
  </cols>
  <sheetData>
    <row r="1" spans="1:8" ht="15" customHeight="1">
      <c r="A1" s="404" t="s">
        <v>5</v>
      </c>
      <c r="B1" s="404"/>
      <c r="C1" s="404"/>
      <c r="D1" s="404"/>
      <c r="E1" s="404"/>
      <c r="F1" s="404"/>
      <c r="G1" s="404"/>
      <c r="H1" s="404"/>
    </row>
    <row r="2" spans="1:8" ht="15" customHeight="1">
      <c r="A2" s="405" t="s">
        <v>240</v>
      </c>
      <c r="B2" s="405"/>
      <c r="C2" s="405"/>
      <c r="D2" s="405"/>
      <c r="E2" s="405"/>
      <c r="F2" s="405"/>
      <c r="G2" s="405"/>
      <c r="H2" s="405"/>
    </row>
    <row r="3" spans="1:8" ht="15" customHeight="1">
      <c r="A3" s="11"/>
      <c r="B3" s="11"/>
      <c r="C3" s="11"/>
      <c r="D3" s="11"/>
      <c r="E3" s="11"/>
      <c r="G3" s="406" t="s">
        <v>7</v>
      </c>
      <c r="H3" s="406"/>
    </row>
    <row r="4" spans="1:8" ht="15" customHeight="1">
      <c r="A4" s="407" t="s">
        <v>0</v>
      </c>
      <c r="B4" s="410" t="s">
        <v>8</v>
      </c>
      <c r="C4" s="413" t="s">
        <v>9</v>
      </c>
      <c r="D4" s="413" t="s">
        <v>10</v>
      </c>
      <c r="E4" s="413" t="s">
        <v>6</v>
      </c>
      <c r="F4" s="414"/>
      <c r="G4" s="414"/>
      <c r="H4" s="414"/>
    </row>
    <row r="5" spans="1:8" ht="15" customHeight="1">
      <c r="A5" s="408"/>
      <c r="B5" s="411"/>
      <c r="C5" s="413"/>
      <c r="D5" s="413"/>
      <c r="E5" s="384" t="s">
        <v>11</v>
      </c>
      <c r="F5" s="384" t="s">
        <v>12</v>
      </c>
      <c r="G5" s="414"/>
      <c r="H5" s="414"/>
    </row>
    <row r="6" spans="1:8" ht="74.25" customHeight="1">
      <c r="A6" s="409"/>
      <c r="B6" s="412"/>
      <c r="C6" s="407"/>
      <c r="D6" s="407"/>
      <c r="E6" s="385"/>
      <c r="F6" s="385"/>
      <c r="G6" s="385"/>
      <c r="H6" s="385"/>
    </row>
    <row r="7" spans="1:8" ht="15" customHeight="1">
      <c r="A7" s="81">
        <v>1</v>
      </c>
      <c r="B7" s="82">
        <v>2</v>
      </c>
      <c r="C7" s="9">
        <v>3</v>
      </c>
      <c r="D7" s="9">
        <v>4</v>
      </c>
      <c r="E7" s="29">
        <v>5</v>
      </c>
      <c r="F7" s="386">
        <v>6</v>
      </c>
      <c r="G7" s="387"/>
      <c r="H7" s="388"/>
    </row>
    <row r="8" spans="1:8" ht="15" customHeight="1">
      <c r="A8" s="291" t="s">
        <v>19</v>
      </c>
      <c r="B8" s="82"/>
      <c r="C8" s="373" t="s">
        <v>59</v>
      </c>
      <c r="D8" s="373"/>
      <c r="E8" s="373"/>
      <c r="F8" s="373"/>
      <c r="G8" s="373"/>
      <c r="H8" s="374"/>
    </row>
    <row r="9" spans="1:8" ht="15" customHeight="1">
      <c r="A9" s="292"/>
      <c r="B9" s="209" t="s">
        <v>149</v>
      </c>
      <c r="C9" s="72" t="s">
        <v>230</v>
      </c>
      <c r="D9" s="72" t="s">
        <v>52</v>
      </c>
      <c r="E9" s="72" t="s">
        <v>52</v>
      </c>
      <c r="F9" s="396"/>
      <c r="G9" s="397"/>
      <c r="H9" s="398"/>
    </row>
    <row r="10" spans="1:8" ht="15" customHeight="1">
      <c r="A10" s="292"/>
      <c r="B10" s="209"/>
      <c r="C10" s="70" t="s">
        <v>39</v>
      </c>
      <c r="D10" s="70" t="s">
        <v>39</v>
      </c>
      <c r="E10" s="70" t="s">
        <v>39</v>
      </c>
      <c r="F10" s="389"/>
      <c r="G10" s="390"/>
      <c r="H10" s="391"/>
    </row>
    <row r="11" spans="1:8" ht="17.25" customHeight="1">
      <c r="A11" s="292"/>
      <c r="B11" s="209"/>
      <c r="C11" s="71" t="s">
        <v>60</v>
      </c>
      <c r="D11" s="71" t="s">
        <v>61</v>
      </c>
      <c r="E11" s="71" t="s">
        <v>61</v>
      </c>
      <c r="F11" s="389"/>
      <c r="G11" s="390"/>
      <c r="H11" s="391"/>
    </row>
    <row r="12" spans="1:8" ht="17.25" customHeight="1">
      <c r="A12" s="292"/>
      <c r="B12" s="209"/>
      <c r="C12" s="252" t="s">
        <v>62</v>
      </c>
      <c r="D12" s="253"/>
      <c r="E12" s="253"/>
      <c r="F12" s="253"/>
      <c r="G12" s="253"/>
      <c r="H12" s="254"/>
    </row>
    <row r="13" spans="1:8" ht="17.25" customHeight="1">
      <c r="A13" s="292"/>
      <c r="B13" s="209"/>
      <c r="C13" s="72" t="s">
        <v>154</v>
      </c>
      <c r="D13" s="72" t="s">
        <v>52</v>
      </c>
      <c r="E13" s="72" t="s">
        <v>52</v>
      </c>
      <c r="F13" s="311" t="s">
        <v>167</v>
      </c>
      <c r="G13" s="312"/>
      <c r="H13" s="313"/>
    </row>
    <row r="14" spans="1:8" ht="17.25" customHeight="1">
      <c r="A14" s="292"/>
      <c r="B14" s="209"/>
      <c r="C14" s="70" t="s">
        <v>39</v>
      </c>
      <c r="D14" s="70" t="s">
        <v>39</v>
      </c>
      <c r="E14" s="70" t="s">
        <v>39</v>
      </c>
      <c r="F14" s="314"/>
      <c r="G14" s="315"/>
      <c r="H14" s="316"/>
    </row>
    <row r="15" spans="1:8" ht="17.25" customHeight="1">
      <c r="A15" s="292"/>
      <c r="B15" s="209"/>
      <c r="C15" s="71" t="s">
        <v>155</v>
      </c>
      <c r="D15" s="71" t="s">
        <v>61</v>
      </c>
      <c r="E15" s="71" t="s">
        <v>61</v>
      </c>
      <c r="F15" s="317"/>
      <c r="G15" s="318"/>
      <c r="H15" s="319"/>
    </row>
    <row r="16" spans="1:8" ht="17.25" customHeight="1">
      <c r="A16" s="292"/>
      <c r="B16" s="209"/>
      <c r="C16" s="252" t="s">
        <v>63</v>
      </c>
      <c r="D16" s="253"/>
      <c r="E16" s="253"/>
      <c r="F16" s="253"/>
      <c r="G16" s="253"/>
      <c r="H16" s="254"/>
    </row>
    <row r="17" spans="1:8" ht="17.25" customHeight="1">
      <c r="A17" s="292"/>
      <c r="B17" s="209"/>
      <c r="C17" s="72" t="s">
        <v>241</v>
      </c>
      <c r="D17" s="72" t="s">
        <v>243</v>
      </c>
      <c r="E17" s="72" t="s">
        <v>245</v>
      </c>
      <c r="F17" s="364" t="s">
        <v>66</v>
      </c>
      <c r="G17" s="365"/>
      <c r="H17" s="366"/>
    </row>
    <row r="18" spans="1:8" ht="17.25" customHeight="1">
      <c r="A18" s="292"/>
      <c r="B18" s="209"/>
      <c r="C18" s="70" t="s">
        <v>39</v>
      </c>
      <c r="D18" s="70" t="s">
        <v>39</v>
      </c>
      <c r="E18" s="70" t="s">
        <v>39</v>
      </c>
      <c r="F18" s="367"/>
      <c r="G18" s="368"/>
      <c r="H18" s="369"/>
    </row>
    <row r="19" spans="1:8" ht="12" customHeight="1">
      <c r="A19" s="292"/>
      <c r="B19" s="209"/>
      <c r="C19" s="71" t="s">
        <v>242</v>
      </c>
      <c r="D19" s="71" t="s">
        <v>244</v>
      </c>
      <c r="E19" s="71" t="s">
        <v>246</v>
      </c>
      <c r="F19" s="370"/>
      <c r="G19" s="371"/>
      <c r="H19" s="372"/>
    </row>
    <row r="20" spans="1:8" ht="15" customHeight="1">
      <c r="A20" s="292"/>
      <c r="B20" s="209"/>
      <c r="C20" s="252" t="s">
        <v>65</v>
      </c>
      <c r="D20" s="253"/>
      <c r="E20" s="253"/>
      <c r="F20" s="253"/>
      <c r="G20" s="253"/>
      <c r="H20" s="254"/>
    </row>
    <row r="21" spans="1:8" ht="15" customHeight="1">
      <c r="A21" s="292"/>
      <c r="B21" s="209"/>
      <c r="C21" s="135" t="s">
        <v>247</v>
      </c>
      <c r="D21" s="135" t="s">
        <v>243</v>
      </c>
      <c r="E21" s="135" t="s">
        <v>245</v>
      </c>
      <c r="F21" s="12"/>
      <c r="G21" s="12"/>
      <c r="H21" s="119"/>
    </row>
    <row r="22" spans="1:8" ht="15" customHeight="1">
      <c r="A22" s="292"/>
      <c r="B22" s="209"/>
      <c r="C22" s="136" t="s">
        <v>39</v>
      </c>
      <c r="D22" s="136" t="s">
        <v>39</v>
      </c>
      <c r="E22" s="136" t="s">
        <v>39</v>
      </c>
      <c r="F22" s="12"/>
      <c r="G22" s="12"/>
      <c r="H22" s="119"/>
    </row>
    <row r="23" spans="1:8" ht="15" customHeight="1">
      <c r="A23" s="293"/>
      <c r="B23" s="210"/>
      <c r="C23" s="137" t="s">
        <v>248</v>
      </c>
      <c r="D23" s="137" t="s">
        <v>244</v>
      </c>
      <c r="E23" s="137" t="s">
        <v>246</v>
      </c>
      <c r="F23" s="83"/>
      <c r="G23" s="12"/>
      <c r="H23" s="119"/>
    </row>
    <row r="24" spans="1:8" ht="15" customHeight="1">
      <c r="A24" s="291" t="s">
        <v>20</v>
      </c>
      <c r="B24" s="247" t="s">
        <v>150</v>
      </c>
      <c r="C24" s="309" t="s">
        <v>67</v>
      </c>
      <c r="D24" s="309"/>
      <c r="E24" s="309"/>
      <c r="F24" s="309"/>
      <c r="G24" s="309"/>
      <c r="H24" s="310"/>
    </row>
    <row r="25" spans="1:14" ht="18" customHeight="1">
      <c r="A25" s="292"/>
      <c r="B25" s="248"/>
      <c r="C25" s="84" t="s">
        <v>263</v>
      </c>
      <c r="D25" s="157" t="s">
        <v>266</v>
      </c>
      <c r="E25" s="165" t="s">
        <v>531</v>
      </c>
      <c r="F25" s="298" t="s">
        <v>270</v>
      </c>
      <c r="G25" s="399"/>
      <c r="H25" s="400"/>
      <c r="N25" t="s">
        <v>64</v>
      </c>
    </row>
    <row r="26" spans="1:8" ht="15" customHeight="1">
      <c r="A26" s="292"/>
      <c r="B26" s="248"/>
      <c r="C26" s="86" t="s">
        <v>39</v>
      </c>
      <c r="D26" s="70" t="s">
        <v>39</v>
      </c>
      <c r="E26" s="70" t="s">
        <v>39</v>
      </c>
      <c r="F26" s="401"/>
      <c r="G26" s="402"/>
      <c r="H26" s="403"/>
    </row>
    <row r="27" spans="1:8" ht="15" customHeight="1">
      <c r="A27" s="292"/>
      <c r="B27" s="248"/>
      <c r="C27" s="119" t="s">
        <v>264</v>
      </c>
      <c r="D27" s="71" t="s">
        <v>267</v>
      </c>
      <c r="E27" s="167" t="s">
        <v>269</v>
      </c>
      <c r="F27" s="401"/>
      <c r="G27" s="402"/>
      <c r="H27" s="403"/>
    </row>
    <row r="28" spans="1:8" ht="15" customHeight="1">
      <c r="A28" s="292"/>
      <c r="B28" s="248"/>
      <c r="C28" s="87" t="s">
        <v>265</v>
      </c>
      <c r="D28" s="158" t="s">
        <v>268</v>
      </c>
      <c r="E28" s="166" t="s">
        <v>268</v>
      </c>
      <c r="F28" s="401"/>
      <c r="G28" s="402"/>
      <c r="H28" s="403"/>
    </row>
    <row r="29" spans="1:8" ht="17.25" customHeight="1">
      <c r="A29" s="292"/>
      <c r="B29" s="248"/>
      <c r="C29" s="308" t="s">
        <v>68</v>
      </c>
      <c r="D29" s="309"/>
      <c r="E29" s="309"/>
      <c r="F29" s="309"/>
      <c r="G29" s="309"/>
      <c r="H29" s="310"/>
    </row>
    <row r="30" spans="1:8" ht="17.25" customHeight="1">
      <c r="A30" s="292"/>
      <c r="B30" s="248"/>
      <c r="C30" s="84" t="s">
        <v>272</v>
      </c>
      <c r="D30" s="157" t="s">
        <v>275</v>
      </c>
      <c r="E30" s="157" t="s">
        <v>279</v>
      </c>
      <c r="F30" s="298" t="s">
        <v>271</v>
      </c>
      <c r="G30" s="320"/>
      <c r="H30" s="321"/>
    </row>
    <row r="31" spans="1:8" ht="12" customHeight="1">
      <c r="A31" s="292"/>
      <c r="B31" s="248"/>
      <c r="C31" s="86" t="s">
        <v>39</v>
      </c>
      <c r="D31" s="70" t="s">
        <v>39</v>
      </c>
      <c r="E31" s="70" t="s">
        <v>39</v>
      </c>
      <c r="F31" s="322"/>
      <c r="G31" s="323"/>
      <c r="H31" s="324"/>
    </row>
    <row r="32" spans="1:8" ht="12" customHeight="1">
      <c r="A32" s="292"/>
      <c r="B32" s="248"/>
      <c r="C32" s="86"/>
      <c r="D32" s="167" t="s">
        <v>276</v>
      </c>
      <c r="E32" s="71" t="s">
        <v>276</v>
      </c>
      <c r="F32" s="322"/>
      <c r="G32" s="323"/>
      <c r="H32" s="324"/>
    </row>
    <row r="33" spans="1:8" ht="12" customHeight="1">
      <c r="A33" s="292"/>
      <c r="B33" s="248"/>
      <c r="C33" s="119" t="s">
        <v>273</v>
      </c>
      <c r="D33" s="167" t="s">
        <v>277</v>
      </c>
      <c r="E33" s="71" t="s">
        <v>277</v>
      </c>
      <c r="F33" s="322"/>
      <c r="G33" s="323"/>
      <c r="H33" s="324"/>
    </row>
    <row r="34" spans="1:8" ht="15.75" customHeight="1">
      <c r="A34" s="292"/>
      <c r="B34" s="248"/>
      <c r="C34" s="87" t="s">
        <v>274</v>
      </c>
      <c r="D34" s="167" t="s">
        <v>278</v>
      </c>
      <c r="E34" s="71" t="s">
        <v>280</v>
      </c>
      <c r="F34" s="322"/>
      <c r="G34" s="323"/>
      <c r="H34" s="324"/>
    </row>
    <row r="35" spans="1:8" ht="18" customHeight="1">
      <c r="A35" s="292"/>
      <c r="B35" s="248"/>
      <c r="C35" s="107"/>
      <c r="D35" s="85" t="s">
        <v>192</v>
      </c>
      <c r="E35" s="85" t="s">
        <v>281</v>
      </c>
      <c r="F35" s="325"/>
      <c r="G35" s="326"/>
      <c r="H35" s="327"/>
    </row>
    <row r="36" spans="1:8" ht="13.5" customHeight="1">
      <c r="A36" s="292"/>
      <c r="B36" s="248"/>
      <c r="C36" s="308" t="s">
        <v>69</v>
      </c>
      <c r="D36" s="309"/>
      <c r="E36" s="309"/>
      <c r="F36" s="309"/>
      <c r="G36" s="309"/>
      <c r="H36" s="310"/>
    </row>
    <row r="37" spans="1:8" ht="13.5" customHeight="1">
      <c r="A37" s="292"/>
      <c r="B37" s="248"/>
      <c r="C37" s="157" t="s">
        <v>306</v>
      </c>
      <c r="D37" s="157" t="s">
        <v>309</v>
      </c>
      <c r="E37" s="157" t="s">
        <v>312</v>
      </c>
      <c r="F37" s="357" t="s">
        <v>282</v>
      </c>
      <c r="G37" s="299"/>
      <c r="H37" s="300"/>
    </row>
    <row r="38" spans="1:8" ht="13.5" customHeight="1">
      <c r="A38" s="292"/>
      <c r="B38" s="248"/>
      <c r="C38" s="70" t="s">
        <v>39</v>
      </c>
      <c r="D38" s="70" t="s">
        <v>39</v>
      </c>
      <c r="E38" s="70" t="s">
        <v>39</v>
      </c>
      <c r="F38" s="301"/>
      <c r="G38" s="302"/>
      <c r="H38" s="303"/>
    </row>
    <row r="39" spans="1:8" ht="13.5" customHeight="1">
      <c r="A39" s="292"/>
      <c r="B39" s="248"/>
      <c r="C39" s="71" t="s">
        <v>307</v>
      </c>
      <c r="D39" s="71" t="s">
        <v>310</v>
      </c>
      <c r="E39" s="168" t="s">
        <v>313</v>
      </c>
      <c r="F39" s="301"/>
      <c r="G39" s="302"/>
      <c r="H39" s="303"/>
    </row>
    <row r="40" spans="1:8" ht="13.5" customHeight="1">
      <c r="A40" s="292"/>
      <c r="B40" s="248"/>
      <c r="C40" s="87" t="s">
        <v>308</v>
      </c>
      <c r="D40" s="87" t="s">
        <v>311</v>
      </c>
      <c r="E40" s="169" t="s">
        <v>314</v>
      </c>
      <c r="F40" s="301"/>
      <c r="G40" s="302"/>
      <c r="H40" s="303"/>
    </row>
    <row r="41" spans="1:8" ht="39.75" customHeight="1">
      <c r="A41" s="292"/>
      <c r="B41" s="248"/>
      <c r="C41" s="87"/>
      <c r="D41" s="120"/>
      <c r="E41" s="159"/>
      <c r="F41" s="340"/>
      <c r="G41" s="341"/>
      <c r="H41" s="342"/>
    </row>
    <row r="42" spans="1:8" ht="15.75" customHeight="1">
      <c r="A42" s="292"/>
      <c r="B42" s="248"/>
      <c r="C42" s="392" t="s">
        <v>70</v>
      </c>
      <c r="D42" s="393"/>
      <c r="E42" s="394"/>
      <c r="F42" s="393"/>
      <c r="G42" s="393"/>
      <c r="H42" s="395"/>
    </row>
    <row r="43" spans="1:8" ht="15.75" customHeight="1">
      <c r="A43" s="292"/>
      <c r="B43" s="248"/>
      <c r="C43" s="165" t="s">
        <v>288</v>
      </c>
      <c r="D43" s="165" t="s">
        <v>290</v>
      </c>
      <c r="E43" s="165" t="s">
        <v>295</v>
      </c>
      <c r="F43" s="358" t="s">
        <v>287</v>
      </c>
      <c r="G43" s="359"/>
      <c r="H43" s="360"/>
    </row>
    <row r="44" spans="1:8" ht="15.75" customHeight="1">
      <c r="A44" s="292"/>
      <c r="B44" s="248"/>
      <c r="C44" s="70" t="s">
        <v>39</v>
      </c>
      <c r="D44" s="70" t="s">
        <v>39</v>
      </c>
      <c r="E44" s="70" t="s">
        <v>39</v>
      </c>
      <c r="F44" s="361"/>
      <c r="G44" s="362"/>
      <c r="H44" s="363"/>
    </row>
    <row r="45" spans="1:8" ht="15.75" customHeight="1">
      <c r="A45" s="292"/>
      <c r="B45" s="248"/>
      <c r="C45" s="167" t="s">
        <v>206</v>
      </c>
      <c r="D45" s="167" t="s">
        <v>291</v>
      </c>
      <c r="E45" s="167" t="s">
        <v>291</v>
      </c>
      <c r="F45" s="361"/>
      <c r="G45" s="362"/>
      <c r="H45" s="363"/>
    </row>
    <row r="46" spans="1:8" ht="15.75" customHeight="1">
      <c r="A46" s="292"/>
      <c r="B46" s="248"/>
      <c r="C46" s="167" t="s">
        <v>200</v>
      </c>
      <c r="D46" s="167" t="s">
        <v>292</v>
      </c>
      <c r="E46" s="167" t="s">
        <v>292</v>
      </c>
      <c r="F46" s="361"/>
      <c r="G46" s="362"/>
      <c r="H46" s="363"/>
    </row>
    <row r="47" spans="1:8" ht="15.75" customHeight="1">
      <c r="A47" s="292"/>
      <c r="B47" s="248"/>
      <c r="C47" s="167" t="s">
        <v>289</v>
      </c>
      <c r="D47" s="167" t="s">
        <v>293</v>
      </c>
      <c r="E47" s="167" t="s">
        <v>296</v>
      </c>
      <c r="F47" s="361"/>
      <c r="G47" s="362"/>
      <c r="H47" s="363"/>
    </row>
    <row r="48" spans="1:256" ht="15.75" customHeight="1">
      <c r="A48" s="292"/>
      <c r="B48" s="248"/>
      <c r="C48" s="85" t="s">
        <v>265</v>
      </c>
      <c r="D48" s="85" t="s">
        <v>294</v>
      </c>
      <c r="E48" s="85" t="s">
        <v>297</v>
      </c>
      <c r="F48" s="361"/>
      <c r="G48" s="362"/>
      <c r="H48" s="363"/>
      <c r="I48" s="165" t="s">
        <v>279</v>
      </c>
      <c r="J48" s="165" t="s">
        <v>279</v>
      </c>
      <c r="K48" s="165" t="s">
        <v>279</v>
      </c>
      <c r="L48" s="165" t="s">
        <v>279</v>
      </c>
      <c r="M48" s="165" t="s">
        <v>279</v>
      </c>
      <c r="N48" s="165" t="s">
        <v>279</v>
      </c>
      <c r="O48" s="165" t="s">
        <v>279</v>
      </c>
      <c r="P48" s="165" t="s">
        <v>279</v>
      </c>
      <c r="Q48" s="165" t="s">
        <v>279</v>
      </c>
      <c r="R48" s="165" t="s">
        <v>279</v>
      </c>
      <c r="S48" s="165" t="s">
        <v>279</v>
      </c>
      <c r="T48" s="165" t="s">
        <v>279</v>
      </c>
      <c r="U48" s="165" t="s">
        <v>279</v>
      </c>
      <c r="V48" s="165" t="s">
        <v>279</v>
      </c>
      <c r="W48" s="165" t="s">
        <v>279</v>
      </c>
      <c r="X48" s="165" t="s">
        <v>279</v>
      </c>
      <c r="Y48" s="165" t="s">
        <v>279</v>
      </c>
      <c r="Z48" s="165" t="s">
        <v>279</v>
      </c>
      <c r="AA48" s="165" t="s">
        <v>279</v>
      </c>
      <c r="AB48" s="165" t="s">
        <v>279</v>
      </c>
      <c r="AC48" s="165" t="s">
        <v>279</v>
      </c>
      <c r="AD48" s="165" t="s">
        <v>279</v>
      </c>
      <c r="AE48" s="165" t="s">
        <v>279</v>
      </c>
      <c r="AF48" s="165" t="s">
        <v>279</v>
      </c>
      <c r="AG48" s="165" t="s">
        <v>279</v>
      </c>
      <c r="AH48" s="165" t="s">
        <v>279</v>
      </c>
      <c r="AI48" s="165" t="s">
        <v>279</v>
      </c>
      <c r="AJ48" s="165" t="s">
        <v>279</v>
      </c>
      <c r="AK48" s="165" t="s">
        <v>279</v>
      </c>
      <c r="AL48" s="165" t="s">
        <v>279</v>
      </c>
      <c r="AM48" s="165" t="s">
        <v>279</v>
      </c>
      <c r="AN48" s="165" t="s">
        <v>279</v>
      </c>
      <c r="AO48" s="165" t="s">
        <v>279</v>
      </c>
      <c r="AP48" s="165" t="s">
        <v>279</v>
      </c>
      <c r="AQ48" s="165" t="s">
        <v>279</v>
      </c>
      <c r="AR48" s="165" t="s">
        <v>279</v>
      </c>
      <c r="AS48" s="165" t="s">
        <v>279</v>
      </c>
      <c r="AT48" s="165" t="s">
        <v>279</v>
      </c>
      <c r="AU48" s="165" t="s">
        <v>279</v>
      </c>
      <c r="AV48" s="165" t="s">
        <v>279</v>
      </c>
      <c r="AW48" s="165" t="s">
        <v>279</v>
      </c>
      <c r="AX48" s="165" t="s">
        <v>279</v>
      </c>
      <c r="AY48" s="165" t="s">
        <v>279</v>
      </c>
      <c r="AZ48" s="165" t="s">
        <v>279</v>
      </c>
      <c r="BA48" s="165" t="s">
        <v>279</v>
      </c>
      <c r="BB48" s="165" t="s">
        <v>279</v>
      </c>
      <c r="BC48" s="165" t="s">
        <v>279</v>
      </c>
      <c r="BD48" s="165" t="s">
        <v>279</v>
      </c>
      <c r="BE48" s="165" t="s">
        <v>279</v>
      </c>
      <c r="BF48" s="165" t="s">
        <v>279</v>
      </c>
      <c r="BG48" s="165" t="s">
        <v>279</v>
      </c>
      <c r="BH48" s="165" t="s">
        <v>279</v>
      </c>
      <c r="BI48" s="165" t="s">
        <v>279</v>
      </c>
      <c r="BJ48" s="165" t="s">
        <v>279</v>
      </c>
      <c r="BK48" s="165" t="s">
        <v>279</v>
      </c>
      <c r="BL48" s="165" t="s">
        <v>279</v>
      </c>
      <c r="BM48" s="165" t="s">
        <v>279</v>
      </c>
      <c r="BN48" s="165" t="s">
        <v>279</v>
      </c>
      <c r="BO48" s="165" t="s">
        <v>279</v>
      </c>
      <c r="BP48" s="165" t="s">
        <v>279</v>
      </c>
      <c r="BQ48" s="165" t="s">
        <v>279</v>
      </c>
      <c r="BR48" s="165" t="s">
        <v>279</v>
      </c>
      <c r="BS48" s="165" t="s">
        <v>279</v>
      </c>
      <c r="BT48" s="165" t="s">
        <v>279</v>
      </c>
      <c r="BU48" s="165" t="s">
        <v>279</v>
      </c>
      <c r="BV48" s="165" t="s">
        <v>279</v>
      </c>
      <c r="BW48" s="165" t="s">
        <v>279</v>
      </c>
      <c r="BX48" s="165" t="s">
        <v>279</v>
      </c>
      <c r="BY48" s="165" t="s">
        <v>279</v>
      </c>
      <c r="BZ48" s="165" t="s">
        <v>279</v>
      </c>
      <c r="CA48" s="165" t="s">
        <v>279</v>
      </c>
      <c r="CB48" s="165" t="s">
        <v>279</v>
      </c>
      <c r="CC48" s="165" t="s">
        <v>279</v>
      </c>
      <c r="CD48" s="165" t="s">
        <v>279</v>
      </c>
      <c r="CE48" s="165" t="s">
        <v>279</v>
      </c>
      <c r="CF48" s="165" t="s">
        <v>279</v>
      </c>
      <c r="CG48" s="165" t="s">
        <v>279</v>
      </c>
      <c r="CH48" s="165" t="s">
        <v>279</v>
      </c>
      <c r="CI48" s="165" t="s">
        <v>279</v>
      </c>
      <c r="CJ48" s="165" t="s">
        <v>279</v>
      </c>
      <c r="CK48" s="165" t="s">
        <v>279</v>
      </c>
      <c r="CL48" s="165" t="s">
        <v>279</v>
      </c>
      <c r="CM48" s="165" t="s">
        <v>279</v>
      </c>
      <c r="CN48" s="165" t="s">
        <v>279</v>
      </c>
      <c r="CO48" s="165" t="s">
        <v>279</v>
      </c>
      <c r="CP48" s="165" t="s">
        <v>279</v>
      </c>
      <c r="CQ48" s="165" t="s">
        <v>279</v>
      </c>
      <c r="CR48" s="165" t="s">
        <v>279</v>
      </c>
      <c r="CS48" s="165" t="s">
        <v>279</v>
      </c>
      <c r="CT48" s="165" t="s">
        <v>279</v>
      </c>
      <c r="CU48" s="165" t="s">
        <v>279</v>
      </c>
      <c r="CV48" s="165" t="s">
        <v>279</v>
      </c>
      <c r="CW48" s="165" t="s">
        <v>279</v>
      </c>
      <c r="CX48" s="165" t="s">
        <v>279</v>
      </c>
      <c r="CY48" s="165" t="s">
        <v>279</v>
      </c>
      <c r="CZ48" s="165" t="s">
        <v>279</v>
      </c>
      <c r="DA48" s="165" t="s">
        <v>279</v>
      </c>
      <c r="DB48" s="165" t="s">
        <v>279</v>
      </c>
      <c r="DC48" s="165" t="s">
        <v>279</v>
      </c>
      <c r="DD48" s="165" t="s">
        <v>279</v>
      </c>
      <c r="DE48" s="165" t="s">
        <v>279</v>
      </c>
      <c r="DF48" s="165" t="s">
        <v>279</v>
      </c>
      <c r="DG48" s="165" t="s">
        <v>279</v>
      </c>
      <c r="DH48" s="165" t="s">
        <v>279</v>
      </c>
      <c r="DI48" s="165" t="s">
        <v>279</v>
      </c>
      <c r="DJ48" s="165" t="s">
        <v>279</v>
      </c>
      <c r="DK48" s="165" t="s">
        <v>279</v>
      </c>
      <c r="DL48" s="165" t="s">
        <v>279</v>
      </c>
      <c r="DM48" s="165" t="s">
        <v>279</v>
      </c>
      <c r="DN48" s="165" t="s">
        <v>279</v>
      </c>
      <c r="DO48" s="165" t="s">
        <v>279</v>
      </c>
      <c r="DP48" s="165" t="s">
        <v>279</v>
      </c>
      <c r="DQ48" s="165" t="s">
        <v>279</v>
      </c>
      <c r="DR48" s="165" t="s">
        <v>279</v>
      </c>
      <c r="DS48" s="165" t="s">
        <v>279</v>
      </c>
      <c r="DT48" s="165" t="s">
        <v>279</v>
      </c>
      <c r="DU48" s="165" t="s">
        <v>279</v>
      </c>
      <c r="DV48" s="165" t="s">
        <v>279</v>
      </c>
      <c r="DW48" s="165" t="s">
        <v>279</v>
      </c>
      <c r="DX48" s="165" t="s">
        <v>279</v>
      </c>
      <c r="DY48" s="165" t="s">
        <v>279</v>
      </c>
      <c r="DZ48" s="165" t="s">
        <v>279</v>
      </c>
      <c r="EA48" s="165" t="s">
        <v>279</v>
      </c>
      <c r="EB48" s="165" t="s">
        <v>279</v>
      </c>
      <c r="EC48" s="165" t="s">
        <v>279</v>
      </c>
      <c r="ED48" s="165" t="s">
        <v>279</v>
      </c>
      <c r="EE48" s="165" t="s">
        <v>279</v>
      </c>
      <c r="EF48" s="165" t="s">
        <v>279</v>
      </c>
      <c r="EG48" s="165" t="s">
        <v>279</v>
      </c>
      <c r="EH48" s="165" t="s">
        <v>279</v>
      </c>
      <c r="EI48" s="165" t="s">
        <v>279</v>
      </c>
      <c r="EJ48" s="165" t="s">
        <v>279</v>
      </c>
      <c r="EK48" s="165" t="s">
        <v>279</v>
      </c>
      <c r="EL48" s="165" t="s">
        <v>279</v>
      </c>
      <c r="EM48" s="165" t="s">
        <v>279</v>
      </c>
      <c r="EN48" s="165" t="s">
        <v>279</v>
      </c>
      <c r="EO48" s="165" t="s">
        <v>279</v>
      </c>
      <c r="EP48" s="165" t="s">
        <v>279</v>
      </c>
      <c r="EQ48" s="165" t="s">
        <v>279</v>
      </c>
      <c r="ER48" s="165" t="s">
        <v>279</v>
      </c>
      <c r="ES48" s="165" t="s">
        <v>279</v>
      </c>
      <c r="ET48" s="165" t="s">
        <v>279</v>
      </c>
      <c r="EU48" s="165" t="s">
        <v>279</v>
      </c>
      <c r="EV48" s="165" t="s">
        <v>279</v>
      </c>
      <c r="EW48" s="165" t="s">
        <v>279</v>
      </c>
      <c r="EX48" s="165" t="s">
        <v>279</v>
      </c>
      <c r="EY48" s="165" t="s">
        <v>279</v>
      </c>
      <c r="EZ48" s="165" t="s">
        <v>279</v>
      </c>
      <c r="FA48" s="165" t="s">
        <v>279</v>
      </c>
      <c r="FB48" s="165" t="s">
        <v>279</v>
      </c>
      <c r="FC48" s="165" t="s">
        <v>279</v>
      </c>
      <c r="FD48" s="165" t="s">
        <v>279</v>
      </c>
      <c r="FE48" s="165" t="s">
        <v>279</v>
      </c>
      <c r="FF48" s="165" t="s">
        <v>279</v>
      </c>
      <c r="FG48" s="165" t="s">
        <v>279</v>
      </c>
      <c r="FH48" s="165" t="s">
        <v>279</v>
      </c>
      <c r="FI48" s="165" t="s">
        <v>279</v>
      </c>
      <c r="FJ48" s="165" t="s">
        <v>279</v>
      </c>
      <c r="FK48" s="165" t="s">
        <v>279</v>
      </c>
      <c r="FL48" s="165" t="s">
        <v>279</v>
      </c>
      <c r="FM48" s="165" t="s">
        <v>279</v>
      </c>
      <c r="FN48" s="165" t="s">
        <v>279</v>
      </c>
      <c r="FO48" s="165" t="s">
        <v>279</v>
      </c>
      <c r="FP48" s="165" t="s">
        <v>279</v>
      </c>
      <c r="FQ48" s="165" t="s">
        <v>279</v>
      </c>
      <c r="FR48" s="165" t="s">
        <v>279</v>
      </c>
      <c r="FS48" s="165" t="s">
        <v>279</v>
      </c>
      <c r="FT48" s="165" t="s">
        <v>279</v>
      </c>
      <c r="FU48" s="165" t="s">
        <v>279</v>
      </c>
      <c r="FV48" s="165" t="s">
        <v>279</v>
      </c>
      <c r="FW48" s="165" t="s">
        <v>279</v>
      </c>
      <c r="FX48" s="165" t="s">
        <v>279</v>
      </c>
      <c r="FY48" s="165" t="s">
        <v>279</v>
      </c>
      <c r="FZ48" s="165" t="s">
        <v>279</v>
      </c>
      <c r="GA48" s="165" t="s">
        <v>279</v>
      </c>
      <c r="GB48" s="165" t="s">
        <v>279</v>
      </c>
      <c r="GC48" s="165" t="s">
        <v>279</v>
      </c>
      <c r="GD48" s="165" t="s">
        <v>279</v>
      </c>
      <c r="GE48" s="165" t="s">
        <v>279</v>
      </c>
      <c r="GF48" s="165" t="s">
        <v>279</v>
      </c>
      <c r="GG48" s="165" t="s">
        <v>279</v>
      </c>
      <c r="GH48" s="165" t="s">
        <v>279</v>
      </c>
      <c r="GI48" s="165" t="s">
        <v>279</v>
      </c>
      <c r="GJ48" s="165" t="s">
        <v>279</v>
      </c>
      <c r="GK48" s="165" t="s">
        <v>279</v>
      </c>
      <c r="GL48" s="165" t="s">
        <v>279</v>
      </c>
      <c r="GM48" s="165" t="s">
        <v>279</v>
      </c>
      <c r="GN48" s="165" t="s">
        <v>279</v>
      </c>
      <c r="GO48" s="165" t="s">
        <v>279</v>
      </c>
      <c r="GP48" s="165" t="s">
        <v>279</v>
      </c>
      <c r="GQ48" s="165" t="s">
        <v>279</v>
      </c>
      <c r="GR48" s="165" t="s">
        <v>279</v>
      </c>
      <c r="GS48" s="165" t="s">
        <v>279</v>
      </c>
      <c r="GT48" s="165" t="s">
        <v>279</v>
      </c>
      <c r="GU48" s="165" t="s">
        <v>279</v>
      </c>
      <c r="GV48" s="165" t="s">
        <v>279</v>
      </c>
      <c r="GW48" s="165" t="s">
        <v>279</v>
      </c>
      <c r="GX48" s="165" t="s">
        <v>279</v>
      </c>
      <c r="GY48" s="165" t="s">
        <v>279</v>
      </c>
      <c r="GZ48" s="165" t="s">
        <v>279</v>
      </c>
      <c r="HA48" s="165" t="s">
        <v>279</v>
      </c>
      <c r="HB48" s="165" t="s">
        <v>279</v>
      </c>
      <c r="HC48" s="165" t="s">
        <v>279</v>
      </c>
      <c r="HD48" s="165" t="s">
        <v>279</v>
      </c>
      <c r="HE48" s="165" t="s">
        <v>279</v>
      </c>
      <c r="HF48" s="165" t="s">
        <v>279</v>
      </c>
      <c r="HG48" s="165" t="s">
        <v>279</v>
      </c>
      <c r="HH48" s="165" t="s">
        <v>279</v>
      </c>
      <c r="HI48" s="165" t="s">
        <v>279</v>
      </c>
      <c r="HJ48" s="165" t="s">
        <v>279</v>
      </c>
      <c r="HK48" s="165" t="s">
        <v>279</v>
      </c>
      <c r="HL48" s="165" t="s">
        <v>279</v>
      </c>
      <c r="HM48" s="165" t="s">
        <v>279</v>
      </c>
      <c r="HN48" s="165" t="s">
        <v>279</v>
      </c>
      <c r="HO48" s="165" t="s">
        <v>279</v>
      </c>
      <c r="HP48" s="165" t="s">
        <v>279</v>
      </c>
      <c r="HQ48" s="165" t="s">
        <v>279</v>
      </c>
      <c r="HR48" s="165" t="s">
        <v>279</v>
      </c>
      <c r="HS48" s="165" t="s">
        <v>279</v>
      </c>
      <c r="HT48" s="165" t="s">
        <v>279</v>
      </c>
      <c r="HU48" s="165" t="s">
        <v>279</v>
      </c>
      <c r="HV48" s="165" t="s">
        <v>279</v>
      </c>
      <c r="HW48" s="165" t="s">
        <v>279</v>
      </c>
      <c r="HX48" s="165" t="s">
        <v>279</v>
      </c>
      <c r="HY48" s="165" t="s">
        <v>279</v>
      </c>
      <c r="HZ48" s="165" t="s">
        <v>279</v>
      </c>
      <c r="IA48" s="165" t="s">
        <v>279</v>
      </c>
      <c r="IB48" s="165" t="s">
        <v>279</v>
      </c>
      <c r="IC48" s="165" t="s">
        <v>279</v>
      </c>
      <c r="ID48" s="165" t="s">
        <v>279</v>
      </c>
      <c r="IE48" s="165" t="s">
        <v>279</v>
      </c>
      <c r="IF48" s="165" t="s">
        <v>279</v>
      </c>
      <c r="IG48" s="165" t="s">
        <v>279</v>
      </c>
      <c r="IH48" s="165" t="s">
        <v>279</v>
      </c>
      <c r="II48" s="165" t="s">
        <v>279</v>
      </c>
      <c r="IJ48" s="165" t="s">
        <v>279</v>
      </c>
      <c r="IK48" s="165" t="s">
        <v>279</v>
      </c>
      <c r="IL48" s="165" t="s">
        <v>279</v>
      </c>
      <c r="IM48" s="165" t="s">
        <v>279</v>
      </c>
      <c r="IN48" s="165" t="s">
        <v>279</v>
      </c>
      <c r="IO48" s="165" t="s">
        <v>279</v>
      </c>
      <c r="IP48" s="165" t="s">
        <v>279</v>
      </c>
      <c r="IQ48" s="165" t="s">
        <v>279</v>
      </c>
      <c r="IR48" s="165" t="s">
        <v>279</v>
      </c>
      <c r="IS48" s="165" t="s">
        <v>279</v>
      </c>
      <c r="IT48" s="165" t="s">
        <v>279</v>
      </c>
      <c r="IU48" s="165" t="s">
        <v>279</v>
      </c>
      <c r="IV48" s="165" t="s">
        <v>279</v>
      </c>
    </row>
    <row r="49" spans="1:8" ht="15.75" customHeight="1">
      <c r="A49" s="292"/>
      <c r="B49" s="248"/>
      <c r="C49" s="308" t="s">
        <v>71</v>
      </c>
      <c r="D49" s="309"/>
      <c r="E49" s="309"/>
      <c r="F49" s="309"/>
      <c r="G49" s="309"/>
      <c r="H49" s="310"/>
    </row>
    <row r="50" spans="1:8" ht="15.75" customHeight="1">
      <c r="A50" s="292"/>
      <c r="B50" s="248"/>
      <c r="C50" s="165" t="s">
        <v>152</v>
      </c>
      <c r="D50" s="157" t="s">
        <v>283</v>
      </c>
      <c r="E50" s="157" t="s">
        <v>285</v>
      </c>
      <c r="F50" s="298" t="s">
        <v>286</v>
      </c>
      <c r="G50" s="299"/>
      <c r="H50" s="300"/>
    </row>
    <row r="51" spans="1:8" ht="14.25" customHeight="1">
      <c r="A51" s="292"/>
      <c r="B51" s="248"/>
      <c r="C51" s="70" t="s">
        <v>39</v>
      </c>
      <c r="D51" s="70" t="s">
        <v>39</v>
      </c>
      <c r="E51" s="70" t="s">
        <v>39</v>
      </c>
      <c r="F51" s="301"/>
      <c r="G51" s="302"/>
      <c r="H51" s="303"/>
    </row>
    <row r="52" spans="1:8" ht="10.5" customHeight="1">
      <c r="A52" s="292"/>
      <c r="B52" s="248"/>
      <c r="C52" s="73" t="s">
        <v>105</v>
      </c>
      <c r="D52" s="73" t="s">
        <v>284</v>
      </c>
      <c r="E52" s="73" t="s">
        <v>132</v>
      </c>
      <c r="F52" s="340"/>
      <c r="G52" s="341"/>
      <c r="H52" s="342"/>
    </row>
    <row r="53" spans="1:8" ht="16.5" customHeight="1">
      <c r="A53" s="292"/>
      <c r="B53" s="248"/>
      <c r="C53" s="308" t="s">
        <v>72</v>
      </c>
      <c r="D53" s="309"/>
      <c r="E53" s="309"/>
      <c r="F53" s="309"/>
      <c r="G53" s="309"/>
      <c r="H53" s="310"/>
    </row>
    <row r="54" spans="1:8" ht="17.25" customHeight="1">
      <c r="A54" s="292"/>
      <c r="B54" s="248"/>
      <c r="C54" s="157" t="s">
        <v>303</v>
      </c>
      <c r="D54" s="157" t="s">
        <v>298</v>
      </c>
      <c r="E54" s="157" t="s">
        <v>299</v>
      </c>
      <c r="F54" s="298" t="s">
        <v>193</v>
      </c>
      <c r="G54" s="299"/>
      <c r="H54" s="300"/>
    </row>
    <row r="55" spans="1:8" ht="17.25" customHeight="1">
      <c r="A55" s="292"/>
      <c r="B55" s="248"/>
      <c r="C55" s="70" t="s">
        <v>39</v>
      </c>
      <c r="D55" s="70" t="s">
        <v>39</v>
      </c>
      <c r="E55" s="70" t="s">
        <v>39</v>
      </c>
      <c r="F55" s="301"/>
      <c r="G55" s="302"/>
      <c r="H55" s="303"/>
    </row>
    <row r="56" spans="1:8" ht="17.25" customHeight="1">
      <c r="A56" s="292"/>
      <c r="B56" s="248"/>
      <c r="C56" s="70"/>
      <c r="D56" s="170" t="s">
        <v>300</v>
      </c>
      <c r="E56" s="170" t="s">
        <v>300</v>
      </c>
      <c r="F56" s="301"/>
      <c r="G56" s="302"/>
      <c r="H56" s="303"/>
    </row>
    <row r="57" spans="1:8" ht="17.25" customHeight="1">
      <c r="A57" s="292"/>
      <c r="B57" s="248"/>
      <c r="C57" s="70"/>
      <c r="D57" s="170" t="s">
        <v>301</v>
      </c>
      <c r="E57" s="170" t="s">
        <v>301</v>
      </c>
      <c r="F57" s="301"/>
      <c r="G57" s="302"/>
      <c r="H57" s="303"/>
    </row>
    <row r="58" spans="1:8" ht="174.75" customHeight="1">
      <c r="A58" s="292"/>
      <c r="B58" s="248"/>
      <c r="C58" s="159" t="s">
        <v>304</v>
      </c>
      <c r="D58" s="159" t="s">
        <v>302</v>
      </c>
      <c r="E58" s="169" t="s">
        <v>305</v>
      </c>
      <c r="F58" s="340"/>
      <c r="G58" s="341"/>
      <c r="H58" s="342"/>
    </row>
    <row r="59" spans="1:8" ht="19.5" customHeight="1">
      <c r="A59" s="292"/>
      <c r="B59" s="248"/>
      <c r="C59" s="252" t="s">
        <v>73</v>
      </c>
      <c r="D59" s="253"/>
      <c r="E59" s="253"/>
      <c r="F59" s="253"/>
      <c r="G59" s="253"/>
      <c r="H59" s="254"/>
    </row>
    <row r="60" spans="1:8" ht="15.75" customHeight="1">
      <c r="A60" s="292"/>
      <c r="B60" s="248"/>
      <c r="C60" s="173">
        <f>C25+C30+C37+C43+C50+C54</f>
        <v>36251.700000000004</v>
      </c>
      <c r="D60" s="173">
        <f>D25+D30+D37+D43+D50+D54</f>
        <v>79459.5</v>
      </c>
      <c r="E60" s="173">
        <f>E25+E30+E37+E43+E50+E54</f>
        <v>77087.8</v>
      </c>
      <c r="F60" s="331"/>
      <c r="G60" s="332"/>
      <c r="H60" s="333"/>
    </row>
    <row r="61" spans="1:8" ht="15" customHeight="1">
      <c r="A61" s="292"/>
      <c r="B61" s="248"/>
      <c r="C61" s="138" t="s">
        <v>39</v>
      </c>
      <c r="D61" s="136" t="s">
        <v>39</v>
      </c>
      <c r="E61" s="136" t="s">
        <v>39</v>
      </c>
      <c r="F61" s="334"/>
      <c r="G61" s="335"/>
      <c r="H61" s="336"/>
    </row>
    <row r="62" spans="1:8" ht="15" customHeight="1">
      <c r="A62" s="292"/>
      <c r="B62" s="248"/>
      <c r="C62" s="138"/>
      <c r="D62" s="137" t="s">
        <v>317</v>
      </c>
      <c r="E62" s="137" t="s">
        <v>317</v>
      </c>
      <c r="F62" s="334"/>
      <c r="G62" s="335"/>
      <c r="H62" s="336"/>
    </row>
    <row r="63" spans="1:8" ht="14.25" customHeight="1">
      <c r="A63" s="292"/>
      <c r="B63" s="248"/>
      <c r="C63" s="139" t="s">
        <v>315</v>
      </c>
      <c r="D63" s="137" t="s">
        <v>318</v>
      </c>
      <c r="E63" s="137" t="s">
        <v>318</v>
      </c>
      <c r="F63" s="334"/>
      <c r="G63" s="335"/>
      <c r="H63" s="336"/>
    </row>
    <row r="64" spans="1:8" ht="15.75" customHeight="1">
      <c r="A64" s="292"/>
      <c r="B64" s="248"/>
      <c r="C64" s="140" t="s">
        <v>316</v>
      </c>
      <c r="D64" s="137" t="s">
        <v>319</v>
      </c>
      <c r="E64" s="137" t="s">
        <v>321</v>
      </c>
      <c r="F64" s="334"/>
      <c r="G64" s="335"/>
      <c r="H64" s="336"/>
    </row>
    <row r="65" spans="1:8" ht="14.25" customHeight="1">
      <c r="A65" s="293"/>
      <c r="B65" s="297"/>
      <c r="C65" s="141"/>
      <c r="D65" s="142" t="s">
        <v>320</v>
      </c>
      <c r="E65" s="142" t="s">
        <v>322</v>
      </c>
      <c r="F65" s="337"/>
      <c r="G65" s="338"/>
      <c r="H65" s="339"/>
    </row>
    <row r="66" spans="1:8" ht="16.5" customHeight="1">
      <c r="A66" s="351" t="s">
        <v>21</v>
      </c>
      <c r="B66" s="247" t="s">
        <v>161</v>
      </c>
      <c r="C66" s="308" t="s">
        <v>153</v>
      </c>
      <c r="D66" s="309"/>
      <c r="E66" s="309"/>
      <c r="F66" s="309"/>
      <c r="G66" s="309"/>
      <c r="H66" s="310"/>
    </row>
    <row r="67" spans="1:8" ht="15" customHeight="1">
      <c r="A67" s="352"/>
      <c r="B67" s="248"/>
      <c r="C67" s="71" t="s">
        <v>406</v>
      </c>
      <c r="D67" s="71" t="s">
        <v>409</v>
      </c>
      <c r="E67" s="71" t="s">
        <v>410</v>
      </c>
      <c r="F67" s="214" t="s">
        <v>459</v>
      </c>
      <c r="G67" s="343"/>
      <c r="H67" s="344"/>
    </row>
    <row r="68" spans="1:8" ht="15" customHeight="1">
      <c r="A68" s="352"/>
      <c r="B68" s="248"/>
      <c r="C68" s="70" t="s">
        <v>39</v>
      </c>
      <c r="D68" s="70" t="s">
        <v>39</v>
      </c>
      <c r="E68" s="70" t="s">
        <v>39</v>
      </c>
      <c r="F68" s="345"/>
      <c r="G68" s="346"/>
      <c r="H68" s="347"/>
    </row>
    <row r="69" spans="1:8" ht="20.25" customHeight="1">
      <c r="A69" s="352"/>
      <c r="B69" s="248"/>
      <c r="C69" s="71" t="s">
        <v>201</v>
      </c>
      <c r="D69" s="71" t="s">
        <v>407</v>
      </c>
      <c r="E69" s="71" t="s">
        <v>411</v>
      </c>
      <c r="F69" s="345"/>
      <c r="G69" s="346"/>
      <c r="H69" s="347"/>
    </row>
    <row r="70" spans="1:8" ht="14.25" customHeight="1">
      <c r="A70" s="352"/>
      <c r="B70" s="248"/>
      <c r="C70" s="71" t="s">
        <v>405</v>
      </c>
      <c r="D70" s="71" t="s">
        <v>408</v>
      </c>
      <c r="E70" s="71" t="s">
        <v>412</v>
      </c>
      <c r="F70" s="345"/>
      <c r="G70" s="346"/>
      <c r="H70" s="347"/>
    </row>
    <row r="71" spans="1:8" ht="15" customHeight="1">
      <c r="A71" s="352"/>
      <c r="B71" s="248"/>
      <c r="C71" s="71"/>
      <c r="D71" s="71"/>
      <c r="E71" s="71" t="s">
        <v>467</v>
      </c>
      <c r="F71" s="345"/>
      <c r="G71" s="346"/>
      <c r="H71" s="347"/>
    </row>
    <row r="72" spans="1:8" ht="10.5" customHeight="1">
      <c r="A72" s="352"/>
      <c r="B72" s="248"/>
      <c r="C72" s="71"/>
      <c r="D72" s="71"/>
      <c r="E72" s="71"/>
      <c r="F72" s="348"/>
      <c r="G72" s="349"/>
      <c r="H72" s="350"/>
    </row>
    <row r="73" spans="1:8" ht="15" customHeight="1">
      <c r="A73" s="352"/>
      <c r="B73" s="248"/>
      <c r="C73" s="308" t="s">
        <v>74</v>
      </c>
      <c r="D73" s="309"/>
      <c r="E73" s="309"/>
      <c r="F73" s="309"/>
      <c r="G73" s="309"/>
      <c r="H73" s="310"/>
    </row>
    <row r="74" spans="1:8" ht="15" customHeight="1">
      <c r="A74" s="352"/>
      <c r="B74" s="248"/>
      <c r="C74" s="71" t="s">
        <v>413</v>
      </c>
      <c r="D74" s="71" t="s">
        <v>418</v>
      </c>
      <c r="E74" s="71" t="s">
        <v>419</v>
      </c>
      <c r="F74" s="197" t="s">
        <v>468</v>
      </c>
      <c r="G74" s="198"/>
      <c r="H74" s="199"/>
    </row>
    <row r="75" spans="1:8" ht="15" customHeight="1">
      <c r="A75" s="352"/>
      <c r="B75" s="248"/>
      <c r="C75" s="70" t="s">
        <v>39</v>
      </c>
      <c r="D75" s="70" t="s">
        <v>39</v>
      </c>
      <c r="E75" s="70" t="s">
        <v>39</v>
      </c>
      <c r="F75" s="200"/>
      <c r="G75" s="201"/>
      <c r="H75" s="202"/>
    </row>
    <row r="76" spans="1:8" ht="15" customHeight="1">
      <c r="A76" s="352"/>
      <c r="B76" s="248"/>
      <c r="C76" s="70"/>
      <c r="D76" s="70"/>
      <c r="E76" s="179" t="s">
        <v>420</v>
      </c>
      <c r="F76" s="200"/>
      <c r="G76" s="201"/>
      <c r="H76" s="202"/>
    </row>
    <row r="77" spans="1:8" ht="15" customHeight="1">
      <c r="A77" s="352"/>
      <c r="B77" s="248"/>
      <c r="C77" s="71" t="s">
        <v>414</v>
      </c>
      <c r="D77" s="71" t="s">
        <v>416</v>
      </c>
      <c r="E77" s="71" t="s">
        <v>421</v>
      </c>
      <c r="F77" s="200"/>
      <c r="G77" s="201"/>
      <c r="H77" s="202"/>
    </row>
    <row r="78" spans="1:8" ht="30.75" customHeight="1">
      <c r="A78" s="352"/>
      <c r="B78" s="248"/>
      <c r="C78" s="71" t="s">
        <v>415</v>
      </c>
      <c r="D78" s="71" t="s">
        <v>417</v>
      </c>
      <c r="E78" s="71" t="s">
        <v>422</v>
      </c>
      <c r="F78" s="200"/>
      <c r="G78" s="201"/>
      <c r="H78" s="202"/>
    </row>
    <row r="79" spans="1:8" ht="68.25" customHeight="1">
      <c r="A79" s="352"/>
      <c r="B79" s="248"/>
      <c r="C79" s="71"/>
      <c r="D79" s="71"/>
      <c r="E79" s="158" t="s">
        <v>423</v>
      </c>
      <c r="F79" s="203"/>
      <c r="G79" s="204"/>
      <c r="H79" s="205"/>
    </row>
    <row r="80" spans="1:8" ht="17.25" customHeight="1">
      <c r="A80" s="352"/>
      <c r="B80" s="248"/>
      <c r="C80" s="308" t="s">
        <v>75</v>
      </c>
      <c r="D80" s="309"/>
      <c r="E80" s="309"/>
      <c r="F80" s="309"/>
      <c r="G80" s="309"/>
      <c r="H80" s="310"/>
    </row>
    <row r="81" spans="1:8" ht="17.25" customHeight="1">
      <c r="A81" s="352"/>
      <c r="B81" s="248"/>
      <c r="C81" s="71" t="s">
        <v>203</v>
      </c>
      <c r="D81" s="71" t="s">
        <v>424</v>
      </c>
      <c r="E81" s="71" t="s">
        <v>426</v>
      </c>
      <c r="F81" s="197" t="s">
        <v>469</v>
      </c>
      <c r="G81" s="198"/>
      <c r="H81" s="199"/>
    </row>
    <row r="82" spans="1:8" ht="17.25" customHeight="1">
      <c r="A82" s="352"/>
      <c r="B82" s="248"/>
      <c r="C82" s="70" t="s">
        <v>39</v>
      </c>
      <c r="D82" s="70" t="s">
        <v>39</v>
      </c>
      <c r="E82" s="70" t="s">
        <v>39</v>
      </c>
      <c r="F82" s="200"/>
      <c r="G82" s="201"/>
      <c r="H82" s="202"/>
    </row>
    <row r="83" spans="1:8" ht="13.5" customHeight="1">
      <c r="A83" s="352"/>
      <c r="B83" s="248"/>
      <c r="C83" s="71" t="s">
        <v>202</v>
      </c>
      <c r="D83" s="71" t="s">
        <v>425</v>
      </c>
      <c r="E83" s="71" t="s">
        <v>427</v>
      </c>
      <c r="F83" s="203"/>
      <c r="G83" s="204"/>
      <c r="H83" s="205"/>
    </row>
    <row r="84" spans="1:8" ht="17.25" customHeight="1">
      <c r="A84" s="352"/>
      <c r="B84" s="248"/>
      <c r="C84" s="308" t="s">
        <v>77</v>
      </c>
      <c r="D84" s="309"/>
      <c r="E84" s="309"/>
      <c r="F84" s="309"/>
      <c r="G84" s="309"/>
      <c r="H84" s="310"/>
    </row>
    <row r="85" spans="1:8" ht="17.25" customHeight="1">
      <c r="A85" s="352"/>
      <c r="B85" s="248"/>
      <c r="C85" s="71" t="s">
        <v>428</v>
      </c>
      <c r="D85" s="71" t="s">
        <v>430</v>
      </c>
      <c r="E85" s="71" t="s">
        <v>432</v>
      </c>
      <c r="F85" s="197" t="s">
        <v>76</v>
      </c>
      <c r="G85" s="198"/>
      <c r="H85" s="199"/>
    </row>
    <row r="86" spans="1:8" ht="17.25" customHeight="1">
      <c r="A86" s="352"/>
      <c r="B86" s="248"/>
      <c r="C86" s="70" t="s">
        <v>39</v>
      </c>
      <c r="D86" s="70" t="s">
        <v>39</v>
      </c>
      <c r="E86" s="70" t="s">
        <v>39</v>
      </c>
      <c r="F86" s="200"/>
      <c r="G86" s="201"/>
      <c r="H86" s="202"/>
    </row>
    <row r="87" spans="1:8" ht="10.5" customHeight="1">
      <c r="A87" s="352"/>
      <c r="B87" s="248"/>
      <c r="C87" s="71" t="s">
        <v>429</v>
      </c>
      <c r="D87" s="71" t="s">
        <v>431</v>
      </c>
      <c r="E87" s="71" t="s">
        <v>433</v>
      </c>
      <c r="F87" s="203"/>
      <c r="G87" s="204"/>
      <c r="H87" s="205"/>
    </row>
    <row r="88" spans="1:8" ht="17.25" customHeight="1">
      <c r="A88" s="352"/>
      <c r="B88" s="248"/>
      <c r="C88" s="308" t="s">
        <v>78</v>
      </c>
      <c r="D88" s="309"/>
      <c r="E88" s="309"/>
      <c r="F88" s="309"/>
      <c r="G88" s="309"/>
      <c r="H88" s="310"/>
    </row>
    <row r="89" spans="1:8" ht="17.25" customHeight="1">
      <c r="A89" s="352"/>
      <c r="B89" s="248"/>
      <c r="C89" s="92">
        <v>3400</v>
      </c>
      <c r="D89" s="71" t="s">
        <v>436</v>
      </c>
      <c r="E89" s="71" t="s">
        <v>438</v>
      </c>
      <c r="F89" s="197" t="s">
        <v>470</v>
      </c>
      <c r="G89" s="198"/>
      <c r="H89" s="199"/>
    </row>
    <row r="90" spans="1:8" ht="17.25" customHeight="1">
      <c r="A90" s="352"/>
      <c r="B90" s="248"/>
      <c r="C90" s="70" t="s">
        <v>39</v>
      </c>
      <c r="D90" s="70" t="s">
        <v>39</v>
      </c>
      <c r="E90" s="70" t="s">
        <v>39</v>
      </c>
      <c r="F90" s="200"/>
      <c r="G90" s="201"/>
      <c r="H90" s="202"/>
    </row>
    <row r="91" spans="1:8" ht="17.25" customHeight="1">
      <c r="A91" s="352"/>
      <c r="B91" s="248"/>
      <c r="C91" s="71" t="s">
        <v>434</v>
      </c>
      <c r="D91" s="71" t="s">
        <v>435</v>
      </c>
      <c r="E91" s="71" t="s">
        <v>437</v>
      </c>
      <c r="F91" s="200"/>
      <c r="G91" s="201"/>
      <c r="H91" s="202"/>
    </row>
    <row r="92" spans="1:8" ht="11.25" customHeight="1">
      <c r="A92" s="352"/>
      <c r="B92" s="248"/>
      <c r="C92" s="71" t="s">
        <v>204</v>
      </c>
      <c r="D92" s="71" t="s">
        <v>205</v>
      </c>
      <c r="E92" s="71" t="s">
        <v>205</v>
      </c>
      <c r="F92" s="203"/>
      <c r="G92" s="204"/>
      <c r="H92" s="205"/>
    </row>
    <row r="93" spans="1:8" ht="15" customHeight="1">
      <c r="A93" s="352"/>
      <c r="B93" s="248"/>
      <c r="C93" s="308" t="s">
        <v>79</v>
      </c>
      <c r="D93" s="309"/>
      <c r="E93" s="309"/>
      <c r="F93" s="309"/>
      <c r="G93" s="309"/>
      <c r="H93" s="310"/>
    </row>
    <row r="94" spans="1:8" ht="17.25" customHeight="1">
      <c r="A94" s="352"/>
      <c r="B94" s="248"/>
      <c r="C94" s="76">
        <v>26222.3</v>
      </c>
      <c r="D94" s="76">
        <v>670</v>
      </c>
      <c r="E94" s="71" t="s">
        <v>443</v>
      </c>
      <c r="F94" s="197" t="s">
        <v>471</v>
      </c>
      <c r="G94" s="198"/>
      <c r="H94" s="199"/>
    </row>
    <row r="95" spans="1:8" ht="17.25" customHeight="1">
      <c r="A95" s="352"/>
      <c r="B95" s="248"/>
      <c r="C95" s="70" t="s">
        <v>39</v>
      </c>
      <c r="D95" s="70" t="s">
        <v>39</v>
      </c>
      <c r="E95" s="70" t="s">
        <v>39</v>
      </c>
      <c r="F95" s="200"/>
      <c r="G95" s="201"/>
      <c r="H95" s="202"/>
    </row>
    <row r="96" spans="1:8" ht="17.25" customHeight="1">
      <c r="A96" s="352"/>
      <c r="B96" s="248"/>
      <c r="C96" s="70"/>
      <c r="D96" s="70"/>
      <c r="E96" s="71" t="s">
        <v>441</v>
      </c>
      <c r="F96" s="200"/>
      <c r="G96" s="201"/>
      <c r="H96" s="202"/>
    </row>
    <row r="97" spans="1:8" ht="42" customHeight="1">
      <c r="A97" s="352"/>
      <c r="B97" s="248"/>
      <c r="C97" s="71" t="s">
        <v>439</v>
      </c>
      <c r="D97" s="71" t="s">
        <v>440</v>
      </c>
      <c r="E97" s="71" t="s">
        <v>442</v>
      </c>
      <c r="F97" s="203"/>
      <c r="G97" s="204"/>
      <c r="H97" s="205"/>
    </row>
    <row r="98" spans="1:8" ht="17.25" customHeight="1">
      <c r="A98" s="352"/>
      <c r="B98" s="248"/>
      <c r="C98" s="308" t="s">
        <v>63</v>
      </c>
      <c r="D98" s="309"/>
      <c r="E98" s="309"/>
      <c r="F98" s="309"/>
      <c r="G98" s="309"/>
      <c r="H98" s="310"/>
    </row>
    <row r="99" spans="1:8" ht="17.25" customHeight="1">
      <c r="A99" s="352"/>
      <c r="B99" s="248"/>
      <c r="C99" s="92">
        <v>12200.5</v>
      </c>
      <c r="D99" s="92">
        <v>9819.2</v>
      </c>
      <c r="E99" s="71" t="s">
        <v>446</v>
      </c>
      <c r="F99" s="197" t="s">
        <v>80</v>
      </c>
      <c r="G99" s="198"/>
      <c r="H99" s="199"/>
    </row>
    <row r="100" spans="1:8" ht="17.25" customHeight="1">
      <c r="A100" s="352"/>
      <c r="B100" s="248"/>
      <c r="C100" s="70" t="s">
        <v>39</v>
      </c>
      <c r="D100" s="70" t="s">
        <v>39</v>
      </c>
      <c r="E100" s="70" t="s">
        <v>39</v>
      </c>
      <c r="F100" s="200"/>
      <c r="G100" s="201"/>
      <c r="H100" s="202"/>
    </row>
    <row r="101" spans="1:8" ht="22.5" customHeight="1">
      <c r="A101" s="352"/>
      <c r="B101" s="248"/>
      <c r="C101" s="71" t="s">
        <v>444</v>
      </c>
      <c r="D101" s="71" t="s">
        <v>445</v>
      </c>
      <c r="E101" s="71" t="s">
        <v>447</v>
      </c>
      <c r="F101" s="203"/>
      <c r="G101" s="204"/>
      <c r="H101" s="205"/>
    </row>
    <row r="102" spans="1:8" ht="17.25" customHeight="1">
      <c r="A102" s="352"/>
      <c r="B102" s="248"/>
      <c r="C102" s="308" t="s">
        <v>73</v>
      </c>
      <c r="D102" s="309"/>
      <c r="E102" s="309"/>
      <c r="F102" s="309"/>
      <c r="G102" s="309"/>
      <c r="H102" s="310"/>
    </row>
    <row r="103" spans="1:8" ht="17.25" customHeight="1">
      <c r="A103" s="352"/>
      <c r="B103" s="248"/>
      <c r="C103" s="143">
        <f>C67+C74+C81+C85+C89+C94+C99</f>
        <v>542338</v>
      </c>
      <c r="D103" s="143">
        <f>D67+D74+D81+D85+D89+D94+D99</f>
        <v>467296.30000000005</v>
      </c>
      <c r="E103" s="143">
        <f>E67+E74+E81+E85+E89+E94+E99</f>
        <v>579755.1000000001</v>
      </c>
      <c r="F103" s="121"/>
      <c r="G103" s="122"/>
      <c r="H103" s="123"/>
    </row>
    <row r="104" spans="1:8" ht="17.25" customHeight="1">
      <c r="A104" s="352"/>
      <c r="B104" s="248"/>
      <c r="C104" s="136" t="s">
        <v>39</v>
      </c>
      <c r="D104" s="136" t="s">
        <v>39</v>
      </c>
      <c r="E104" s="136" t="s">
        <v>39</v>
      </c>
      <c r="F104" s="121"/>
      <c r="G104" s="122"/>
      <c r="H104" s="123"/>
    </row>
    <row r="105" spans="1:8" ht="17.25" customHeight="1">
      <c r="A105" s="352"/>
      <c r="B105" s="248"/>
      <c r="C105" s="137" t="s">
        <v>448</v>
      </c>
      <c r="D105" s="137" t="s">
        <v>451</v>
      </c>
      <c r="E105" s="137" t="s">
        <v>452</v>
      </c>
      <c r="F105" s="121"/>
      <c r="G105" s="122"/>
      <c r="H105" s="123"/>
    </row>
    <row r="106" spans="1:8" ht="17.25" customHeight="1">
      <c r="A106" s="352"/>
      <c r="B106" s="248"/>
      <c r="C106" s="137" t="s">
        <v>449</v>
      </c>
      <c r="D106" s="137" t="s">
        <v>450</v>
      </c>
      <c r="E106" s="137" t="s">
        <v>453</v>
      </c>
      <c r="F106" s="121"/>
      <c r="G106" s="122"/>
      <c r="H106" s="123"/>
    </row>
    <row r="107" spans="1:8" ht="17.25" customHeight="1">
      <c r="A107" s="352"/>
      <c r="B107" s="248"/>
      <c r="C107" s="137"/>
      <c r="D107" s="137"/>
      <c r="E107" s="137" t="s">
        <v>454</v>
      </c>
      <c r="F107" s="121"/>
      <c r="G107" s="122"/>
      <c r="H107" s="123"/>
    </row>
    <row r="108" spans="1:8" ht="17.25" customHeight="1">
      <c r="A108" s="353"/>
      <c r="B108" s="297"/>
      <c r="C108" s="137"/>
      <c r="D108" s="137"/>
      <c r="E108" s="137" t="s">
        <v>455</v>
      </c>
      <c r="F108" s="121"/>
      <c r="G108" s="122"/>
      <c r="H108" s="123"/>
    </row>
    <row r="109" spans="1:8" ht="15" customHeight="1">
      <c r="A109" s="291" t="s">
        <v>22</v>
      </c>
      <c r="B109" s="247" t="s">
        <v>162</v>
      </c>
      <c r="C109" s="72" t="s">
        <v>259</v>
      </c>
      <c r="D109" s="72" t="s">
        <v>260</v>
      </c>
      <c r="E109" s="72" t="s">
        <v>261</v>
      </c>
      <c r="F109" s="415" t="s">
        <v>81</v>
      </c>
      <c r="G109" s="416"/>
      <c r="H109" s="417"/>
    </row>
    <row r="110" spans="1:8" ht="15" customHeight="1">
      <c r="A110" s="292"/>
      <c r="B110" s="248"/>
      <c r="C110" s="70" t="s">
        <v>39</v>
      </c>
      <c r="D110" s="70" t="s">
        <v>39</v>
      </c>
      <c r="E110" s="70" t="s">
        <v>39</v>
      </c>
      <c r="F110" s="418"/>
      <c r="G110" s="419"/>
      <c r="H110" s="420"/>
    </row>
    <row r="111" spans="1:8" ht="15" customHeight="1">
      <c r="A111" s="292"/>
      <c r="B111" s="248"/>
      <c r="C111" s="71" t="s">
        <v>256</v>
      </c>
      <c r="D111" s="71" t="s">
        <v>257</v>
      </c>
      <c r="E111" s="71" t="s">
        <v>258</v>
      </c>
      <c r="F111" s="418"/>
      <c r="G111" s="419"/>
      <c r="H111" s="420"/>
    </row>
    <row r="112" spans="1:8" ht="15" customHeight="1">
      <c r="A112" s="292"/>
      <c r="B112" s="248"/>
      <c r="C112" s="71"/>
      <c r="D112" s="89"/>
      <c r="E112" s="71"/>
      <c r="F112" s="418"/>
      <c r="G112" s="419"/>
      <c r="H112" s="420"/>
    </row>
    <row r="113" spans="1:8" ht="15" customHeight="1">
      <c r="A113" s="292"/>
      <c r="B113" s="248"/>
      <c r="C113" s="71"/>
      <c r="D113" s="89"/>
      <c r="E113" s="71"/>
      <c r="F113" s="418"/>
      <c r="G113" s="419"/>
      <c r="H113" s="420"/>
    </row>
    <row r="114" spans="1:8" ht="15" customHeight="1">
      <c r="A114" s="292"/>
      <c r="B114" s="248"/>
      <c r="C114" s="73"/>
      <c r="D114" s="90"/>
      <c r="E114" s="73"/>
      <c r="F114" s="421"/>
      <c r="G114" s="422"/>
      <c r="H114" s="423"/>
    </row>
    <row r="115" spans="1:8" ht="15" customHeight="1">
      <c r="A115" s="292"/>
      <c r="B115" s="248"/>
      <c r="C115" s="252" t="s">
        <v>73</v>
      </c>
      <c r="D115" s="253"/>
      <c r="E115" s="253"/>
      <c r="F115" s="253"/>
      <c r="G115" s="253"/>
      <c r="H115" s="254"/>
    </row>
    <row r="116" spans="1:8" ht="15" customHeight="1">
      <c r="A116" s="292"/>
      <c r="B116" s="248"/>
      <c r="C116" s="135" t="s">
        <v>259</v>
      </c>
      <c r="D116" s="135" t="s">
        <v>260</v>
      </c>
      <c r="E116" s="135" t="s">
        <v>261</v>
      </c>
      <c r="F116" s="375"/>
      <c r="G116" s="376"/>
      <c r="H116" s="377"/>
    </row>
    <row r="117" spans="1:8" ht="15" customHeight="1">
      <c r="A117" s="292"/>
      <c r="B117" s="248"/>
      <c r="C117" s="136" t="s">
        <v>39</v>
      </c>
      <c r="D117" s="136" t="s">
        <v>39</v>
      </c>
      <c r="E117" s="136" t="s">
        <v>39</v>
      </c>
      <c r="F117" s="378"/>
      <c r="G117" s="379"/>
      <c r="H117" s="380"/>
    </row>
    <row r="118" spans="1:8" ht="15" customHeight="1">
      <c r="A118" s="293"/>
      <c r="B118" s="297"/>
      <c r="C118" s="137" t="s">
        <v>256</v>
      </c>
      <c r="D118" s="137" t="s">
        <v>257</v>
      </c>
      <c r="E118" s="137" t="s">
        <v>258</v>
      </c>
      <c r="F118" s="381"/>
      <c r="G118" s="382"/>
      <c r="H118" s="383"/>
    </row>
    <row r="119" spans="1:8" ht="15" customHeight="1">
      <c r="A119" s="291" t="s">
        <v>23</v>
      </c>
      <c r="B119" s="247" t="s">
        <v>163</v>
      </c>
      <c r="C119" s="354" t="s">
        <v>195</v>
      </c>
      <c r="D119" s="355"/>
      <c r="E119" s="355"/>
      <c r="F119" s="355"/>
      <c r="G119" s="355"/>
      <c r="H119" s="356"/>
    </row>
    <row r="120" spans="1:8" ht="19.5" customHeight="1">
      <c r="A120" s="292"/>
      <c r="B120" s="248"/>
      <c r="C120" s="72" t="s">
        <v>325</v>
      </c>
      <c r="D120" s="72" t="s">
        <v>330</v>
      </c>
      <c r="E120" s="72" t="s">
        <v>331</v>
      </c>
      <c r="F120" s="298" t="s">
        <v>231</v>
      </c>
      <c r="G120" s="299"/>
      <c r="H120" s="300"/>
    </row>
    <row r="121" spans="1:8" ht="12.75" customHeight="1">
      <c r="A121" s="292"/>
      <c r="B121" s="248"/>
      <c r="C121" s="70" t="s">
        <v>39</v>
      </c>
      <c r="D121" s="70" t="s">
        <v>39</v>
      </c>
      <c r="E121" s="70" t="s">
        <v>39</v>
      </c>
      <c r="F121" s="301"/>
      <c r="G121" s="302"/>
      <c r="H121" s="303"/>
    </row>
    <row r="122" spans="1:8" ht="17.25" customHeight="1">
      <c r="A122" s="292"/>
      <c r="B122" s="248"/>
      <c r="C122" s="71" t="s">
        <v>326</v>
      </c>
      <c r="D122" s="71" t="s">
        <v>206</v>
      </c>
      <c r="E122" s="71" t="s">
        <v>332</v>
      </c>
      <c r="F122" s="301"/>
      <c r="G122" s="302"/>
      <c r="H122" s="303"/>
    </row>
    <row r="123" spans="1:8" ht="18" customHeight="1">
      <c r="A123" s="292"/>
      <c r="B123" s="248"/>
      <c r="C123" s="71" t="s">
        <v>327</v>
      </c>
      <c r="D123" s="71" t="s">
        <v>200</v>
      </c>
      <c r="E123" s="71" t="s">
        <v>200</v>
      </c>
      <c r="F123" s="301"/>
      <c r="G123" s="302"/>
      <c r="H123" s="303"/>
    </row>
    <row r="124" spans="1:8" ht="18" customHeight="1">
      <c r="A124" s="292"/>
      <c r="B124" s="248"/>
      <c r="C124" s="71" t="s">
        <v>328</v>
      </c>
      <c r="D124" s="71" t="s">
        <v>156</v>
      </c>
      <c r="E124" s="71" t="s">
        <v>333</v>
      </c>
      <c r="F124" s="301"/>
      <c r="G124" s="302"/>
      <c r="H124" s="303"/>
    </row>
    <row r="125" spans="1:8" ht="18" customHeight="1">
      <c r="A125" s="292"/>
      <c r="B125" s="248"/>
      <c r="C125" s="73" t="s">
        <v>329</v>
      </c>
      <c r="D125" s="73" t="s">
        <v>157</v>
      </c>
      <c r="E125" s="170" t="s">
        <v>334</v>
      </c>
      <c r="F125" s="340"/>
      <c r="G125" s="341"/>
      <c r="H125" s="342"/>
    </row>
    <row r="126" spans="1:8" ht="18" customHeight="1">
      <c r="A126" s="292"/>
      <c r="B126" s="248"/>
      <c r="C126" s="91"/>
      <c r="D126" s="91"/>
      <c r="E126" s="71"/>
      <c r="F126" s="328"/>
      <c r="G126" s="329"/>
      <c r="H126" s="330"/>
    </row>
    <row r="127" spans="1:8" ht="18" customHeight="1">
      <c r="A127" s="292"/>
      <c r="B127" s="248"/>
      <c r="C127" s="241" t="s">
        <v>104</v>
      </c>
      <c r="D127" s="242"/>
      <c r="E127" s="242"/>
      <c r="F127" s="242"/>
      <c r="G127" s="242"/>
      <c r="H127" s="243"/>
    </row>
    <row r="128" spans="1:8" ht="18" customHeight="1">
      <c r="A128" s="292"/>
      <c r="B128" s="248"/>
      <c r="C128" s="45">
        <v>1588</v>
      </c>
      <c r="D128" s="45">
        <v>1544</v>
      </c>
      <c r="E128" s="45">
        <v>6109.23</v>
      </c>
      <c r="F128" s="229" t="s">
        <v>338</v>
      </c>
      <c r="G128" s="230"/>
      <c r="H128" s="231"/>
    </row>
    <row r="129" spans="1:8" ht="18" customHeight="1">
      <c r="A129" s="292"/>
      <c r="B129" s="248"/>
      <c r="C129" s="30" t="s">
        <v>39</v>
      </c>
      <c r="D129" s="30" t="s">
        <v>39</v>
      </c>
      <c r="E129" s="30" t="s">
        <v>39</v>
      </c>
      <c r="F129" s="232"/>
      <c r="G129" s="233"/>
      <c r="H129" s="234"/>
    </row>
    <row r="130" spans="1:8" ht="18" customHeight="1">
      <c r="A130" s="292"/>
      <c r="B130" s="248"/>
      <c r="C130" s="30" t="s">
        <v>196</v>
      </c>
      <c r="D130" s="30" t="s">
        <v>196</v>
      </c>
      <c r="E130" s="30" t="s">
        <v>335</v>
      </c>
      <c r="F130" s="232"/>
      <c r="G130" s="233"/>
      <c r="H130" s="234"/>
    </row>
    <row r="131" spans="1:8" ht="18" customHeight="1">
      <c r="A131" s="292"/>
      <c r="B131" s="248"/>
      <c r="C131" s="30" t="s">
        <v>197</v>
      </c>
      <c r="D131" s="30" t="s">
        <v>197</v>
      </c>
      <c r="E131" s="30" t="s">
        <v>336</v>
      </c>
      <c r="F131" s="232"/>
      <c r="G131" s="233"/>
      <c r="H131" s="234"/>
    </row>
    <row r="132" spans="1:8" ht="18" customHeight="1">
      <c r="A132" s="292"/>
      <c r="B132" s="248"/>
      <c r="C132" s="30" t="s">
        <v>60</v>
      </c>
      <c r="D132" s="30" t="s">
        <v>359</v>
      </c>
      <c r="E132" s="30" t="s">
        <v>360</v>
      </c>
      <c r="F132" s="232"/>
      <c r="G132" s="233"/>
      <c r="H132" s="234"/>
    </row>
    <row r="133" spans="1:8" ht="18" customHeight="1">
      <c r="A133" s="292"/>
      <c r="B133" s="248"/>
      <c r="C133" s="31" t="s">
        <v>198</v>
      </c>
      <c r="D133" s="31" t="s">
        <v>198</v>
      </c>
      <c r="E133" s="31" t="s">
        <v>337</v>
      </c>
      <c r="F133" s="235"/>
      <c r="G133" s="236"/>
      <c r="H133" s="237"/>
    </row>
    <row r="134" spans="1:8" ht="30.75" customHeight="1">
      <c r="A134" s="292"/>
      <c r="B134" s="248"/>
      <c r="C134" s="244" t="s">
        <v>109</v>
      </c>
      <c r="D134" s="245"/>
      <c r="E134" s="245"/>
      <c r="F134" s="245"/>
      <c r="G134" s="245"/>
      <c r="H134" s="246"/>
    </row>
    <row r="135" spans="1:8" ht="12" customHeight="1">
      <c r="A135" s="292"/>
      <c r="B135" s="248"/>
      <c r="C135" s="45">
        <v>7615.5</v>
      </c>
      <c r="D135" s="45">
        <v>6970.1</v>
      </c>
      <c r="E135" s="45">
        <v>3635.5</v>
      </c>
      <c r="F135" s="264" t="s">
        <v>534</v>
      </c>
      <c r="G135" s="265"/>
      <c r="H135" s="266"/>
    </row>
    <row r="136" spans="1:8" ht="18" customHeight="1">
      <c r="A136" s="292"/>
      <c r="B136" s="248"/>
      <c r="C136" s="30" t="s">
        <v>39</v>
      </c>
      <c r="D136" s="30" t="s">
        <v>39</v>
      </c>
      <c r="E136" s="30" t="s">
        <v>39</v>
      </c>
      <c r="F136" s="267"/>
      <c r="G136" s="268"/>
      <c r="H136" s="269"/>
    </row>
    <row r="137" spans="1:8" ht="18" customHeight="1">
      <c r="A137" s="292"/>
      <c r="B137" s="248"/>
      <c r="C137" s="30"/>
      <c r="D137" s="30"/>
      <c r="E137" s="30"/>
      <c r="F137" s="267"/>
      <c r="G137" s="268"/>
      <c r="H137" s="269"/>
    </row>
    <row r="138" spans="1:8" ht="18" customHeight="1">
      <c r="A138" s="292"/>
      <c r="B138" s="248"/>
      <c r="C138" s="30" t="s">
        <v>339</v>
      </c>
      <c r="D138" s="30" t="s">
        <v>199</v>
      </c>
      <c r="E138" s="30" t="s">
        <v>363</v>
      </c>
      <c r="F138" s="267"/>
      <c r="G138" s="268"/>
      <c r="H138" s="269"/>
    </row>
    <row r="139" spans="1:8" ht="18" customHeight="1">
      <c r="A139" s="292"/>
      <c r="B139" s="248"/>
      <c r="C139" s="30" t="s">
        <v>340</v>
      </c>
      <c r="D139" s="30" t="s">
        <v>54</v>
      </c>
      <c r="E139" s="30" t="s">
        <v>341</v>
      </c>
      <c r="F139" s="267"/>
      <c r="G139" s="268"/>
      <c r="H139" s="269"/>
    </row>
    <row r="140" spans="1:8" ht="18" customHeight="1">
      <c r="A140" s="292"/>
      <c r="B140" s="248"/>
      <c r="C140" s="30" t="s">
        <v>157</v>
      </c>
      <c r="D140" s="30" t="s">
        <v>157</v>
      </c>
      <c r="E140" s="30" t="s">
        <v>157</v>
      </c>
      <c r="F140" s="267"/>
      <c r="G140" s="268"/>
      <c r="H140" s="269"/>
    </row>
    <row r="141" spans="1:8" ht="51" customHeight="1">
      <c r="A141" s="292"/>
      <c r="B141" s="248"/>
      <c r="C141" s="31"/>
      <c r="D141" s="31"/>
      <c r="E141" s="31"/>
      <c r="F141" s="270"/>
      <c r="G141" s="271"/>
      <c r="H141" s="272"/>
    </row>
    <row r="142" spans="1:8" ht="35.25" customHeight="1">
      <c r="A142" s="292"/>
      <c r="B142" s="248"/>
      <c r="C142" s="273" t="s">
        <v>110</v>
      </c>
      <c r="D142" s="274"/>
      <c r="E142" s="274"/>
      <c r="F142" s="274"/>
      <c r="G142" s="274"/>
      <c r="H142" s="275"/>
    </row>
    <row r="143" spans="1:8" ht="18" customHeight="1">
      <c r="A143" s="292"/>
      <c r="B143" s="248"/>
      <c r="C143" s="45">
        <v>28300</v>
      </c>
      <c r="D143" s="45">
        <v>6592.8</v>
      </c>
      <c r="E143" s="45">
        <v>9724.8</v>
      </c>
      <c r="F143" s="285" t="s">
        <v>533</v>
      </c>
      <c r="G143" s="286"/>
      <c r="H143" s="287"/>
    </row>
    <row r="144" spans="1:8" ht="18" customHeight="1">
      <c r="A144" s="292"/>
      <c r="B144" s="248"/>
      <c r="C144" s="30" t="s">
        <v>39</v>
      </c>
      <c r="D144" s="30" t="s">
        <v>39</v>
      </c>
      <c r="E144" s="30" t="s">
        <v>39</v>
      </c>
      <c r="F144" s="288"/>
      <c r="G144" s="289"/>
      <c r="H144" s="290"/>
    </row>
    <row r="145" spans="1:8" ht="18" customHeight="1">
      <c r="A145" s="292"/>
      <c r="B145" s="248"/>
      <c r="C145" s="71" t="s">
        <v>108</v>
      </c>
      <c r="D145" s="71" t="s">
        <v>108</v>
      </c>
      <c r="E145" s="71" t="s">
        <v>200</v>
      </c>
      <c r="F145" s="288"/>
      <c r="G145" s="289"/>
      <c r="H145" s="290"/>
    </row>
    <row r="146" spans="1:8" ht="18" customHeight="1">
      <c r="A146" s="292"/>
      <c r="B146" s="248"/>
      <c r="C146" s="30" t="s">
        <v>342</v>
      </c>
      <c r="D146" s="30" t="s">
        <v>343</v>
      </c>
      <c r="E146" s="30" t="s">
        <v>344</v>
      </c>
      <c r="F146" s="288"/>
      <c r="G146" s="289"/>
      <c r="H146" s="290"/>
    </row>
    <row r="147" spans="1:8" ht="18" customHeight="1">
      <c r="A147" s="292"/>
      <c r="B147" s="248"/>
      <c r="C147" s="30" t="s">
        <v>157</v>
      </c>
      <c r="D147" s="30" t="s">
        <v>157</v>
      </c>
      <c r="E147" s="30" t="s">
        <v>157</v>
      </c>
      <c r="F147" s="288"/>
      <c r="G147" s="289"/>
      <c r="H147" s="290"/>
    </row>
    <row r="148" spans="1:8" ht="33" customHeight="1">
      <c r="A148" s="292"/>
      <c r="B148" s="248"/>
      <c r="C148" s="244" t="s">
        <v>111</v>
      </c>
      <c r="D148" s="245"/>
      <c r="E148" s="245"/>
      <c r="F148" s="245"/>
      <c r="G148" s="245"/>
      <c r="H148" s="246"/>
    </row>
    <row r="149" spans="1:8" ht="18.75" customHeight="1">
      <c r="A149" s="292"/>
      <c r="B149" s="248"/>
      <c r="C149" s="45">
        <v>386.8</v>
      </c>
      <c r="D149" s="45">
        <v>200</v>
      </c>
      <c r="E149" s="45">
        <v>45.64</v>
      </c>
      <c r="F149" s="285" t="s">
        <v>232</v>
      </c>
      <c r="G149" s="286"/>
      <c r="H149" s="287"/>
    </row>
    <row r="150" spans="1:8" ht="18.75" customHeight="1">
      <c r="A150" s="292"/>
      <c r="B150" s="248"/>
      <c r="C150" s="30" t="s">
        <v>39</v>
      </c>
      <c r="D150" s="30" t="s">
        <v>39</v>
      </c>
      <c r="E150" s="30" t="s">
        <v>39</v>
      </c>
      <c r="F150" s="288"/>
      <c r="G150" s="289"/>
      <c r="H150" s="290"/>
    </row>
    <row r="151" spans="1:8" ht="18.75" customHeight="1">
      <c r="A151" s="292"/>
      <c r="B151" s="248"/>
      <c r="C151" s="71" t="s">
        <v>345</v>
      </c>
      <c r="D151" s="71" t="s">
        <v>60</v>
      </c>
      <c r="E151" s="71" t="s">
        <v>346</v>
      </c>
      <c r="F151" s="154"/>
      <c r="G151" s="155"/>
      <c r="H151" s="156"/>
    </row>
    <row r="152" spans="1:8" ht="36" customHeight="1">
      <c r="A152" s="292"/>
      <c r="B152" s="248"/>
      <c r="C152" s="244" t="s">
        <v>112</v>
      </c>
      <c r="D152" s="245"/>
      <c r="E152" s="245"/>
      <c r="F152" s="245"/>
      <c r="G152" s="245"/>
      <c r="H152" s="246"/>
    </row>
    <row r="153" spans="1:8" ht="19.5" customHeight="1">
      <c r="A153" s="292"/>
      <c r="B153" s="248"/>
      <c r="C153" s="45">
        <v>2400</v>
      </c>
      <c r="D153" s="45">
        <v>535</v>
      </c>
      <c r="E153" s="45">
        <v>1250</v>
      </c>
      <c r="F153" s="229" t="s">
        <v>168</v>
      </c>
      <c r="G153" s="230"/>
      <c r="H153" s="231"/>
    </row>
    <row r="154" spans="1:8" ht="18" customHeight="1">
      <c r="A154" s="292"/>
      <c r="B154" s="248"/>
      <c r="C154" s="30" t="s">
        <v>39</v>
      </c>
      <c r="D154" s="30" t="s">
        <v>39</v>
      </c>
      <c r="E154" s="30" t="s">
        <v>39</v>
      </c>
      <c r="F154" s="232"/>
      <c r="G154" s="233"/>
      <c r="H154" s="234"/>
    </row>
    <row r="155" spans="1:8" ht="19.5" customHeight="1">
      <c r="A155" s="292"/>
      <c r="B155" s="248"/>
      <c r="C155" s="71" t="s">
        <v>347</v>
      </c>
      <c r="D155" s="171" t="s">
        <v>200</v>
      </c>
      <c r="E155" s="171" t="s">
        <v>200</v>
      </c>
      <c r="F155" s="232"/>
      <c r="G155" s="233"/>
      <c r="H155" s="234"/>
    </row>
    <row r="156" spans="1:8" ht="19.5" customHeight="1">
      <c r="A156" s="292"/>
      <c r="B156" s="248"/>
      <c r="C156" s="30" t="s">
        <v>348</v>
      </c>
      <c r="D156" s="30" t="s">
        <v>349</v>
      </c>
      <c r="E156" s="30" t="s">
        <v>350</v>
      </c>
      <c r="F156" s="232"/>
      <c r="G156" s="233"/>
      <c r="H156" s="234"/>
    </row>
    <row r="157" spans="1:8" ht="19.5" customHeight="1">
      <c r="A157" s="292"/>
      <c r="B157" s="248"/>
      <c r="C157" s="30" t="s">
        <v>157</v>
      </c>
      <c r="D157" s="30" t="s">
        <v>157</v>
      </c>
      <c r="E157" s="30" t="s">
        <v>157</v>
      </c>
      <c r="F157" s="235"/>
      <c r="G157" s="236"/>
      <c r="H157" s="237"/>
    </row>
    <row r="158" spans="1:8" ht="18" customHeight="1">
      <c r="A158" s="292"/>
      <c r="B158" s="248"/>
      <c r="C158" s="249" t="s">
        <v>113</v>
      </c>
      <c r="D158" s="250"/>
      <c r="E158" s="250"/>
      <c r="F158" s="250"/>
      <c r="G158" s="250"/>
      <c r="H158" s="251"/>
    </row>
    <row r="159" spans="1:8" ht="21" customHeight="1">
      <c r="A159" s="292"/>
      <c r="B159" s="248"/>
      <c r="C159" s="45">
        <v>225</v>
      </c>
      <c r="D159" s="45">
        <v>80</v>
      </c>
      <c r="E159" s="45">
        <v>309.3</v>
      </c>
      <c r="F159" s="276"/>
      <c r="G159" s="277"/>
      <c r="H159" s="278"/>
    </row>
    <row r="160" spans="1:8" ht="20.25" customHeight="1">
      <c r="A160" s="292"/>
      <c r="B160" s="248"/>
      <c r="C160" s="30" t="s">
        <v>39</v>
      </c>
      <c r="D160" s="30" t="s">
        <v>39</v>
      </c>
      <c r="E160" s="30" t="s">
        <v>39</v>
      </c>
      <c r="F160" s="279"/>
      <c r="G160" s="280"/>
      <c r="H160" s="281"/>
    </row>
    <row r="161" spans="1:8" ht="21" customHeight="1">
      <c r="A161" s="292"/>
      <c r="B161" s="248"/>
      <c r="C161" s="73" t="s">
        <v>155</v>
      </c>
      <c r="D161" s="73" t="s">
        <v>351</v>
      </c>
      <c r="E161" s="73" t="s">
        <v>352</v>
      </c>
      <c r="F161" s="282"/>
      <c r="G161" s="283"/>
      <c r="H161" s="284"/>
    </row>
    <row r="162" spans="1:8" ht="32.25" customHeight="1">
      <c r="A162" s="292"/>
      <c r="B162" s="248"/>
      <c r="C162" s="244" t="s">
        <v>114</v>
      </c>
      <c r="D162" s="245"/>
      <c r="E162" s="245"/>
      <c r="F162" s="245"/>
      <c r="G162" s="245"/>
      <c r="H162" s="246"/>
    </row>
    <row r="163" spans="1:8" ht="18" customHeight="1">
      <c r="A163" s="292"/>
      <c r="B163" s="248"/>
      <c r="C163" s="45">
        <v>2483</v>
      </c>
      <c r="D163" s="45">
        <v>300</v>
      </c>
      <c r="E163" s="45">
        <v>157.9</v>
      </c>
      <c r="F163" s="229" t="s">
        <v>169</v>
      </c>
      <c r="G163" s="230"/>
      <c r="H163" s="231"/>
    </row>
    <row r="164" spans="1:8" ht="16.5" customHeight="1">
      <c r="A164" s="292"/>
      <c r="B164" s="248"/>
      <c r="C164" s="30" t="s">
        <v>39</v>
      </c>
      <c r="D164" s="30" t="s">
        <v>39</v>
      </c>
      <c r="E164" s="30" t="s">
        <v>39</v>
      </c>
      <c r="F164" s="232"/>
      <c r="G164" s="233"/>
      <c r="H164" s="234"/>
    </row>
    <row r="165" spans="1:8" ht="33" customHeight="1">
      <c r="A165" s="292"/>
      <c r="B165" s="248"/>
      <c r="C165" s="73" t="s">
        <v>353</v>
      </c>
      <c r="D165" s="73" t="s">
        <v>54</v>
      </c>
      <c r="E165" s="73" t="s">
        <v>354</v>
      </c>
      <c r="F165" s="235"/>
      <c r="G165" s="236"/>
      <c r="H165" s="237"/>
    </row>
    <row r="166" spans="1:8" ht="13.5" customHeight="1">
      <c r="A166" s="292"/>
      <c r="B166" s="248"/>
      <c r="C166" s="252" t="s">
        <v>73</v>
      </c>
      <c r="D166" s="253"/>
      <c r="E166" s="253"/>
      <c r="F166" s="253"/>
      <c r="G166" s="253"/>
      <c r="H166" s="254"/>
    </row>
    <row r="167" spans="1:8" ht="15" customHeight="1">
      <c r="A167" s="292"/>
      <c r="B167" s="248"/>
      <c r="C167" s="144">
        <f>C120+C128+C135+C143+C149+C153+C159+C163</f>
        <v>79258.3</v>
      </c>
      <c r="D167" s="144">
        <f>D120+D128+D135+D143+D149+D153+D159+D163</f>
        <v>16221.900000000001</v>
      </c>
      <c r="E167" s="144">
        <f>E120+E128+E135+E143+E149+E153+E159+E163</f>
        <v>22170.07</v>
      </c>
      <c r="F167" s="430"/>
      <c r="G167" s="431"/>
      <c r="H167" s="432"/>
    </row>
    <row r="168" spans="1:8" ht="14.25" customHeight="1">
      <c r="A168" s="292"/>
      <c r="B168" s="248"/>
      <c r="C168" s="145" t="s">
        <v>39</v>
      </c>
      <c r="D168" s="145" t="s">
        <v>39</v>
      </c>
      <c r="E168" s="145" t="s">
        <v>39</v>
      </c>
      <c r="F168" s="433"/>
      <c r="G168" s="434"/>
      <c r="H168" s="435"/>
    </row>
    <row r="169" spans="1:8" ht="18.75" customHeight="1">
      <c r="A169" s="292"/>
      <c r="B169" s="248"/>
      <c r="C169" s="145" t="s">
        <v>355</v>
      </c>
      <c r="D169" s="145" t="s">
        <v>196</v>
      </c>
      <c r="E169" s="145" t="s">
        <v>362</v>
      </c>
      <c r="F169" s="433"/>
      <c r="G169" s="434"/>
      <c r="H169" s="435"/>
    </row>
    <row r="170" spans="1:8" ht="18.75" customHeight="1">
      <c r="A170" s="292"/>
      <c r="B170" s="248"/>
      <c r="C170" s="145" t="s">
        <v>356</v>
      </c>
      <c r="D170" s="145" t="s">
        <v>358</v>
      </c>
      <c r="E170" s="145" t="s">
        <v>364</v>
      </c>
      <c r="F170" s="433"/>
      <c r="G170" s="434"/>
      <c r="H170" s="435"/>
    </row>
    <row r="171" spans="1:8" ht="18.75" customHeight="1">
      <c r="A171" s="292"/>
      <c r="B171" s="248"/>
      <c r="C171" s="145" t="s">
        <v>357</v>
      </c>
      <c r="D171" s="145" t="s">
        <v>361</v>
      </c>
      <c r="E171" s="145" t="s">
        <v>365</v>
      </c>
      <c r="F171" s="433"/>
      <c r="G171" s="434"/>
      <c r="H171" s="435"/>
    </row>
    <row r="172" spans="1:8" ht="18.75" customHeight="1">
      <c r="A172" s="292"/>
      <c r="B172" s="248"/>
      <c r="C172" s="145" t="s">
        <v>329</v>
      </c>
      <c r="D172" s="145" t="s">
        <v>157</v>
      </c>
      <c r="E172" s="145" t="s">
        <v>157</v>
      </c>
      <c r="F172" s="433"/>
      <c r="G172" s="434"/>
      <c r="H172" s="435"/>
    </row>
    <row r="173" spans="1:8" ht="18.75" customHeight="1">
      <c r="A173" s="293"/>
      <c r="B173" s="297"/>
      <c r="C173" s="146" t="s">
        <v>198</v>
      </c>
      <c r="D173" s="146" t="s">
        <v>198</v>
      </c>
      <c r="E173" s="146" t="s">
        <v>366</v>
      </c>
      <c r="F173" s="436"/>
      <c r="G173" s="437"/>
      <c r="H173" s="438"/>
    </row>
    <row r="174" spans="1:8" ht="18.75" customHeight="1">
      <c r="A174" s="291" t="s">
        <v>24</v>
      </c>
      <c r="B174" s="247" t="s">
        <v>207</v>
      </c>
      <c r="C174" s="252" t="s">
        <v>73</v>
      </c>
      <c r="D174" s="253"/>
      <c r="E174" s="253"/>
      <c r="F174" s="253"/>
      <c r="G174" s="253"/>
      <c r="H174" s="254"/>
    </row>
    <row r="175" spans="1:8" ht="18.75" customHeight="1">
      <c r="A175" s="292"/>
      <c r="B175" s="248"/>
      <c r="C175" s="144">
        <v>8156.2</v>
      </c>
      <c r="D175" s="144">
        <v>500</v>
      </c>
      <c r="E175" s="144">
        <v>11067</v>
      </c>
      <c r="F175" s="197" t="s">
        <v>373</v>
      </c>
      <c r="G175" s="198"/>
      <c r="H175" s="199"/>
    </row>
    <row r="176" spans="1:8" ht="18.75" customHeight="1">
      <c r="A176" s="292"/>
      <c r="B176" s="248"/>
      <c r="C176" s="145" t="s">
        <v>39</v>
      </c>
      <c r="D176" s="145" t="s">
        <v>39</v>
      </c>
      <c r="E176" s="145" t="s">
        <v>39</v>
      </c>
      <c r="F176" s="200"/>
      <c r="G176" s="201"/>
      <c r="H176" s="202"/>
    </row>
    <row r="177" spans="1:8" ht="18.75" customHeight="1">
      <c r="A177" s="292"/>
      <c r="B177" s="248"/>
      <c r="C177" s="145" t="s">
        <v>200</v>
      </c>
      <c r="D177" s="145" t="s">
        <v>200</v>
      </c>
      <c r="E177" s="145" t="s">
        <v>371</v>
      </c>
      <c r="F177" s="200"/>
      <c r="G177" s="201"/>
      <c r="H177" s="202"/>
    </row>
    <row r="178" spans="1:8" ht="40.5" customHeight="1">
      <c r="A178" s="293"/>
      <c r="B178" s="248"/>
      <c r="C178" s="145" t="s">
        <v>208</v>
      </c>
      <c r="D178" s="145" t="s">
        <v>370</v>
      </c>
      <c r="E178" s="145" t="s">
        <v>372</v>
      </c>
      <c r="F178" s="203"/>
      <c r="G178" s="204"/>
      <c r="H178" s="205"/>
    </row>
    <row r="179" spans="1:8" ht="18.75" customHeight="1">
      <c r="A179" s="291" t="s">
        <v>53</v>
      </c>
      <c r="B179" s="208" t="s">
        <v>159</v>
      </c>
      <c r="C179" s="424" t="s">
        <v>130</v>
      </c>
      <c r="D179" s="425"/>
      <c r="E179" s="425"/>
      <c r="F179" s="425"/>
      <c r="G179" s="425"/>
      <c r="H179" s="426"/>
    </row>
    <row r="180" spans="1:8" ht="15.75" customHeight="1">
      <c r="A180" s="292"/>
      <c r="B180" s="209"/>
      <c r="C180" s="74">
        <v>60</v>
      </c>
      <c r="D180" s="74">
        <v>50</v>
      </c>
      <c r="E180" s="74">
        <v>0</v>
      </c>
      <c r="F180" s="214" t="s">
        <v>395</v>
      </c>
      <c r="G180" s="215"/>
      <c r="H180" s="216"/>
    </row>
    <row r="181" spans="1:8" ht="12" customHeight="1">
      <c r="A181" s="292"/>
      <c r="B181" s="209"/>
      <c r="C181" s="75" t="s">
        <v>39</v>
      </c>
      <c r="D181" s="75" t="s">
        <v>39</v>
      </c>
      <c r="E181" s="75" t="s">
        <v>39</v>
      </c>
      <c r="F181" s="217"/>
      <c r="G181" s="218"/>
      <c r="H181" s="219"/>
    </row>
    <row r="182" spans="1:8" ht="15" customHeight="1">
      <c r="A182" s="292"/>
      <c r="B182" s="209"/>
      <c r="C182" s="76"/>
      <c r="D182" s="76"/>
      <c r="E182" s="76"/>
      <c r="F182" s="217"/>
      <c r="G182" s="218"/>
      <c r="H182" s="219"/>
    </row>
    <row r="183" spans="1:8" ht="15" customHeight="1">
      <c r="A183" s="292"/>
      <c r="B183" s="209"/>
      <c r="C183" s="76" t="s">
        <v>200</v>
      </c>
      <c r="D183" s="76" t="s">
        <v>200</v>
      </c>
      <c r="E183" s="76" t="s">
        <v>200</v>
      </c>
      <c r="F183" s="217"/>
      <c r="G183" s="218"/>
      <c r="H183" s="219"/>
    </row>
    <row r="184" spans="1:8" ht="48.75" customHeight="1">
      <c r="A184" s="292"/>
      <c r="B184" s="209"/>
      <c r="C184" s="76" t="s">
        <v>387</v>
      </c>
      <c r="D184" s="76" t="s">
        <v>194</v>
      </c>
      <c r="E184" s="76" t="s">
        <v>156</v>
      </c>
      <c r="F184" s="217"/>
      <c r="G184" s="218"/>
      <c r="H184" s="219"/>
    </row>
    <row r="185" spans="1:8" ht="33" customHeight="1">
      <c r="A185" s="292"/>
      <c r="B185" s="209"/>
      <c r="C185" s="238" t="s">
        <v>131</v>
      </c>
      <c r="D185" s="239"/>
      <c r="E185" s="239"/>
      <c r="F185" s="239"/>
      <c r="G185" s="239"/>
      <c r="H185" s="240"/>
    </row>
    <row r="186" spans="1:8" ht="15" customHeight="1">
      <c r="A186" s="292"/>
      <c r="B186" s="209"/>
      <c r="C186" s="74">
        <v>10</v>
      </c>
      <c r="D186" s="74">
        <v>262.7</v>
      </c>
      <c r="E186" s="74">
        <v>262.7</v>
      </c>
      <c r="F186" s="214" t="s">
        <v>396</v>
      </c>
      <c r="G186" s="215"/>
      <c r="H186" s="216"/>
    </row>
    <row r="187" spans="1:8" ht="15" customHeight="1">
      <c r="A187" s="292"/>
      <c r="B187" s="209"/>
      <c r="C187" s="75" t="s">
        <v>39</v>
      </c>
      <c r="D187" s="75" t="s">
        <v>39</v>
      </c>
      <c r="E187" s="75" t="s">
        <v>39</v>
      </c>
      <c r="F187" s="217"/>
      <c r="G187" s="218"/>
      <c r="H187" s="219"/>
    </row>
    <row r="188" spans="1:8" ht="15" customHeight="1">
      <c r="A188" s="292"/>
      <c r="B188" s="209"/>
      <c r="C188" s="75"/>
      <c r="D188" s="30" t="s">
        <v>388</v>
      </c>
      <c r="E188" s="30" t="s">
        <v>388</v>
      </c>
      <c r="F188" s="217"/>
      <c r="G188" s="218"/>
      <c r="H188" s="219"/>
    </row>
    <row r="189" spans="1:8" ht="15" customHeight="1">
      <c r="A189" s="292"/>
      <c r="B189" s="209"/>
      <c r="C189" s="75"/>
      <c r="D189" s="30" t="s">
        <v>389</v>
      </c>
      <c r="E189" s="30" t="s">
        <v>389</v>
      </c>
      <c r="F189" s="217"/>
      <c r="G189" s="218"/>
      <c r="H189" s="219"/>
    </row>
    <row r="190" spans="1:8" ht="15" customHeight="1">
      <c r="A190" s="292"/>
      <c r="B190" s="209"/>
      <c r="C190" s="76" t="s">
        <v>132</v>
      </c>
      <c r="D190" s="76" t="s">
        <v>390</v>
      </c>
      <c r="E190" s="76" t="s">
        <v>390</v>
      </c>
      <c r="F190" s="217"/>
      <c r="G190" s="218"/>
      <c r="H190" s="219"/>
    </row>
    <row r="191" spans="1:8" ht="15" customHeight="1">
      <c r="A191" s="292"/>
      <c r="B191" s="209"/>
      <c r="C191" s="76"/>
      <c r="D191" s="76"/>
      <c r="E191" s="76"/>
      <c r="F191" s="217"/>
      <c r="G191" s="218"/>
      <c r="H191" s="219"/>
    </row>
    <row r="192" spans="1:8" ht="33" customHeight="1">
      <c r="A192" s="292"/>
      <c r="B192" s="209"/>
      <c r="C192" s="238" t="s">
        <v>158</v>
      </c>
      <c r="D192" s="239"/>
      <c r="E192" s="239"/>
      <c r="F192" s="239"/>
      <c r="G192" s="239"/>
      <c r="H192" s="240"/>
    </row>
    <row r="193" spans="1:8" ht="15" customHeight="1">
      <c r="A193" s="292"/>
      <c r="B193" s="209"/>
      <c r="C193" s="74">
        <v>25</v>
      </c>
      <c r="D193" s="74">
        <v>15</v>
      </c>
      <c r="E193" s="74">
        <v>10</v>
      </c>
      <c r="F193" s="214" t="s">
        <v>397</v>
      </c>
      <c r="G193" s="215"/>
      <c r="H193" s="216"/>
    </row>
    <row r="194" spans="1:8" ht="15" customHeight="1">
      <c r="A194" s="292"/>
      <c r="B194" s="209"/>
      <c r="C194" s="75" t="s">
        <v>39</v>
      </c>
      <c r="D194" s="75" t="s">
        <v>39</v>
      </c>
      <c r="E194" s="75" t="s">
        <v>39</v>
      </c>
      <c r="F194" s="217"/>
      <c r="G194" s="218"/>
      <c r="H194" s="219"/>
    </row>
    <row r="195" spans="1:8" ht="15" customHeight="1">
      <c r="A195" s="292"/>
      <c r="B195" s="209"/>
      <c r="C195" s="76" t="s">
        <v>368</v>
      </c>
      <c r="D195" s="76" t="s">
        <v>369</v>
      </c>
      <c r="E195" s="76" t="s">
        <v>132</v>
      </c>
      <c r="F195" s="217"/>
      <c r="G195" s="218"/>
      <c r="H195" s="219"/>
    </row>
    <row r="196" spans="1:8" ht="30.75" customHeight="1">
      <c r="A196" s="292"/>
      <c r="B196" s="209"/>
      <c r="C196" s="76" t="s">
        <v>367</v>
      </c>
      <c r="D196" s="76" t="s">
        <v>367</v>
      </c>
      <c r="E196" s="76" t="s">
        <v>367</v>
      </c>
      <c r="F196" s="217"/>
      <c r="G196" s="218"/>
      <c r="H196" s="219"/>
    </row>
    <row r="197" spans="1:8" ht="33" customHeight="1">
      <c r="A197" s="292"/>
      <c r="B197" s="209"/>
      <c r="C197" s="238" t="s">
        <v>133</v>
      </c>
      <c r="D197" s="239"/>
      <c r="E197" s="239"/>
      <c r="F197" s="239"/>
      <c r="G197" s="239"/>
      <c r="H197" s="240"/>
    </row>
    <row r="198" spans="1:8" ht="17.25" customHeight="1">
      <c r="A198" s="292"/>
      <c r="B198" s="209"/>
      <c r="C198" s="74">
        <v>45</v>
      </c>
      <c r="D198" s="74">
        <v>15</v>
      </c>
      <c r="E198" s="74">
        <v>97</v>
      </c>
      <c r="F198" s="214" t="s">
        <v>398</v>
      </c>
      <c r="G198" s="215"/>
      <c r="H198" s="216"/>
    </row>
    <row r="199" spans="1:8" ht="17.25" customHeight="1">
      <c r="A199" s="292"/>
      <c r="B199" s="209"/>
      <c r="C199" s="75" t="s">
        <v>39</v>
      </c>
      <c r="D199" s="75" t="s">
        <v>39</v>
      </c>
      <c r="E199" s="75" t="s">
        <v>39</v>
      </c>
      <c r="F199" s="217"/>
      <c r="G199" s="218"/>
      <c r="H199" s="219"/>
    </row>
    <row r="200" spans="1:8" ht="17.25" customHeight="1">
      <c r="A200" s="292"/>
      <c r="B200" s="209"/>
      <c r="C200" s="76"/>
      <c r="D200" s="76" t="s">
        <v>369</v>
      </c>
      <c r="E200" s="76" t="s">
        <v>156</v>
      </c>
      <c r="F200" s="217"/>
      <c r="G200" s="218"/>
      <c r="H200" s="219"/>
    </row>
    <row r="201" spans="1:8" ht="18" customHeight="1">
      <c r="A201" s="292"/>
      <c r="B201" s="209"/>
      <c r="C201" s="76" t="s">
        <v>391</v>
      </c>
      <c r="D201" s="76" t="s">
        <v>367</v>
      </c>
      <c r="E201" s="76" t="s">
        <v>516</v>
      </c>
      <c r="F201" s="217"/>
      <c r="G201" s="218"/>
      <c r="H201" s="219"/>
    </row>
    <row r="202" spans="1:8" ht="18" customHeight="1">
      <c r="A202" s="292"/>
      <c r="B202" s="209"/>
      <c r="C202" s="238" t="s">
        <v>134</v>
      </c>
      <c r="D202" s="239"/>
      <c r="E202" s="239"/>
      <c r="F202" s="239"/>
      <c r="G202" s="239"/>
      <c r="H202" s="240"/>
    </row>
    <row r="203" spans="1:8" ht="18" customHeight="1">
      <c r="A203" s="292"/>
      <c r="B203" s="209"/>
      <c r="C203" s="74">
        <v>1901</v>
      </c>
      <c r="D203" s="74">
        <v>39.9</v>
      </c>
      <c r="E203" s="74">
        <v>39.9</v>
      </c>
      <c r="F203" s="214" t="s">
        <v>135</v>
      </c>
      <c r="G203" s="215"/>
      <c r="H203" s="216"/>
    </row>
    <row r="204" spans="1:8" ht="16.5" customHeight="1">
      <c r="A204" s="292"/>
      <c r="B204" s="209"/>
      <c r="C204" s="75" t="s">
        <v>39</v>
      </c>
      <c r="D204" s="75" t="s">
        <v>39</v>
      </c>
      <c r="E204" s="75" t="s">
        <v>39</v>
      </c>
      <c r="F204" s="217"/>
      <c r="G204" s="218"/>
      <c r="H204" s="219"/>
    </row>
    <row r="205" spans="1:8" ht="12.75" customHeight="1">
      <c r="A205" s="292"/>
      <c r="B205" s="209"/>
      <c r="C205" s="76" t="s">
        <v>392</v>
      </c>
      <c r="D205" s="76" t="s">
        <v>393</v>
      </c>
      <c r="E205" s="76" t="s">
        <v>393</v>
      </c>
      <c r="F205" s="217"/>
      <c r="G205" s="218"/>
      <c r="H205" s="219"/>
    </row>
    <row r="206" spans="1:8" ht="18" customHeight="1">
      <c r="A206" s="292"/>
      <c r="B206" s="209"/>
      <c r="C206" s="427" t="s">
        <v>73</v>
      </c>
      <c r="D206" s="428"/>
      <c r="E206" s="428"/>
      <c r="F206" s="428"/>
      <c r="G206" s="428"/>
      <c r="H206" s="429"/>
    </row>
    <row r="207" spans="1:8" ht="18" customHeight="1">
      <c r="A207" s="292"/>
      <c r="B207" s="209"/>
      <c r="C207" s="144">
        <f>C180+C186+C193+C198+C203</f>
        <v>2041</v>
      </c>
      <c r="D207" s="144">
        <f>D180+D186+D193+D198+D203</f>
        <v>382.59999999999997</v>
      </c>
      <c r="E207" s="144">
        <f>E180+E186+E193+E198+E203</f>
        <v>409.59999999999997</v>
      </c>
      <c r="F207" s="255"/>
      <c r="G207" s="256"/>
      <c r="H207" s="257"/>
    </row>
    <row r="208" spans="1:8" ht="10.5" customHeight="1">
      <c r="A208" s="292"/>
      <c r="B208" s="209"/>
      <c r="C208" s="136" t="s">
        <v>39</v>
      </c>
      <c r="D208" s="136" t="s">
        <v>39</v>
      </c>
      <c r="E208" s="136" t="s">
        <v>39</v>
      </c>
      <c r="F208" s="258"/>
      <c r="G208" s="259"/>
      <c r="H208" s="260"/>
    </row>
    <row r="209" spans="1:8" ht="18" customHeight="1">
      <c r="A209" s="292"/>
      <c r="B209" s="209"/>
      <c r="C209" s="137" t="s">
        <v>107</v>
      </c>
      <c r="D209" s="147" t="s">
        <v>388</v>
      </c>
      <c r="E209" s="147" t="s">
        <v>388</v>
      </c>
      <c r="F209" s="258"/>
      <c r="G209" s="259"/>
      <c r="H209" s="260"/>
    </row>
    <row r="210" spans="1:8" ht="18" customHeight="1">
      <c r="A210" s="292"/>
      <c r="B210" s="209"/>
      <c r="C210" s="137" t="s">
        <v>200</v>
      </c>
      <c r="D210" s="137" t="s">
        <v>389</v>
      </c>
      <c r="E210" s="137" t="s">
        <v>389</v>
      </c>
      <c r="F210" s="258"/>
      <c r="G210" s="259"/>
      <c r="H210" s="260"/>
    </row>
    <row r="211" spans="1:8" ht="15.75" customHeight="1">
      <c r="A211" s="293"/>
      <c r="B211" s="210"/>
      <c r="C211" s="137" t="s">
        <v>394</v>
      </c>
      <c r="D211" s="137" t="s">
        <v>520</v>
      </c>
      <c r="E211" s="137" t="s">
        <v>517</v>
      </c>
      <c r="F211" s="261"/>
      <c r="G211" s="262"/>
      <c r="H211" s="263"/>
    </row>
    <row r="212" spans="1:8" ht="15.75" customHeight="1">
      <c r="A212" s="291" t="s">
        <v>170</v>
      </c>
      <c r="B212" s="208" t="s">
        <v>160</v>
      </c>
      <c r="C212" s="148">
        <v>158</v>
      </c>
      <c r="D212" s="148">
        <v>158</v>
      </c>
      <c r="E212" s="148">
        <v>45.5</v>
      </c>
      <c r="F212" s="451" t="s">
        <v>519</v>
      </c>
      <c r="G212" s="452"/>
      <c r="H212" s="453"/>
    </row>
    <row r="213" spans="1:8" ht="15.75" customHeight="1">
      <c r="A213" s="292"/>
      <c r="B213" s="209"/>
      <c r="C213" s="145" t="s">
        <v>39</v>
      </c>
      <c r="D213" s="145" t="s">
        <v>39</v>
      </c>
      <c r="E213" s="145" t="s">
        <v>39</v>
      </c>
      <c r="F213" s="454"/>
      <c r="G213" s="455"/>
      <c r="H213" s="456"/>
    </row>
    <row r="214" spans="1:8" ht="13.5" customHeight="1">
      <c r="A214" s="292"/>
      <c r="B214" s="209"/>
      <c r="C214" s="145" t="s">
        <v>107</v>
      </c>
      <c r="D214" s="145" t="s">
        <v>107</v>
      </c>
      <c r="E214" s="145" t="s">
        <v>107</v>
      </c>
      <c r="F214" s="454"/>
      <c r="G214" s="455"/>
      <c r="H214" s="456"/>
    </row>
    <row r="215" spans="1:8" ht="13.5" customHeight="1">
      <c r="A215" s="292"/>
      <c r="B215" s="209"/>
      <c r="C215" s="145" t="s">
        <v>165</v>
      </c>
      <c r="D215" s="145" t="s">
        <v>165</v>
      </c>
      <c r="E215" s="145" t="s">
        <v>385</v>
      </c>
      <c r="F215" s="454"/>
      <c r="G215" s="455"/>
      <c r="H215" s="456"/>
    </row>
    <row r="216" spans="1:8" ht="12" customHeight="1">
      <c r="A216" s="292"/>
      <c r="B216" s="209"/>
      <c r="C216" s="145" t="s">
        <v>166</v>
      </c>
      <c r="D216" s="145" t="s">
        <v>166</v>
      </c>
      <c r="E216" s="145" t="s">
        <v>156</v>
      </c>
      <c r="F216" s="454"/>
      <c r="G216" s="455"/>
      <c r="H216" s="456"/>
    </row>
    <row r="217" spans="1:8" ht="13.5" customHeight="1">
      <c r="A217" s="292"/>
      <c r="B217" s="209"/>
      <c r="C217" s="145" t="s">
        <v>106</v>
      </c>
      <c r="D217" s="145" t="s">
        <v>106</v>
      </c>
      <c r="E217" s="145" t="s">
        <v>106</v>
      </c>
      <c r="F217" s="454"/>
      <c r="G217" s="455"/>
      <c r="H217" s="456"/>
    </row>
    <row r="218" spans="1:8" ht="49.5" customHeight="1">
      <c r="A218" s="293"/>
      <c r="B218" s="210"/>
      <c r="C218" s="194" t="s">
        <v>151</v>
      </c>
      <c r="D218" s="194" t="s">
        <v>151</v>
      </c>
      <c r="E218" s="194" t="s">
        <v>386</v>
      </c>
      <c r="F218" s="457"/>
      <c r="G218" s="458"/>
      <c r="H218" s="459"/>
    </row>
    <row r="219" spans="1:8" ht="15" customHeight="1">
      <c r="A219" s="211" t="s">
        <v>174</v>
      </c>
      <c r="B219" s="208" t="s">
        <v>171</v>
      </c>
      <c r="C219" s="148">
        <v>275</v>
      </c>
      <c r="D219" s="148">
        <v>295</v>
      </c>
      <c r="E219" s="148">
        <v>20</v>
      </c>
      <c r="F219" s="298" t="s">
        <v>173</v>
      </c>
      <c r="G219" s="299"/>
      <c r="H219" s="300"/>
    </row>
    <row r="220" spans="1:8" ht="15" customHeight="1">
      <c r="A220" s="212"/>
      <c r="B220" s="209"/>
      <c r="C220" s="145" t="s">
        <v>39</v>
      </c>
      <c r="D220" s="145" t="s">
        <v>39</v>
      </c>
      <c r="E220" s="145" t="s">
        <v>39</v>
      </c>
      <c r="F220" s="301"/>
      <c r="G220" s="302"/>
      <c r="H220" s="303"/>
    </row>
    <row r="221" spans="1:8" ht="15" customHeight="1">
      <c r="A221" s="212"/>
      <c r="B221" s="209"/>
      <c r="C221" s="145" t="s">
        <v>107</v>
      </c>
      <c r="D221" s="145" t="s">
        <v>107</v>
      </c>
      <c r="E221" s="145" t="s">
        <v>107</v>
      </c>
      <c r="F221" s="301"/>
      <c r="G221" s="302"/>
      <c r="H221" s="303"/>
    </row>
    <row r="222" spans="1:8" ht="15" customHeight="1">
      <c r="A222" s="212"/>
      <c r="B222" s="209"/>
      <c r="C222" s="145" t="s">
        <v>108</v>
      </c>
      <c r="D222" s="145" t="s">
        <v>108</v>
      </c>
      <c r="E222" s="145" t="s">
        <v>108</v>
      </c>
      <c r="F222" s="301"/>
      <c r="G222" s="302"/>
      <c r="H222" s="303"/>
    </row>
    <row r="223" spans="1:8" ht="76.5" customHeight="1">
      <c r="A223" s="213"/>
      <c r="B223" s="210"/>
      <c r="C223" s="195" t="s">
        <v>254</v>
      </c>
      <c r="D223" s="195" t="s">
        <v>172</v>
      </c>
      <c r="E223" s="195" t="s">
        <v>255</v>
      </c>
      <c r="F223" s="301"/>
      <c r="G223" s="302"/>
      <c r="H223" s="303"/>
    </row>
    <row r="224" spans="1:8" ht="14.25" customHeight="1">
      <c r="A224" s="211" t="s">
        <v>227</v>
      </c>
      <c r="B224" s="208" t="s">
        <v>376</v>
      </c>
      <c r="C224" s="148">
        <v>10</v>
      </c>
      <c r="D224" s="148">
        <v>10</v>
      </c>
      <c r="E224" s="148">
        <v>131</v>
      </c>
      <c r="F224" s="214" t="s">
        <v>378</v>
      </c>
      <c r="G224" s="215"/>
      <c r="H224" s="216"/>
    </row>
    <row r="225" spans="1:8" ht="21" customHeight="1">
      <c r="A225" s="212"/>
      <c r="B225" s="209"/>
      <c r="C225" s="145" t="s">
        <v>39</v>
      </c>
      <c r="D225" s="145" t="s">
        <v>39</v>
      </c>
      <c r="E225" s="145" t="s">
        <v>39</v>
      </c>
      <c r="F225" s="217"/>
      <c r="G225" s="218"/>
      <c r="H225" s="219"/>
    </row>
    <row r="226" spans="1:8" ht="18" customHeight="1">
      <c r="A226" s="212"/>
      <c r="B226" s="209"/>
      <c r="C226" s="145" t="s">
        <v>108</v>
      </c>
      <c r="D226" s="145" t="s">
        <v>108</v>
      </c>
      <c r="E226" s="145" t="s">
        <v>108</v>
      </c>
      <c r="F226" s="217"/>
      <c r="G226" s="218"/>
      <c r="H226" s="219"/>
    </row>
    <row r="227" spans="1:8" ht="18" customHeight="1">
      <c r="A227" s="213"/>
      <c r="B227" s="210"/>
      <c r="C227" s="176" t="s">
        <v>132</v>
      </c>
      <c r="D227" s="176" t="s">
        <v>132</v>
      </c>
      <c r="E227" s="176" t="s">
        <v>377</v>
      </c>
      <c r="F227" s="220"/>
      <c r="G227" s="221"/>
      <c r="H227" s="222"/>
    </row>
    <row r="228" spans="1:8" ht="18" customHeight="1">
      <c r="A228" s="192" t="s">
        <v>228</v>
      </c>
      <c r="B228" s="208" t="s">
        <v>460</v>
      </c>
      <c r="C228" s="148">
        <v>0</v>
      </c>
      <c r="D228" s="148">
        <v>0</v>
      </c>
      <c r="E228" s="148">
        <v>0</v>
      </c>
      <c r="F228" s="298" t="s">
        <v>461</v>
      </c>
      <c r="G228" s="299"/>
      <c r="H228" s="300"/>
    </row>
    <row r="229" spans="1:8" ht="18" customHeight="1">
      <c r="A229" s="184"/>
      <c r="B229" s="209"/>
      <c r="C229" s="145" t="s">
        <v>39</v>
      </c>
      <c r="D229" s="145" t="s">
        <v>39</v>
      </c>
      <c r="E229" s="145" t="s">
        <v>39</v>
      </c>
      <c r="F229" s="301"/>
      <c r="G229" s="302"/>
      <c r="H229" s="303"/>
    </row>
    <row r="230" spans="1:8" ht="88.5" customHeight="1">
      <c r="A230" s="184"/>
      <c r="B230" s="209"/>
      <c r="C230" s="176" t="s">
        <v>156</v>
      </c>
      <c r="D230" s="176" t="s">
        <v>156</v>
      </c>
      <c r="E230" s="176" t="s">
        <v>156</v>
      </c>
      <c r="F230" s="340"/>
      <c r="G230" s="341"/>
      <c r="H230" s="342"/>
    </row>
    <row r="231" spans="1:8" ht="21.75" customHeight="1">
      <c r="A231" s="183" t="s">
        <v>229</v>
      </c>
      <c r="B231" s="208" t="s">
        <v>462</v>
      </c>
      <c r="C231" s="148">
        <v>0</v>
      </c>
      <c r="D231" s="148">
        <v>0</v>
      </c>
      <c r="E231" s="148">
        <v>0</v>
      </c>
      <c r="F231" s="214" t="s">
        <v>463</v>
      </c>
      <c r="G231" s="215"/>
      <c r="H231" s="216"/>
    </row>
    <row r="232" spans="1:8" ht="21" customHeight="1">
      <c r="A232" s="184"/>
      <c r="B232" s="209"/>
      <c r="C232" s="145" t="s">
        <v>39</v>
      </c>
      <c r="D232" s="145" t="s">
        <v>39</v>
      </c>
      <c r="E232" s="145" t="s">
        <v>39</v>
      </c>
      <c r="F232" s="217"/>
      <c r="G232" s="218"/>
      <c r="H232" s="219"/>
    </row>
    <row r="233" spans="1:8" ht="64.5" customHeight="1">
      <c r="A233" s="185"/>
      <c r="B233" s="210"/>
      <c r="C233" s="176" t="s">
        <v>156</v>
      </c>
      <c r="D233" s="176" t="s">
        <v>156</v>
      </c>
      <c r="E233" s="176" t="s">
        <v>156</v>
      </c>
      <c r="F233" s="220"/>
      <c r="G233" s="221"/>
      <c r="H233" s="222"/>
    </row>
    <row r="234" spans="1:8" ht="16.5" customHeight="1">
      <c r="A234" s="184" t="s">
        <v>458</v>
      </c>
      <c r="B234" s="208" t="s">
        <v>464</v>
      </c>
      <c r="C234" s="148">
        <v>0</v>
      </c>
      <c r="D234" s="148">
        <v>0</v>
      </c>
      <c r="E234" s="148">
        <v>0</v>
      </c>
      <c r="F234" s="298" t="s">
        <v>465</v>
      </c>
      <c r="G234" s="299"/>
      <c r="H234" s="300"/>
    </row>
    <row r="235" spans="1:8" ht="18" customHeight="1">
      <c r="A235" s="184"/>
      <c r="B235" s="209"/>
      <c r="C235" s="145" t="s">
        <v>39</v>
      </c>
      <c r="D235" s="145" t="s">
        <v>39</v>
      </c>
      <c r="E235" s="145" t="s">
        <v>39</v>
      </c>
      <c r="F235" s="301"/>
      <c r="G235" s="302"/>
      <c r="H235" s="303"/>
    </row>
    <row r="236" spans="1:8" ht="15.75" customHeight="1">
      <c r="A236" s="184"/>
      <c r="B236" s="210"/>
      <c r="C236" s="176" t="s">
        <v>156</v>
      </c>
      <c r="D236" s="176" t="s">
        <v>156</v>
      </c>
      <c r="E236" s="176" t="s">
        <v>156</v>
      </c>
      <c r="F236" s="340"/>
      <c r="G236" s="341"/>
      <c r="H236" s="342"/>
    </row>
    <row r="237" spans="1:8" ht="15" customHeight="1">
      <c r="A237" s="187"/>
      <c r="B237" s="445" t="s">
        <v>55</v>
      </c>
      <c r="C237" s="188">
        <f>C21+C60+C103+C116+C167+C175+C207+C212+C219+C224+C228+C231+C234</f>
        <v>756253.7</v>
      </c>
      <c r="D237" s="188">
        <f>D21+D60+D103+D116+D167+D175+D207+D212+D219+D224+D228+D231+D234</f>
        <v>652497.7000000001</v>
      </c>
      <c r="E237" s="188">
        <f>E21+E60+E103+E116+E167+E175+E207+E212+E219+E224+E228+E231+E234</f>
        <v>780470.67</v>
      </c>
      <c r="F237" s="189"/>
      <c r="G237" s="190"/>
      <c r="H237" s="191"/>
    </row>
    <row r="238" spans="1:8" ht="17.25" customHeight="1">
      <c r="A238" s="125"/>
      <c r="B238" s="446"/>
      <c r="C238" s="45" t="s">
        <v>39</v>
      </c>
      <c r="D238" s="45" t="s">
        <v>39</v>
      </c>
      <c r="E238" s="45" t="s">
        <v>39</v>
      </c>
      <c r="F238" s="128"/>
      <c r="G238" s="108"/>
      <c r="H238" s="109"/>
    </row>
    <row r="239" spans="1:8" ht="17.25" customHeight="1">
      <c r="A239" s="125"/>
      <c r="B239" s="446"/>
      <c r="C239" s="45" t="s">
        <v>355</v>
      </c>
      <c r="D239" s="45" t="s">
        <v>521</v>
      </c>
      <c r="E239" s="45" t="s">
        <v>522</v>
      </c>
      <c r="F239" s="131"/>
      <c r="G239" s="108"/>
      <c r="H239" s="109"/>
    </row>
    <row r="240" spans="1:8" ht="17.25" customHeight="1">
      <c r="A240" s="125"/>
      <c r="B240" s="446"/>
      <c r="C240" s="45" t="s">
        <v>523</v>
      </c>
      <c r="D240" s="45" t="s">
        <v>524</v>
      </c>
      <c r="E240" s="45" t="s">
        <v>532</v>
      </c>
      <c r="F240" s="134"/>
      <c r="G240" s="182"/>
      <c r="H240" s="104"/>
    </row>
    <row r="241" spans="1:8" ht="17.25" customHeight="1">
      <c r="A241" s="125"/>
      <c r="B241" s="446"/>
      <c r="C241" s="45" t="s">
        <v>525</v>
      </c>
      <c r="D241" s="45" t="s">
        <v>526</v>
      </c>
      <c r="E241" s="45" t="s">
        <v>527</v>
      </c>
      <c r="F241" s="186"/>
      <c r="G241" s="182"/>
      <c r="H241" s="104"/>
    </row>
    <row r="242" spans="1:8" ht="17.25" customHeight="1">
      <c r="A242" s="125"/>
      <c r="B242" s="446"/>
      <c r="C242" s="45" t="s">
        <v>329</v>
      </c>
      <c r="D242" s="45" t="s">
        <v>157</v>
      </c>
      <c r="E242" s="45" t="s">
        <v>157</v>
      </c>
      <c r="F242" s="186"/>
      <c r="G242" s="182"/>
      <c r="H242" s="104"/>
    </row>
    <row r="243" spans="1:8" ht="17.25" customHeight="1">
      <c r="A243" s="126"/>
      <c r="B243" s="447"/>
      <c r="C243" s="113" t="s">
        <v>528</v>
      </c>
      <c r="D243" s="113" t="s">
        <v>529</v>
      </c>
      <c r="E243" s="113" t="s">
        <v>530</v>
      </c>
      <c r="F243" s="6"/>
      <c r="G243" s="7"/>
      <c r="H243" s="8"/>
    </row>
    <row r="244" spans="1:8" ht="15" customHeight="1">
      <c r="A244" s="13" t="s">
        <v>40</v>
      </c>
      <c r="B244" s="12"/>
      <c r="C244" s="12"/>
      <c r="D244" s="12"/>
      <c r="E244" s="162"/>
      <c r="F244" s="460"/>
      <c r="G244" s="460"/>
      <c r="H244" s="460"/>
    </row>
    <row r="245" spans="1:8" ht="15" customHeight="1">
      <c r="A245" s="13" t="s">
        <v>41</v>
      </c>
      <c r="B245" s="13" t="s">
        <v>42</v>
      </c>
      <c r="C245" s="12"/>
      <c r="D245" s="12"/>
      <c r="E245" s="12"/>
      <c r="F245" s="2"/>
      <c r="G245" s="2"/>
      <c r="H245" s="2"/>
    </row>
    <row r="246" spans="1:8" ht="15" customHeight="1">
      <c r="A246" s="13" t="s">
        <v>43</v>
      </c>
      <c r="B246" s="13" t="s">
        <v>44</v>
      </c>
      <c r="C246" s="12"/>
      <c r="D246" s="12"/>
      <c r="E246" s="12"/>
      <c r="F246" s="2"/>
      <c r="G246" s="2"/>
      <c r="H246" s="2"/>
    </row>
    <row r="247" spans="1:8" ht="15" customHeight="1">
      <c r="A247" s="13" t="s">
        <v>45</v>
      </c>
      <c r="B247" s="13" t="s">
        <v>46</v>
      </c>
      <c r="C247" s="12"/>
      <c r="D247" s="12"/>
      <c r="E247" s="12"/>
      <c r="F247" s="3"/>
      <c r="G247" s="2"/>
      <c r="H247" s="2"/>
    </row>
    <row r="248" spans="1:8" ht="15" customHeight="1">
      <c r="A248" s="14" t="s">
        <v>47</v>
      </c>
      <c r="B248" s="14" t="s">
        <v>48</v>
      </c>
      <c r="C248" s="15"/>
      <c r="D248" s="15"/>
      <c r="E248" s="15"/>
      <c r="F248" s="4"/>
      <c r="G248" s="5"/>
      <c r="H248" s="5"/>
    </row>
    <row r="249" spans="1:8" ht="15" customHeight="1">
      <c r="A249" s="14" t="s">
        <v>49</v>
      </c>
      <c r="B249" s="14" t="s">
        <v>50</v>
      </c>
      <c r="C249" s="15"/>
      <c r="D249" s="15"/>
      <c r="E249" s="15"/>
      <c r="F249" s="4"/>
      <c r="G249" s="5"/>
      <c r="H249" s="5"/>
    </row>
    <row r="250" spans="1:8" ht="15" customHeight="1">
      <c r="A250" s="14"/>
      <c r="B250" s="14"/>
      <c r="C250" s="15"/>
      <c r="D250" s="15"/>
      <c r="E250" s="15"/>
      <c r="F250" s="4"/>
      <c r="G250" s="5"/>
      <c r="H250" s="5"/>
    </row>
    <row r="251" spans="1:8" ht="57" customHeight="1">
      <c r="A251" s="14"/>
      <c r="B251" s="14"/>
      <c r="C251" s="15"/>
      <c r="D251" s="15"/>
      <c r="E251" s="15"/>
      <c r="F251" s="4"/>
      <c r="G251" s="5"/>
      <c r="H251" s="5"/>
    </row>
    <row r="252" spans="1:8" ht="18" customHeight="1">
      <c r="A252" s="404" t="s">
        <v>1</v>
      </c>
      <c r="B252" s="404"/>
      <c r="C252" s="404"/>
      <c r="D252" s="404"/>
      <c r="E252" s="404"/>
      <c r="F252" s="4"/>
      <c r="G252" s="5"/>
      <c r="H252" s="5"/>
    </row>
    <row r="253" spans="1:5" ht="15" customHeight="1">
      <c r="A253" s="405" t="s">
        <v>2</v>
      </c>
      <c r="B253" s="405"/>
      <c r="C253" s="405"/>
      <c r="D253" s="405"/>
      <c r="E253" s="405"/>
    </row>
    <row r="254" spans="1:5" ht="15" customHeight="1">
      <c r="A254" s="296" t="s">
        <v>249</v>
      </c>
      <c r="B254" s="296"/>
      <c r="C254" s="296"/>
      <c r="D254" s="296"/>
      <c r="E254" s="296"/>
    </row>
    <row r="255" spans="1:5" ht="15" customHeight="1">
      <c r="A255" s="11"/>
      <c r="B255" s="11"/>
      <c r="C255" s="11"/>
      <c r="D255" s="11"/>
      <c r="E255" s="11"/>
    </row>
    <row r="256" spans="1:4" ht="15" customHeight="1">
      <c r="A256" s="25" t="s">
        <v>13</v>
      </c>
      <c r="B256" s="16"/>
      <c r="C256" s="16"/>
      <c r="D256" s="16"/>
    </row>
    <row r="257" spans="1:4" ht="15" customHeight="1">
      <c r="A257" s="16"/>
      <c r="B257" s="16"/>
      <c r="C257" s="16"/>
      <c r="D257" s="16"/>
    </row>
    <row r="258" spans="1:8" s="1" customFormat="1" ht="81.75" customHeight="1">
      <c r="A258" s="17" t="s">
        <v>0</v>
      </c>
      <c r="B258" s="17" t="s">
        <v>8</v>
      </c>
      <c r="C258" s="17" t="s">
        <v>250</v>
      </c>
      <c r="D258" s="17" t="s">
        <v>251</v>
      </c>
      <c r="E258" s="17" t="s">
        <v>4</v>
      </c>
      <c r="F258" s="32"/>
      <c r="G258" s="32"/>
      <c r="H258" s="32"/>
    </row>
    <row r="259" spans="1:8" s="1" customFormat="1" ht="64.5" customHeight="1">
      <c r="A259" s="18" t="s">
        <v>19</v>
      </c>
      <c r="B259" s="489" t="s">
        <v>149</v>
      </c>
      <c r="C259" s="72" t="s">
        <v>247</v>
      </c>
      <c r="D259" s="72" t="s">
        <v>245</v>
      </c>
      <c r="E259" s="34">
        <f>D259/C259</f>
        <v>1.0311694284867703</v>
      </c>
      <c r="F259" s="32"/>
      <c r="G259" s="32"/>
      <c r="H259" s="32"/>
    </row>
    <row r="260" spans="1:8" s="1" customFormat="1" ht="65.25" customHeight="1">
      <c r="A260" s="18" t="s">
        <v>20</v>
      </c>
      <c r="B260" s="489" t="s">
        <v>150</v>
      </c>
      <c r="C260" s="91" t="s">
        <v>323</v>
      </c>
      <c r="D260" s="91" t="s">
        <v>324</v>
      </c>
      <c r="E260" s="34">
        <f>D260/C260</f>
        <v>2.1264602763456613</v>
      </c>
      <c r="F260" s="32"/>
      <c r="G260" s="32"/>
      <c r="H260" s="32"/>
    </row>
    <row r="261" spans="1:8" s="1" customFormat="1" ht="63" customHeight="1">
      <c r="A261" s="18" t="s">
        <v>21</v>
      </c>
      <c r="B261" s="163" t="s">
        <v>161</v>
      </c>
      <c r="C261" s="91" t="s">
        <v>456</v>
      </c>
      <c r="D261" s="91" t="s">
        <v>457</v>
      </c>
      <c r="E261" s="34">
        <f>D261/C261</f>
        <v>1.0689922151868392</v>
      </c>
      <c r="F261" s="32"/>
      <c r="G261" s="32"/>
      <c r="H261" s="32"/>
    </row>
    <row r="262" spans="1:8" s="1" customFormat="1" ht="93" customHeight="1">
      <c r="A262" s="18" t="s">
        <v>22</v>
      </c>
      <c r="B262" s="489" t="s">
        <v>162</v>
      </c>
      <c r="C262" s="91" t="s">
        <v>259</v>
      </c>
      <c r="D262" s="91" t="s">
        <v>261</v>
      </c>
      <c r="E262" s="34">
        <f aca="true" t="shared" si="0" ref="E262:E268">D262/C262</f>
        <v>1.0201723312295867</v>
      </c>
      <c r="F262" s="32"/>
      <c r="G262" s="32"/>
      <c r="H262" s="32"/>
    </row>
    <row r="263" spans="1:8" s="1" customFormat="1" ht="63.75" customHeight="1">
      <c r="A263" s="18" t="s">
        <v>23</v>
      </c>
      <c r="B263" s="489" t="s">
        <v>163</v>
      </c>
      <c r="C263" s="33">
        <v>79258.3</v>
      </c>
      <c r="D263" s="33">
        <v>22170.1</v>
      </c>
      <c r="E263" s="34">
        <f t="shared" si="0"/>
        <v>0.27971960034469573</v>
      </c>
      <c r="F263" s="32"/>
      <c r="G263" s="32"/>
      <c r="H263" s="32"/>
    </row>
    <row r="264" spans="1:8" s="1" customFormat="1" ht="63.75" customHeight="1">
      <c r="A264" s="18" t="s">
        <v>24</v>
      </c>
      <c r="B264" s="163" t="s">
        <v>209</v>
      </c>
      <c r="C264" s="33">
        <v>8156.2</v>
      </c>
      <c r="D264" s="33">
        <v>11076</v>
      </c>
      <c r="E264" s="34">
        <f>D264/C264</f>
        <v>1.3579853363085752</v>
      </c>
      <c r="F264" s="32"/>
      <c r="G264" s="32"/>
      <c r="H264" s="32"/>
    </row>
    <row r="265" spans="1:8" s="1" customFormat="1" ht="64.5" customHeight="1">
      <c r="A265" s="18" t="s">
        <v>53</v>
      </c>
      <c r="B265" s="489" t="s">
        <v>159</v>
      </c>
      <c r="C265" s="33">
        <v>2041</v>
      </c>
      <c r="D265" s="33">
        <v>409.6</v>
      </c>
      <c r="E265" s="34">
        <f t="shared" si="0"/>
        <v>0.2006859382655561</v>
      </c>
      <c r="F265" s="32"/>
      <c r="G265" s="32"/>
      <c r="H265" s="32"/>
    </row>
    <row r="266" spans="1:8" s="1" customFormat="1" ht="93" customHeight="1">
      <c r="A266" s="18" t="s">
        <v>170</v>
      </c>
      <c r="B266" s="164" t="s">
        <v>160</v>
      </c>
      <c r="C266" s="33">
        <v>158</v>
      </c>
      <c r="D266" s="33">
        <v>45.5</v>
      </c>
      <c r="E266" s="34">
        <f t="shared" si="0"/>
        <v>0.2879746835443038</v>
      </c>
      <c r="F266" s="32"/>
      <c r="G266" s="32"/>
      <c r="H266" s="32"/>
    </row>
    <row r="267" spans="1:8" s="1" customFormat="1" ht="140.25" customHeight="1">
      <c r="A267" s="18" t="s">
        <v>174</v>
      </c>
      <c r="B267" s="497" t="s">
        <v>58</v>
      </c>
      <c r="C267" s="33">
        <v>275</v>
      </c>
      <c r="D267" s="33">
        <v>20</v>
      </c>
      <c r="E267" s="34">
        <f t="shared" si="0"/>
        <v>0.07272727272727272</v>
      </c>
      <c r="F267" s="32"/>
      <c r="G267" s="32"/>
      <c r="H267" s="32"/>
    </row>
    <row r="268" spans="1:8" s="1" customFormat="1" ht="63" customHeight="1">
      <c r="A268" s="18" t="s">
        <v>227</v>
      </c>
      <c r="B268" s="163" t="s">
        <v>376</v>
      </c>
      <c r="C268" s="33">
        <v>10</v>
      </c>
      <c r="D268" s="33">
        <v>131</v>
      </c>
      <c r="E268" s="34">
        <f t="shared" si="0"/>
        <v>13.1</v>
      </c>
      <c r="F268" s="32"/>
      <c r="G268" s="32"/>
      <c r="H268" s="32"/>
    </row>
    <row r="269" spans="1:8" s="1" customFormat="1" ht="19.5" customHeight="1">
      <c r="A269" s="306" t="s">
        <v>55</v>
      </c>
      <c r="B269" s="307"/>
      <c r="C269" s="33">
        <f>C259+C260+C261+C262+C263+C264+C265+C266+C267+C268</f>
        <v>756253.7</v>
      </c>
      <c r="D269" s="33">
        <f>D259+D260+D261+D262+D263+D264+D265+D266+D267+D268</f>
        <v>780479.7</v>
      </c>
      <c r="E269" s="34">
        <f>D269/C269</f>
        <v>1.0320342234358655</v>
      </c>
      <c r="F269" s="32"/>
      <c r="G269" s="32"/>
      <c r="H269" s="32"/>
    </row>
    <row r="270" spans="1:8" s="1" customFormat="1" ht="15" customHeight="1">
      <c r="A270" s="19"/>
      <c r="B270" s="19"/>
      <c r="C270" s="35"/>
      <c r="D270" s="35"/>
      <c r="E270" s="36"/>
      <c r="F270" s="32"/>
      <c r="G270" s="32"/>
      <c r="H270" s="32"/>
    </row>
    <row r="271" spans="1:8" s="1" customFormat="1" ht="15" customHeight="1">
      <c r="A271" s="26" t="s">
        <v>14</v>
      </c>
      <c r="B271" s="19"/>
      <c r="C271" s="19"/>
      <c r="D271" s="19"/>
      <c r="E271" s="37"/>
      <c r="F271" s="32"/>
      <c r="G271" s="32"/>
      <c r="H271" s="32"/>
    </row>
    <row r="272" spans="1:8" s="1" customFormat="1" ht="15" customHeight="1">
      <c r="A272" s="19"/>
      <c r="B272" s="19"/>
      <c r="C272" s="19"/>
      <c r="D272" s="19"/>
      <c r="E272" s="37"/>
      <c r="F272" s="32"/>
      <c r="G272" s="32"/>
      <c r="H272" s="32"/>
    </row>
    <row r="273" spans="1:8" s="1" customFormat="1" ht="15" customHeight="1">
      <c r="A273" s="228" t="s">
        <v>0</v>
      </c>
      <c r="B273" s="226" t="s">
        <v>16</v>
      </c>
      <c r="C273" s="228" t="s">
        <v>252</v>
      </c>
      <c r="D273" s="228" t="s">
        <v>253</v>
      </c>
      <c r="E273" s="228" t="s">
        <v>3</v>
      </c>
      <c r="F273" s="32"/>
      <c r="G273" s="32"/>
      <c r="H273" s="32"/>
    </row>
    <row r="274" spans="1:8" s="1" customFormat="1" ht="79.5" customHeight="1">
      <c r="A274" s="228"/>
      <c r="B274" s="227"/>
      <c r="C274" s="228"/>
      <c r="D274" s="228"/>
      <c r="E274" s="228"/>
      <c r="F274" s="32"/>
      <c r="G274" s="32"/>
      <c r="H274" s="32"/>
    </row>
    <row r="275" spans="1:8" s="1" customFormat="1" ht="15" customHeight="1">
      <c r="A275" s="490" t="s">
        <v>184</v>
      </c>
      <c r="B275" s="491"/>
      <c r="C275" s="491"/>
      <c r="D275" s="491"/>
      <c r="E275" s="492"/>
      <c r="F275" s="32"/>
      <c r="G275" s="32"/>
      <c r="H275" s="32"/>
    </row>
    <row r="276" spans="1:8" s="1" customFormat="1" ht="78" customHeight="1">
      <c r="A276" s="27">
        <v>1</v>
      </c>
      <c r="B276" s="88" t="s">
        <v>82</v>
      </c>
      <c r="C276" s="27">
        <v>50</v>
      </c>
      <c r="D276" s="27">
        <v>52</v>
      </c>
      <c r="E276" s="38">
        <f>D276/C276</f>
        <v>1.04</v>
      </c>
      <c r="F276" s="32"/>
      <c r="G276" s="32"/>
      <c r="H276" s="32"/>
    </row>
    <row r="277" spans="1:8" s="1" customFormat="1" ht="47.25" customHeight="1">
      <c r="A277" s="94">
        <v>2</v>
      </c>
      <c r="B277" s="95" t="s">
        <v>83</v>
      </c>
      <c r="C277" s="94">
        <v>1</v>
      </c>
      <c r="D277" s="94">
        <v>2</v>
      </c>
      <c r="E277" s="38">
        <f aca="true" t="shared" si="1" ref="E277:E282">D277/C277</f>
        <v>2</v>
      </c>
      <c r="F277" s="32"/>
      <c r="G277" s="32"/>
      <c r="H277" s="32"/>
    </row>
    <row r="278" spans="1:8" s="1" customFormat="1" ht="33" customHeight="1">
      <c r="A278" s="94">
        <v>3</v>
      </c>
      <c r="B278" s="118" t="s">
        <v>85</v>
      </c>
      <c r="C278" s="94">
        <v>2</v>
      </c>
      <c r="D278" s="94">
        <v>2</v>
      </c>
      <c r="E278" s="38">
        <f t="shared" si="1"/>
        <v>1</v>
      </c>
      <c r="F278" s="32"/>
      <c r="G278" s="32"/>
      <c r="H278" s="32"/>
    </row>
    <row r="279" spans="1:8" s="1" customFormat="1" ht="63" customHeight="1">
      <c r="A279" s="94">
        <v>4</v>
      </c>
      <c r="B279" s="96" t="s">
        <v>86</v>
      </c>
      <c r="C279" s="94">
        <v>50</v>
      </c>
      <c r="D279" s="94">
        <v>327</v>
      </c>
      <c r="E279" s="38">
        <f t="shared" si="1"/>
        <v>6.54</v>
      </c>
      <c r="F279" s="32"/>
      <c r="G279" s="32"/>
      <c r="H279" s="32"/>
    </row>
    <row r="280" spans="1:8" s="1" customFormat="1" ht="48" customHeight="1">
      <c r="A280" s="124">
        <v>5</v>
      </c>
      <c r="B280" s="97" t="s">
        <v>175</v>
      </c>
      <c r="C280" s="124">
        <v>10</v>
      </c>
      <c r="D280" s="124">
        <v>18</v>
      </c>
      <c r="E280" s="38">
        <f t="shared" si="1"/>
        <v>1.8</v>
      </c>
      <c r="F280" s="32"/>
      <c r="G280" s="32"/>
      <c r="H280" s="32"/>
    </row>
    <row r="281" spans="1:8" s="1" customFormat="1" ht="108" customHeight="1">
      <c r="A281" s="94">
        <v>6</v>
      </c>
      <c r="B281" s="97" t="s">
        <v>87</v>
      </c>
      <c r="C281" s="94">
        <v>8</v>
      </c>
      <c r="D281" s="94">
        <v>14</v>
      </c>
      <c r="E281" s="38">
        <f t="shared" si="1"/>
        <v>1.75</v>
      </c>
      <c r="F281" s="32"/>
      <c r="G281" s="32"/>
      <c r="H281" s="32"/>
    </row>
    <row r="282" spans="1:8" s="1" customFormat="1" ht="77.25" customHeight="1">
      <c r="A282" s="27">
        <v>7</v>
      </c>
      <c r="B282" s="20" t="s">
        <v>88</v>
      </c>
      <c r="C282" s="27">
        <v>100</v>
      </c>
      <c r="D282" s="39">
        <v>100</v>
      </c>
      <c r="E282" s="38">
        <f t="shared" si="1"/>
        <v>1</v>
      </c>
      <c r="F282" s="32"/>
      <c r="G282" s="32"/>
      <c r="H282" s="32"/>
    </row>
    <row r="283" spans="1:8" s="1" customFormat="1" ht="15" customHeight="1">
      <c r="A283" s="304" t="s">
        <v>51</v>
      </c>
      <c r="B283" s="305"/>
      <c r="C283" s="38"/>
      <c r="D283" s="38"/>
      <c r="E283" s="38">
        <f>AVERAGE(E276:E282)</f>
        <v>2.1614285714285715</v>
      </c>
      <c r="F283" s="32"/>
      <c r="G283" s="32"/>
      <c r="H283" s="32"/>
    </row>
    <row r="284" spans="1:8" s="1" customFormat="1" ht="15" customHeight="1">
      <c r="A284" s="494" t="s">
        <v>183</v>
      </c>
      <c r="B284" s="495"/>
      <c r="C284" s="495"/>
      <c r="D284" s="495"/>
      <c r="E284" s="496"/>
      <c r="F284" s="32"/>
      <c r="G284" s="32"/>
      <c r="H284" s="32"/>
    </row>
    <row r="285" spans="1:8" s="1" customFormat="1" ht="45.75" customHeight="1">
      <c r="A285" s="27">
        <v>1</v>
      </c>
      <c r="B285" s="95" t="s">
        <v>89</v>
      </c>
      <c r="C285" s="27">
        <v>2110</v>
      </c>
      <c r="D285" s="27">
        <v>1187</v>
      </c>
      <c r="E285" s="38">
        <f aca="true" t="shared" si="2" ref="E285:E342">D285/C285</f>
        <v>0.5625592417061611</v>
      </c>
      <c r="F285" s="32"/>
      <c r="G285" s="32"/>
      <c r="H285" s="32"/>
    </row>
    <row r="286" spans="1:8" s="1" customFormat="1" ht="45.75" customHeight="1">
      <c r="A286" s="27">
        <v>2</v>
      </c>
      <c r="B286" s="95" t="s">
        <v>56</v>
      </c>
      <c r="C286" s="27">
        <v>60</v>
      </c>
      <c r="D286" s="27">
        <v>37</v>
      </c>
      <c r="E286" s="38">
        <f t="shared" si="2"/>
        <v>0.6166666666666667</v>
      </c>
      <c r="F286" s="32"/>
      <c r="G286" s="32"/>
      <c r="H286" s="32"/>
    </row>
    <row r="287" spans="1:8" s="1" customFormat="1" ht="44.25" customHeight="1">
      <c r="A287" s="27">
        <v>3</v>
      </c>
      <c r="B287" s="95" t="s">
        <v>57</v>
      </c>
      <c r="C287" s="27">
        <v>5</v>
      </c>
      <c r="D287" s="27">
        <v>7.7</v>
      </c>
      <c r="E287" s="38">
        <f t="shared" si="2"/>
        <v>1.54</v>
      </c>
      <c r="F287" s="32"/>
      <c r="G287" s="32"/>
      <c r="H287" s="32"/>
    </row>
    <row r="288" spans="1:8" s="1" customFormat="1" ht="18.75" customHeight="1">
      <c r="A288" s="94">
        <v>4</v>
      </c>
      <c r="B288" s="95" t="s">
        <v>90</v>
      </c>
      <c r="C288" s="94">
        <v>2050</v>
      </c>
      <c r="D288" s="94">
        <v>507</v>
      </c>
      <c r="E288" s="38">
        <f t="shared" si="2"/>
        <v>0.2473170731707317</v>
      </c>
      <c r="F288" s="32"/>
      <c r="G288" s="32"/>
      <c r="H288" s="32"/>
    </row>
    <row r="289" spans="1:8" s="1" customFormat="1" ht="42.75" customHeight="1">
      <c r="A289" s="94">
        <v>5</v>
      </c>
      <c r="B289" s="98" t="s">
        <v>91</v>
      </c>
      <c r="C289" s="94">
        <v>6888</v>
      </c>
      <c r="D289" s="94">
        <v>5963</v>
      </c>
      <c r="E289" s="38">
        <f t="shared" si="2"/>
        <v>0.8657084785133565</v>
      </c>
      <c r="F289" s="32"/>
      <c r="G289" s="32"/>
      <c r="H289" s="32"/>
    </row>
    <row r="290" spans="1:8" s="1" customFormat="1" ht="45" customHeight="1">
      <c r="A290" s="94">
        <v>6</v>
      </c>
      <c r="B290" s="95" t="s">
        <v>92</v>
      </c>
      <c r="C290" s="94">
        <v>162617</v>
      </c>
      <c r="D290" s="94">
        <v>111188</v>
      </c>
      <c r="E290" s="38">
        <f t="shared" si="2"/>
        <v>0.6837415522362361</v>
      </c>
      <c r="F290" s="32"/>
      <c r="G290" s="32"/>
      <c r="H290" s="32"/>
    </row>
    <row r="291" spans="1:8" s="1" customFormat="1" ht="76.5" customHeight="1">
      <c r="A291" s="94">
        <v>7</v>
      </c>
      <c r="B291" s="95" t="s">
        <v>93</v>
      </c>
      <c r="C291" s="94">
        <v>16</v>
      </c>
      <c r="D291" s="94">
        <v>4.3</v>
      </c>
      <c r="E291" s="38">
        <f t="shared" si="2"/>
        <v>0.26875</v>
      </c>
      <c r="F291" s="32"/>
      <c r="G291" s="32"/>
      <c r="H291" s="32"/>
    </row>
    <row r="292" spans="1:8" s="1" customFormat="1" ht="137.25" customHeight="1">
      <c r="A292" s="27">
        <v>8</v>
      </c>
      <c r="B292" s="21" t="s">
        <v>176</v>
      </c>
      <c r="C292" s="27">
        <v>80.9</v>
      </c>
      <c r="D292" s="27">
        <v>65.4</v>
      </c>
      <c r="E292" s="38">
        <f t="shared" si="2"/>
        <v>0.8084054388133498</v>
      </c>
      <c r="F292" s="32"/>
      <c r="G292" s="32"/>
      <c r="H292" s="32"/>
    </row>
    <row r="293" spans="1:8" s="1" customFormat="1" ht="15" customHeight="1">
      <c r="A293" s="206" t="s">
        <v>51</v>
      </c>
      <c r="B293" s="207"/>
      <c r="C293" s="27"/>
      <c r="D293" s="94"/>
      <c r="E293" s="38">
        <f>AVERAGE(E285:E292)</f>
        <v>0.6991435563883127</v>
      </c>
      <c r="F293" s="32"/>
      <c r="G293" s="32"/>
      <c r="H293" s="32"/>
    </row>
    <row r="294" spans="1:8" s="1" customFormat="1" ht="15" customHeight="1">
      <c r="A294" s="494" t="s">
        <v>182</v>
      </c>
      <c r="B294" s="495"/>
      <c r="C294" s="495"/>
      <c r="D294" s="495"/>
      <c r="E294" s="496"/>
      <c r="F294" s="32"/>
      <c r="G294" s="32"/>
      <c r="H294" s="32"/>
    </row>
    <row r="295" spans="1:10" s="1" customFormat="1" ht="159.75" customHeight="1">
      <c r="A295" s="94">
        <v>1</v>
      </c>
      <c r="B295" s="95" t="s">
        <v>472</v>
      </c>
      <c r="C295" s="94">
        <v>20</v>
      </c>
      <c r="D295" s="94">
        <v>25</v>
      </c>
      <c r="E295" s="38">
        <f t="shared" si="2"/>
        <v>1.25</v>
      </c>
      <c r="F295" s="152"/>
      <c r="G295" s="160"/>
      <c r="H295" s="32"/>
      <c r="J295" s="161"/>
    </row>
    <row r="296" spans="1:8" s="1" customFormat="1" ht="108" customHeight="1">
      <c r="A296" s="94">
        <v>2</v>
      </c>
      <c r="B296" s="95" t="s">
        <v>473</v>
      </c>
      <c r="C296" s="94">
        <v>100</v>
      </c>
      <c r="D296" s="94">
        <v>97</v>
      </c>
      <c r="E296" s="38">
        <f t="shared" si="2"/>
        <v>0.97</v>
      </c>
      <c r="F296" s="152"/>
      <c r="G296" s="32"/>
      <c r="H296" s="32"/>
    </row>
    <row r="297" spans="1:8" s="1" customFormat="1" ht="48" customHeight="1">
      <c r="A297" s="94">
        <v>3</v>
      </c>
      <c r="B297" s="95" t="s">
        <v>474</v>
      </c>
      <c r="C297" s="94">
        <v>100</v>
      </c>
      <c r="D297" s="94">
        <v>100</v>
      </c>
      <c r="E297" s="38">
        <f t="shared" si="2"/>
        <v>1</v>
      </c>
      <c r="F297" s="152"/>
      <c r="G297" s="32"/>
      <c r="H297" s="32"/>
    </row>
    <row r="298" spans="1:8" s="1" customFormat="1" ht="70.5" customHeight="1">
      <c r="A298" s="132">
        <v>4</v>
      </c>
      <c r="B298" s="133" t="s">
        <v>475</v>
      </c>
      <c r="C298" s="132">
        <v>10</v>
      </c>
      <c r="D298" s="132">
        <v>100</v>
      </c>
      <c r="E298" s="38">
        <f>D298/C298</f>
        <v>10</v>
      </c>
      <c r="F298" s="152"/>
      <c r="G298" s="32"/>
      <c r="H298" s="32"/>
    </row>
    <row r="299" spans="1:8" s="1" customFormat="1" ht="81" customHeight="1">
      <c r="A299" s="94">
        <v>5</v>
      </c>
      <c r="B299" s="95" t="s">
        <v>476</v>
      </c>
      <c r="C299" s="94">
        <v>13</v>
      </c>
      <c r="D299" s="94">
        <v>13.5</v>
      </c>
      <c r="E299" s="38">
        <f t="shared" si="2"/>
        <v>1.0384615384615385</v>
      </c>
      <c r="F299" s="152"/>
      <c r="G299" s="32"/>
      <c r="H299" s="32"/>
    </row>
    <row r="300" spans="1:8" s="1" customFormat="1" ht="123" customHeight="1">
      <c r="A300" s="94">
        <v>6</v>
      </c>
      <c r="B300" s="95" t="s">
        <v>477</v>
      </c>
      <c r="C300" s="94">
        <v>95</v>
      </c>
      <c r="D300" s="94">
        <v>100</v>
      </c>
      <c r="E300" s="38">
        <f t="shared" si="2"/>
        <v>1.0526315789473684</v>
      </c>
      <c r="F300" s="152"/>
      <c r="G300" s="32"/>
      <c r="H300" s="32"/>
    </row>
    <row r="301" spans="1:8" s="1" customFormat="1" ht="124.5" customHeight="1">
      <c r="A301" s="94">
        <v>7</v>
      </c>
      <c r="B301" s="95" t="s">
        <v>478</v>
      </c>
      <c r="C301" s="94">
        <v>100</v>
      </c>
      <c r="D301" s="94">
        <v>100</v>
      </c>
      <c r="E301" s="38">
        <f t="shared" si="2"/>
        <v>1</v>
      </c>
      <c r="F301" s="152"/>
      <c r="G301" s="32"/>
      <c r="H301" s="32"/>
    </row>
    <row r="302" spans="1:8" s="1" customFormat="1" ht="81" customHeight="1">
      <c r="A302" s="94">
        <v>8</v>
      </c>
      <c r="B302" s="95" t="s">
        <v>479</v>
      </c>
      <c r="C302" s="94">
        <v>70</v>
      </c>
      <c r="D302" s="94">
        <v>100</v>
      </c>
      <c r="E302" s="38">
        <f t="shared" si="2"/>
        <v>1.4285714285714286</v>
      </c>
      <c r="F302" s="152"/>
      <c r="G302" s="32"/>
      <c r="H302" s="32"/>
    </row>
    <row r="303" spans="1:8" s="1" customFormat="1" ht="64.5" customHeight="1">
      <c r="A303" s="94">
        <v>9</v>
      </c>
      <c r="B303" s="95" t="s">
        <v>480</v>
      </c>
      <c r="C303" s="94">
        <v>28</v>
      </c>
      <c r="D303" s="94">
        <v>37</v>
      </c>
      <c r="E303" s="38">
        <f t="shared" si="2"/>
        <v>1.3214285714285714</v>
      </c>
      <c r="F303" s="152"/>
      <c r="G303" s="32"/>
      <c r="H303" s="32"/>
    </row>
    <row r="304" spans="1:8" s="1" customFormat="1" ht="52.5" customHeight="1">
      <c r="A304" s="94">
        <v>10</v>
      </c>
      <c r="B304" s="95" t="s">
        <v>481</v>
      </c>
      <c r="C304" s="94">
        <v>96</v>
      </c>
      <c r="D304" s="94">
        <v>96</v>
      </c>
      <c r="E304" s="38">
        <f t="shared" si="2"/>
        <v>1</v>
      </c>
      <c r="F304" s="152"/>
      <c r="G304" s="32"/>
      <c r="H304" s="32"/>
    </row>
    <row r="305" spans="1:8" s="1" customFormat="1" ht="74.25" customHeight="1">
      <c r="A305" s="94">
        <v>11</v>
      </c>
      <c r="B305" s="95" t="s">
        <v>482</v>
      </c>
      <c r="C305" s="94">
        <v>88</v>
      </c>
      <c r="D305" s="94">
        <v>88</v>
      </c>
      <c r="E305" s="38">
        <f t="shared" si="2"/>
        <v>1</v>
      </c>
      <c r="F305" s="152"/>
      <c r="G305" s="32"/>
      <c r="H305" s="32"/>
    </row>
    <row r="306" spans="1:8" s="1" customFormat="1" ht="64.5" customHeight="1">
      <c r="A306" s="94">
        <v>12</v>
      </c>
      <c r="B306" s="95" t="s">
        <v>483</v>
      </c>
      <c r="C306" s="129">
        <v>13</v>
      </c>
      <c r="D306" s="94">
        <v>13.4</v>
      </c>
      <c r="E306" s="38">
        <f t="shared" si="2"/>
        <v>1.0307692307692309</v>
      </c>
      <c r="F306" s="152"/>
      <c r="G306" s="32"/>
      <c r="H306" s="32"/>
    </row>
    <row r="307" spans="1:8" s="1" customFormat="1" ht="137.25" customHeight="1">
      <c r="A307" s="132">
        <v>13</v>
      </c>
      <c r="B307" s="133" t="s">
        <v>484</v>
      </c>
      <c r="C307" s="132">
        <v>48</v>
      </c>
      <c r="D307" s="132">
        <v>75</v>
      </c>
      <c r="E307" s="38">
        <f t="shared" si="2"/>
        <v>1.5625</v>
      </c>
      <c r="F307" s="152"/>
      <c r="G307" s="32"/>
      <c r="H307" s="32"/>
    </row>
    <row r="308" spans="1:8" s="1" customFormat="1" ht="126" customHeight="1">
      <c r="A308" s="94">
        <v>14</v>
      </c>
      <c r="B308" s="95" t="s">
        <v>485</v>
      </c>
      <c r="C308" s="94">
        <v>100</v>
      </c>
      <c r="D308" s="94">
        <v>100</v>
      </c>
      <c r="E308" s="38">
        <f t="shared" si="2"/>
        <v>1</v>
      </c>
      <c r="F308" s="152"/>
      <c r="G308" s="32"/>
      <c r="H308" s="32"/>
    </row>
    <row r="309" spans="1:8" s="1" customFormat="1" ht="175.5" customHeight="1">
      <c r="A309" s="94">
        <v>15</v>
      </c>
      <c r="B309" s="95" t="s">
        <v>486</v>
      </c>
      <c r="C309" s="94">
        <v>44</v>
      </c>
      <c r="D309" s="94">
        <v>85</v>
      </c>
      <c r="E309" s="38">
        <f t="shared" si="2"/>
        <v>1.9318181818181819</v>
      </c>
      <c r="F309" s="152"/>
      <c r="G309" s="32"/>
      <c r="H309" s="32"/>
    </row>
    <row r="310" spans="1:8" s="1" customFormat="1" ht="122.25" customHeight="1">
      <c r="A310" s="94">
        <v>16</v>
      </c>
      <c r="B310" s="95" t="s">
        <v>487</v>
      </c>
      <c r="C310" s="94">
        <v>100</v>
      </c>
      <c r="D310" s="94">
        <v>77</v>
      </c>
      <c r="E310" s="38">
        <f t="shared" si="2"/>
        <v>0.77</v>
      </c>
      <c r="F310" s="152"/>
      <c r="G310" s="32"/>
      <c r="H310" s="32"/>
    </row>
    <row r="311" spans="1:8" s="1" customFormat="1" ht="137.25" customHeight="1">
      <c r="A311" s="94">
        <v>17</v>
      </c>
      <c r="B311" s="95" t="s">
        <v>488</v>
      </c>
      <c r="C311" s="94">
        <v>44</v>
      </c>
      <c r="D311" s="94">
        <v>62</v>
      </c>
      <c r="E311" s="38">
        <f t="shared" si="2"/>
        <v>1.4090909090909092</v>
      </c>
      <c r="F311" s="152"/>
      <c r="G311" s="32"/>
      <c r="H311" s="32"/>
    </row>
    <row r="312" spans="1:8" s="1" customFormat="1" ht="109.5" customHeight="1">
      <c r="A312" s="94">
        <v>18</v>
      </c>
      <c r="B312" s="95" t="s">
        <v>489</v>
      </c>
      <c r="C312" s="94">
        <v>60</v>
      </c>
      <c r="D312" s="94">
        <v>45</v>
      </c>
      <c r="E312" s="38">
        <f t="shared" si="2"/>
        <v>0.75</v>
      </c>
      <c r="F312" s="152"/>
      <c r="G312" s="32"/>
      <c r="H312" s="32"/>
    </row>
    <row r="313" spans="1:8" s="1" customFormat="1" ht="96" customHeight="1">
      <c r="A313" s="94">
        <v>19</v>
      </c>
      <c r="B313" s="95" t="s">
        <v>490</v>
      </c>
      <c r="C313" s="94">
        <v>100</v>
      </c>
      <c r="D313" s="94">
        <v>100</v>
      </c>
      <c r="E313" s="38">
        <f t="shared" si="2"/>
        <v>1</v>
      </c>
      <c r="F313" s="152"/>
      <c r="G313" s="32"/>
      <c r="H313" s="32"/>
    </row>
    <row r="314" spans="1:8" s="1" customFormat="1" ht="62.25" customHeight="1">
      <c r="A314" s="94">
        <v>20</v>
      </c>
      <c r="B314" s="95" t="s">
        <v>491</v>
      </c>
      <c r="C314" s="94">
        <v>40</v>
      </c>
      <c r="D314" s="94">
        <v>100</v>
      </c>
      <c r="E314" s="38">
        <f t="shared" si="2"/>
        <v>2.5</v>
      </c>
      <c r="F314" s="152"/>
      <c r="G314" s="32"/>
      <c r="H314" s="32"/>
    </row>
    <row r="315" spans="1:8" s="1" customFormat="1" ht="120" customHeight="1">
      <c r="A315" s="94">
        <v>21</v>
      </c>
      <c r="B315" s="95" t="s">
        <v>492</v>
      </c>
      <c r="C315" s="94">
        <v>50</v>
      </c>
      <c r="D315" s="94">
        <v>100</v>
      </c>
      <c r="E315" s="38">
        <f t="shared" si="2"/>
        <v>2</v>
      </c>
      <c r="F315" s="152"/>
      <c r="G315" s="32"/>
      <c r="H315" s="32"/>
    </row>
    <row r="316" spans="1:8" s="1" customFormat="1" ht="110.25" customHeight="1">
      <c r="A316" s="94">
        <v>22</v>
      </c>
      <c r="B316" s="95" t="s">
        <v>493</v>
      </c>
      <c r="C316" s="94">
        <v>45</v>
      </c>
      <c r="D316" s="94">
        <v>85</v>
      </c>
      <c r="E316" s="38">
        <f t="shared" si="2"/>
        <v>1.8888888888888888</v>
      </c>
      <c r="F316" s="152"/>
      <c r="G316" s="32"/>
      <c r="H316" s="32"/>
    </row>
    <row r="317" spans="1:8" s="1" customFormat="1" ht="48" customHeight="1">
      <c r="A317" s="94">
        <v>23</v>
      </c>
      <c r="B317" s="95" t="s">
        <v>494</v>
      </c>
      <c r="C317" s="94">
        <v>50</v>
      </c>
      <c r="D317" s="94">
        <v>50</v>
      </c>
      <c r="E317" s="38">
        <f t="shared" si="2"/>
        <v>1</v>
      </c>
      <c r="F317" s="152"/>
      <c r="G317" s="32"/>
      <c r="H317" s="32"/>
    </row>
    <row r="318" spans="1:8" s="1" customFormat="1" ht="32.25" customHeight="1">
      <c r="A318" s="94">
        <v>24</v>
      </c>
      <c r="B318" s="95" t="s">
        <v>495</v>
      </c>
      <c r="C318" s="94">
        <v>60</v>
      </c>
      <c r="D318" s="94">
        <v>72</v>
      </c>
      <c r="E318" s="38">
        <f t="shared" si="2"/>
        <v>1.2</v>
      </c>
      <c r="F318" s="152"/>
      <c r="G318" s="32"/>
      <c r="H318" s="32"/>
    </row>
    <row r="319" spans="1:8" s="1" customFormat="1" ht="48" customHeight="1">
      <c r="A319" s="94">
        <v>25</v>
      </c>
      <c r="B319" s="95" t="s">
        <v>94</v>
      </c>
      <c r="C319" s="94">
        <v>10</v>
      </c>
      <c r="D319" s="94">
        <v>12</v>
      </c>
      <c r="E319" s="38">
        <f t="shared" si="2"/>
        <v>1.2</v>
      </c>
      <c r="F319" s="152"/>
      <c r="G319" s="32"/>
      <c r="H319" s="32"/>
    </row>
    <row r="320" spans="1:8" s="1" customFormat="1" ht="45" customHeight="1">
      <c r="A320" s="94">
        <v>26</v>
      </c>
      <c r="B320" s="95" t="s">
        <v>496</v>
      </c>
      <c r="C320" s="94">
        <v>80</v>
      </c>
      <c r="D320" s="94">
        <v>98</v>
      </c>
      <c r="E320" s="38">
        <f t="shared" si="2"/>
        <v>1.225</v>
      </c>
      <c r="F320" s="152"/>
      <c r="G320" s="32"/>
      <c r="H320" s="32"/>
    </row>
    <row r="321" spans="1:8" s="1" customFormat="1" ht="143.25" customHeight="1">
      <c r="A321" s="94">
        <v>27</v>
      </c>
      <c r="B321" s="95" t="s">
        <v>497</v>
      </c>
      <c r="C321" s="94">
        <v>50</v>
      </c>
      <c r="D321" s="94">
        <v>70</v>
      </c>
      <c r="E321" s="38">
        <f t="shared" si="2"/>
        <v>1.4</v>
      </c>
      <c r="F321" s="152"/>
      <c r="G321" s="32"/>
      <c r="H321" s="32"/>
    </row>
    <row r="322" spans="1:8" s="1" customFormat="1" ht="113.25" customHeight="1">
      <c r="A322" s="94">
        <v>28</v>
      </c>
      <c r="B322" s="95" t="s">
        <v>498</v>
      </c>
      <c r="C322" s="94">
        <v>265</v>
      </c>
      <c r="D322" s="94">
        <v>302</v>
      </c>
      <c r="E322" s="38">
        <f t="shared" si="2"/>
        <v>1.139622641509434</v>
      </c>
      <c r="F322" s="152"/>
      <c r="G322" s="32"/>
      <c r="H322" s="32"/>
    </row>
    <row r="323" spans="1:8" s="1" customFormat="1" ht="123" customHeight="1">
      <c r="A323" s="94">
        <v>29</v>
      </c>
      <c r="B323" s="95" t="s">
        <v>499</v>
      </c>
      <c r="C323" s="94">
        <v>100</v>
      </c>
      <c r="D323" s="94">
        <v>101</v>
      </c>
      <c r="E323" s="38">
        <f t="shared" si="2"/>
        <v>1.01</v>
      </c>
      <c r="F323" s="152"/>
      <c r="G323" s="32"/>
      <c r="H323" s="32"/>
    </row>
    <row r="324" spans="1:8" s="1" customFormat="1" ht="110.25" customHeight="1">
      <c r="A324" s="94">
        <v>30</v>
      </c>
      <c r="B324" s="95" t="s">
        <v>500</v>
      </c>
      <c r="C324" s="94">
        <v>13</v>
      </c>
      <c r="D324" s="94">
        <v>16</v>
      </c>
      <c r="E324" s="38">
        <f t="shared" si="2"/>
        <v>1.2307692307692308</v>
      </c>
      <c r="F324" s="152"/>
      <c r="G324" s="32"/>
      <c r="H324" s="32"/>
    </row>
    <row r="325" spans="1:8" s="1" customFormat="1" ht="138" customHeight="1">
      <c r="A325" s="94">
        <v>31</v>
      </c>
      <c r="B325" s="95" t="s">
        <v>95</v>
      </c>
      <c r="C325" s="94">
        <v>100</v>
      </c>
      <c r="D325" s="94">
        <v>100</v>
      </c>
      <c r="E325" s="38">
        <f t="shared" si="2"/>
        <v>1</v>
      </c>
      <c r="F325" s="152"/>
      <c r="G325" s="32"/>
      <c r="H325" s="32"/>
    </row>
    <row r="326" spans="1:8" s="1" customFormat="1" ht="105" customHeight="1">
      <c r="A326" s="94">
        <v>32</v>
      </c>
      <c r="B326" s="95" t="s">
        <v>501</v>
      </c>
      <c r="C326" s="94">
        <v>50</v>
      </c>
      <c r="D326" s="94">
        <v>100</v>
      </c>
      <c r="E326" s="38">
        <f t="shared" si="2"/>
        <v>2</v>
      </c>
      <c r="F326" s="152"/>
      <c r="G326" s="32"/>
      <c r="H326" s="32"/>
    </row>
    <row r="327" spans="1:8" s="1" customFormat="1" ht="122.25" customHeight="1">
      <c r="A327" s="94">
        <v>33</v>
      </c>
      <c r="B327" s="95" t="s">
        <v>502</v>
      </c>
      <c r="C327" s="94">
        <v>50</v>
      </c>
      <c r="D327" s="94">
        <v>100</v>
      </c>
      <c r="E327" s="38">
        <f t="shared" si="2"/>
        <v>2</v>
      </c>
      <c r="F327" s="152"/>
      <c r="G327" s="32"/>
      <c r="H327" s="32"/>
    </row>
    <row r="328" spans="1:8" s="1" customFormat="1" ht="107.25" customHeight="1">
      <c r="A328" s="94">
        <v>34</v>
      </c>
      <c r="B328" s="95" t="s">
        <v>493</v>
      </c>
      <c r="C328" s="94">
        <v>100</v>
      </c>
      <c r="D328" s="94">
        <v>50</v>
      </c>
      <c r="E328" s="38">
        <f t="shared" si="2"/>
        <v>0.5</v>
      </c>
      <c r="F328" s="152"/>
      <c r="G328" s="32"/>
      <c r="H328" s="32"/>
    </row>
    <row r="329" spans="1:8" s="1" customFormat="1" ht="126" customHeight="1">
      <c r="A329" s="94">
        <v>35</v>
      </c>
      <c r="B329" s="95" t="s">
        <v>503</v>
      </c>
      <c r="C329" s="94">
        <v>100</v>
      </c>
      <c r="D329" s="94">
        <v>100</v>
      </c>
      <c r="E329" s="38">
        <f t="shared" si="2"/>
        <v>1</v>
      </c>
      <c r="F329" s="152"/>
      <c r="G329" s="32"/>
      <c r="H329" s="32"/>
    </row>
    <row r="330" spans="1:8" s="1" customFormat="1" ht="81" customHeight="1">
      <c r="A330" s="94">
        <v>36</v>
      </c>
      <c r="B330" s="95" t="s">
        <v>504</v>
      </c>
      <c r="C330" s="94">
        <v>50</v>
      </c>
      <c r="D330" s="94">
        <v>22</v>
      </c>
      <c r="E330" s="38">
        <f t="shared" si="2"/>
        <v>0.44</v>
      </c>
      <c r="F330" s="152"/>
      <c r="G330" s="32"/>
      <c r="H330" s="32"/>
    </row>
    <row r="331" spans="1:8" s="1" customFormat="1" ht="60" customHeight="1">
      <c r="A331" s="94">
        <v>37</v>
      </c>
      <c r="B331" s="95" t="s">
        <v>505</v>
      </c>
      <c r="C331" s="94">
        <v>100</v>
      </c>
      <c r="D331" s="94">
        <v>100</v>
      </c>
      <c r="E331" s="38">
        <f t="shared" si="2"/>
        <v>1</v>
      </c>
      <c r="F331" s="152"/>
      <c r="G331" s="32"/>
      <c r="H331" s="32"/>
    </row>
    <row r="332" spans="1:8" s="1" customFormat="1" ht="76.5" customHeight="1">
      <c r="A332" s="94">
        <v>38</v>
      </c>
      <c r="B332" s="95" t="s">
        <v>506</v>
      </c>
      <c r="C332" s="94">
        <v>40</v>
      </c>
      <c r="D332" s="94">
        <v>40</v>
      </c>
      <c r="E332" s="38">
        <f t="shared" si="2"/>
        <v>1</v>
      </c>
      <c r="F332" s="152"/>
      <c r="G332" s="32"/>
      <c r="H332" s="32"/>
    </row>
    <row r="333" spans="1:8" s="1" customFormat="1" ht="80.25" customHeight="1">
      <c r="A333" s="94">
        <v>39</v>
      </c>
      <c r="B333" s="95" t="s">
        <v>507</v>
      </c>
      <c r="C333" s="94">
        <v>16</v>
      </c>
      <c r="D333" s="94">
        <v>22</v>
      </c>
      <c r="E333" s="38">
        <f t="shared" si="2"/>
        <v>1.375</v>
      </c>
      <c r="F333" s="152"/>
      <c r="G333" s="32"/>
      <c r="H333" s="32"/>
    </row>
    <row r="334" spans="1:8" s="1" customFormat="1" ht="49.5" customHeight="1">
      <c r="A334" s="94">
        <v>40</v>
      </c>
      <c r="B334" s="95" t="s">
        <v>508</v>
      </c>
      <c r="C334" s="94">
        <v>80</v>
      </c>
      <c r="D334" s="94">
        <v>55</v>
      </c>
      <c r="E334" s="38">
        <f t="shared" si="2"/>
        <v>0.6875</v>
      </c>
      <c r="F334" s="152"/>
      <c r="G334" s="32"/>
      <c r="H334" s="32"/>
    </row>
    <row r="335" spans="1:8" s="1" customFormat="1" ht="48" customHeight="1">
      <c r="A335" s="94">
        <v>41</v>
      </c>
      <c r="B335" s="95" t="s">
        <v>509</v>
      </c>
      <c r="C335" s="94">
        <v>52</v>
      </c>
      <c r="D335" s="94">
        <v>60</v>
      </c>
      <c r="E335" s="38">
        <f t="shared" si="2"/>
        <v>1.1538461538461537</v>
      </c>
      <c r="F335" s="152"/>
      <c r="G335" s="32"/>
      <c r="H335" s="32"/>
    </row>
    <row r="336" spans="1:8" s="1" customFormat="1" ht="35.25" customHeight="1">
      <c r="A336" s="94">
        <v>42</v>
      </c>
      <c r="B336" s="95" t="s">
        <v>510</v>
      </c>
      <c r="C336" s="94">
        <v>37</v>
      </c>
      <c r="D336" s="94">
        <v>40</v>
      </c>
      <c r="E336" s="38">
        <f t="shared" si="2"/>
        <v>1.0810810810810811</v>
      </c>
      <c r="F336" s="152"/>
      <c r="G336" s="32"/>
      <c r="H336" s="32"/>
    </row>
    <row r="337" spans="1:8" s="1" customFormat="1" ht="36.75" customHeight="1">
      <c r="A337" s="94">
        <v>43</v>
      </c>
      <c r="B337" s="95" t="s">
        <v>96</v>
      </c>
      <c r="C337" s="94">
        <v>100</v>
      </c>
      <c r="D337" s="94">
        <v>100</v>
      </c>
      <c r="E337" s="38">
        <f t="shared" si="2"/>
        <v>1</v>
      </c>
      <c r="F337" s="152"/>
      <c r="G337" s="32"/>
      <c r="H337" s="32"/>
    </row>
    <row r="338" spans="1:8" s="1" customFormat="1" ht="45.75" customHeight="1">
      <c r="A338" s="94">
        <v>44</v>
      </c>
      <c r="B338" s="95" t="s">
        <v>511</v>
      </c>
      <c r="C338" s="94">
        <v>12</v>
      </c>
      <c r="D338" s="94">
        <v>100</v>
      </c>
      <c r="E338" s="38">
        <f t="shared" si="2"/>
        <v>8.333333333333334</v>
      </c>
      <c r="F338" s="152"/>
      <c r="G338" s="32"/>
      <c r="H338" s="32"/>
    </row>
    <row r="339" spans="1:8" s="1" customFormat="1" ht="31.5" customHeight="1">
      <c r="A339" s="94">
        <v>45</v>
      </c>
      <c r="B339" s="95" t="s">
        <v>512</v>
      </c>
      <c r="C339" s="94">
        <v>100</v>
      </c>
      <c r="D339" s="94">
        <v>100</v>
      </c>
      <c r="E339" s="38">
        <f t="shared" si="2"/>
        <v>1</v>
      </c>
      <c r="F339" s="152"/>
      <c r="G339" s="32"/>
      <c r="H339" s="32"/>
    </row>
    <row r="340" spans="1:8" s="1" customFormat="1" ht="35.25" customHeight="1">
      <c r="A340" s="94">
        <v>46</v>
      </c>
      <c r="B340" s="95" t="s">
        <v>513</v>
      </c>
      <c r="C340" s="94">
        <v>10</v>
      </c>
      <c r="D340" s="94">
        <v>45</v>
      </c>
      <c r="E340" s="38">
        <f t="shared" si="2"/>
        <v>4.5</v>
      </c>
      <c r="F340" s="152"/>
      <c r="G340" s="32"/>
      <c r="H340" s="32"/>
    </row>
    <row r="341" spans="1:8" s="1" customFormat="1" ht="53.25" customHeight="1">
      <c r="A341" s="94">
        <v>47</v>
      </c>
      <c r="B341" s="95" t="s">
        <v>514</v>
      </c>
      <c r="C341" s="94">
        <v>30</v>
      </c>
      <c r="D341" s="94">
        <v>58</v>
      </c>
      <c r="E341" s="38">
        <f t="shared" si="2"/>
        <v>1.9333333333333333</v>
      </c>
      <c r="F341" s="152"/>
      <c r="G341" s="32"/>
      <c r="H341" s="32"/>
    </row>
    <row r="342" spans="1:8" s="1" customFormat="1" ht="48.75" customHeight="1">
      <c r="A342" s="94">
        <v>48</v>
      </c>
      <c r="B342" s="95" t="s">
        <v>515</v>
      </c>
      <c r="C342" s="94">
        <v>100</v>
      </c>
      <c r="D342" s="94">
        <v>0</v>
      </c>
      <c r="E342" s="38">
        <f t="shared" si="2"/>
        <v>0</v>
      </c>
      <c r="F342" s="152"/>
      <c r="G342" s="32"/>
      <c r="H342" s="32"/>
    </row>
    <row r="343" spans="1:8" s="1" customFormat="1" ht="15" customHeight="1">
      <c r="A343" s="206" t="s">
        <v>51</v>
      </c>
      <c r="B343" s="207"/>
      <c r="C343" s="94"/>
      <c r="D343" s="132"/>
      <c r="E343" s="38">
        <f>AVERAGE(E295:E342)</f>
        <v>1.5898676271218477</v>
      </c>
      <c r="F343" s="32"/>
      <c r="G343" s="32"/>
      <c r="H343" s="32"/>
    </row>
    <row r="344" spans="1:8" s="1" customFormat="1" ht="33" customHeight="1">
      <c r="A344" s="494" t="s">
        <v>181</v>
      </c>
      <c r="B344" s="495"/>
      <c r="C344" s="495"/>
      <c r="D344" s="495"/>
      <c r="E344" s="496"/>
      <c r="F344" s="32"/>
      <c r="G344" s="32"/>
      <c r="H344" s="32"/>
    </row>
    <row r="345" spans="1:8" s="1" customFormat="1" ht="70.5" customHeight="1">
      <c r="A345" s="27">
        <v>1</v>
      </c>
      <c r="B345" s="95" t="s">
        <v>97</v>
      </c>
      <c r="C345" s="79">
        <v>191537.6</v>
      </c>
      <c r="D345" s="79">
        <v>192584.2</v>
      </c>
      <c r="E345" s="38">
        <f aca="true" t="shared" si="3" ref="E345:E350">D345/C345</f>
        <v>1.0054642012847608</v>
      </c>
      <c r="F345" s="32"/>
      <c r="G345" s="32"/>
      <c r="H345" s="32"/>
    </row>
    <row r="346" spans="1:8" s="1" customFormat="1" ht="138" customHeight="1">
      <c r="A346" s="94">
        <v>2</v>
      </c>
      <c r="B346" s="95" t="s">
        <v>98</v>
      </c>
      <c r="C346" s="79">
        <v>4</v>
      </c>
      <c r="D346" s="79">
        <v>4</v>
      </c>
      <c r="E346" s="38">
        <f t="shared" si="3"/>
        <v>1</v>
      </c>
      <c r="F346" s="32"/>
      <c r="G346" s="32"/>
      <c r="H346" s="32"/>
    </row>
    <row r="347" spans="1:8" s="1" customFormat="1" ht="81.75" customHeight="1">
      <c r="A347" s="94">
        <v>3</v>
      </c>
      <c r="B347" s="95" t="s">
        <v>99</v>
      </c>
      <c r="C347" s="79">
        <v>0</v>
      </c>
      <c r="D347" s="79">
        <v>0</v>
      </c>
      <c r="E347" s="38"/>
      <c r="F347" s="32"/>
      <c r="G347" s="32"/>
      <c r="H347" s="32"/>
    </row>
    <row r="348" spans="1:8" s="1" customFormat="1" ht="92.25" customHeight="1">
      <c r="A348" s="94">
        <v>4</v>
      </c>
      <c r="B348" s="95" t="s">
        <v>100</v>
      </c>
      <c r="C348" s="79">
        <v>86.7</v>
      </c>
      <c r="D348" s="79">
        <v>87.2</v>
      </c>
      <c r="E348" s="38">
        <f t="shared" si="3"/>
        <v>1.0057670126874279</v>
      </c>
      <c r="F348" s="32"/>
      <c r="G348" s="32"/>
      <c r="H348" s="32"/>
    </row>
    <row r="349" spans="1:8" s="1" customFormat="1" ht="123.75" customHeight="1">
      <c r="A349" s="94">
        <v>5</v>
      </c>
      <c r="B349" s="95" t="s">
        <v>101</v>
      </c>
      <c r="C349" s="79">
        <v>100</v>
      </c>
      <c r="D349" s="79">
        <v>100</v>
      </c>
      <c r="E349" s="38">
        <f t="shared" si="3"/>
        <v>1</v>
      </c>
      <c r="F349" s="32"/>
      <c r="G349" s="32"/>
      <c r="H349" s="32"/>
    </row>
    <row r="350" spans="1:8" s="1" customFormat="1" ht="110.25" customHeight="1">
      <c r="A350" s="94">
        <v>6</v>
      </c>
      <c r="B350" s="95" t="s">
        <v>102</v>
      </c>
      <c r="C350" s="79">
        <v>100</v>
      </c>
      <c r="D350" s="79">
        <v>100</v>
      </c>
      <c r="E350" s="38">
        <f t="shared" si="3"/>
        <v>1</v>
      </c>
      <c r="F350" s="32"/>
      <c r="G350" s="32"/>
      <c r="H350" s="32"/>
    </row>
    <row r="351" spans="1:8" s="1" customFormat="1" ht="110.25" customHeight="1">
      <c r="A351" s="94">
        <v>7</v>
      </c>
      <c r="B351" s="95" t="s">
        <v>103</v>
      </c>
      <c r="C351" s="79">
        <v>4.3</v>
      </c>
      <c r="D351" s="99" t="s">
        <v>52</v>
      </c>
      <c r="E351" s="38"/>
      <c r="F351" s="32"/>
      <c r="G351" s="32"/>
      <c r="H351" s="32"/>
    </row>
    <row r="352" spans="1:8" s="1" customFormat="1" ht="15" customHeight="1">
      <c r="A352" s="206" t="s">
        <v>51</v>
      </c>
      <c r="B352" s="207"/>
      <c r="C352" s="79"/>
      <c r="D352" s="79"/>
      <c r="E352" s="38">
        <f>AVERAGE(E345:E351)</f>
        <v>1.0022462427944379</v>
      </c>
      <c r="F352" s="32"/>
      <c r="G352" s="32"/>
      <c r="H352" s="32"/>
    </row>
    <row r="353" spans="1:5" s="32" customFormat="1" ht="15" customHeight="1">
      <c r="A353" s="493" t="s">
        <v>180</v>
      </c>
      <c r="B353" s="493"/>
      <c r="C353" s="493"/>
      <c r="D353" s="493"/>
      <c r="E353" s="493"/>
    </row>
    <row r="354" spans="1:8" s="1" customFormat="1" ht="96" customHeight="1">
      <c r="A354" s="27">
        <v>1</v>
      </c>
      <c r="B354" s="21" t="s">
        <v>211</v>
      </c>
      <c r="C354" s="79">
        <v>1</v>
      </c>
      <c r="D354" s="27">
        <v>1</v>
      </c>
      <c r="E354" s="38">
        <f aca="true" t="shared" si="4" ref="E354:E360">D354/C354</f>
        <v>1</v>
      </c>
      <c r="F354" s="153"/>
      <c r="G354" s="32"/>
      <c r="H354" s="32"/>
    </row>
    <row r="355" spans="1:8" s="1" customFormat="1" ht="47.25" customHeight="1">
      <c r="A355" s="132">
        <v>2</v>
      </c>
      <c r="B355" s="21" t="s">
        <v>212</v>
      </c>
      <c r="C355" s="79">
        <v>0</v>
      </c>
      <c r="D355" s="132">
        <v>0</v>
      </c>
      <c r="E355" s="38" t="s">
        <v>84</v>
      </c>
      <c r="F355" s="153"/>
      <c r="G355" s="32"/>
      <c r="H355" s="32"/>
    </row>
    <row r="356" spans="1:8" s="1" customFormat="1" ht="92.25" customHeight="1">
      <c r="A356" s="132">
        <v>3</v>
      </c>
      <c r="B356" s="21" t="s">
        <v>213</v>
      </c>
      <c r="C356" s="79">
        <v>1</v>
      </c>
      <c r="D356" s="132">
        <v>1</v>
      </c>
      <c r="E356" s="38">
        <f t="shared" si="4"/>
        <v>1</v>
      </c>
      <c r="F356" s="153"/>
      <c r="G356" s="32"/>
      <c r="H356" s="32"/>
    </row>
    <row r="357" spans="1:8" s="1" customFormat="1" ht="92.25" customHeight="1">
      <c r="A357" s="132">
        <v>4</v>
      </c>
      <c r="B357" s="21" t="s">
        <v>214</v>
      </c>
      <c r="C357" s="79">
        <v>1</v>
      </c>
      <c r="D357" s="132">
        <v>6</v>
      </c>
      <c r="E357" s="38">
        <f t="shared" si="4"/>
        <v>6</v>
      </c>
      <c r="F357" s="153"/>
      <c r="G357" s="32"/>
      <c r="H357" s="32"/>
    </row>
    <row r="358" spans="1:8" s="1" customFormat="1" ht="30" customHeight="1">
      <c r="A358" s="100">
        <v>5</v>
      </c>
      <c r="B358" s="172" t="s">
        <v>115</v>
      </c>
      <c r="C358" s="79">
        <v>1.7</v>
      </c>
      <c r="D358" s="100">
        <v>0.7</v>
      </c>
      <c r="E358" s="38">
        <f t="shared" si="4"/>
        <v>0.4117647058823529</v>
      </c>
      <c r="F358" s="153"/>
      <c r="G358" s="32"/>
      <c r="H358" s="32"/>
    </row>
    <row r="359" spans="1:8" s="1" customFormat="1" ht="45.75" customHeight="1">
      <c r="A359" s="100">
        <v>6</v>
      </c>
      <c r="B359" s="172" t="s">
        <v>116</v>
      </c>
      <c r="C359" s="79">
        <v>6</v>
      </c>
      <c r="D359" s="100">
        <v>4</v>
      </c>
      <c r="E359" s="38">
        <f t="shared" si="4"/>
        <v>0.6666666666666666</v>
      </c>
      <c r="F359" s="153"/>
      <c r="G359" s="32"/>
      <c r="H359" s="32"/>
    </row>
    <row r="360" spans="1:8" s="1" customFormat="1" ht="32.25" customHeight="1">
      <c r="A360" s="100">
        <v>7</v>
      </c>
      <c r="B360" s="172" t="s">
        <v>177</v>
      </c>
      <c r="C360" s="79">
        <v>1</v>
      </c>
      <c r="D360" s="100">
        <v>0</v>
      </c>
      <c r="E360" s="38">
        <f t="shared" si="4"/>
        <v>0</v>
      </c>
      <c r="F360" s="153"/>
      <c r="G360" s="32"/>
      <c r="H360" s="32"/>
    </row>
    <row r="361" spans="1:8" s="1" customFormat="1" ht="51" customHeight="1">
      <c r="A361" s="100">
        <v>8</v>
      </c>
      <c r="B361" s="172" t="s">
        <v>117</v>
      </c>
      <c r="C361" s="79">
        <v>1</v>
      </c>
      <c r="D361" s="100">
        <v>1</v>
      </c>
      <c r="E361" s="38">
        <f aca="true" t="shared" si="5" ref="E361:E403">D361/C361</f>
        <v>1</v>
      </c>
      <c r="F361" s="153"/>
      <c r="G361" s="32"/>
      <c r="H361" s="32"/>
    </row>
    <row r="362" spans="1:8" s="1" customFormat="1" ht="35.25" customHeight="1">
      <c r="A362" s="100">
        <v>9</v>
      </c>
      <c r="B362" s="172" t="s">
        <v>118</v>
      </c>
      <c r="C362" s="79">
        <v>20</v>
      </c>
      <c r="D362" s="100">
        <v>15</v>
      </c>
      <c r="E362" s="38">
        <f>C362/D362</f>
        <v>1.3333333333333333</v>
      </c>
      <c r="F362" s="153"/>
      <c r="G362" s="32"/>
      <c r="H362" s="32"/>
    </row>
    <row r="363" spans="1:8" s="1" customFormat="1" ht="138" customHeight="1">
      <c r="A363" s="100">
        <v>10</v>
      </c>
      <c r="B363" s="172" t="s">
        <v>148</v>
      </c>
      <c r="C363" s="79">
        <v>340</v>
      </c>
      <c r="D363" s="100">
        <v>475</v>
      </c>
      <c r="E363" s="38">
        <f t="shared" si="5"/>
        <v>1.3970588235294117</v>
      </c>
      <c r="F363" s="153"/>
      <c r="G363" s="32"/>
      <c r="H363" s="32"/>
    </row>
    <row r="364" spans="1:8" s="1" customFormat="1" ht="62.25" customHeight="1">
      <c r="A364" s="100">
        <v>11</v>
      </c>
      <c r="B364" s="172" t="s">
        <v>178</v>
      </c>
      <c r="C364" s="79">
        <v>3</v>
      </c>
      <c r="D364" s="100">
        <v>3</v>
      </c>
      <c r="E364" s="38">
        <f t="shared" si="5"/>
        <v>1</v>
      </c>
      <c r="F364" s="153"/>
      <c r="G364" s="32"/>
      <c r="H364" s="32"/>
    </row>
    <row r="365" spans="1:8" s="1" customFormat="1" ht="15.75" customHeight="1">
      <c r="A365" s="100">
        <v>12</v>
      </c>
      <c r="B365" s="172" t="s">
        <v>119</v>
      </c>
      <c r="C365" s="79">
        <v>4</v>
      </c>
      <c r="D365" s="100">
        <v>2</v>
      </c>
      <c r="E365" s="38">
        <f t="shared" si="5"/>
        <v>0.5</v>
      </c>
      <c r="F365" s="153"/>
      <c r="G365" s="32"/>
      <c r="H365" s="32"/>
    </row>
    <row r="366" spans="1:8" s="1" customFormat="1" ht="93.75" customHeight="1">
      <c r="A366" s="100">
        <v>13</v>
      </c>
      <c r="B366" s="117" t="s">
        <v>120</v>
      </c>
      <c r="C366" s="79">
        <v>100</v>
      </c>
      <c r="D366" s="100">
        <v>80</v>
      </c>
      <c r="E366" s="38">
        <f t="shared" si="5"/>
        <v>0.8</v>
      </c>
      <c r="F366" s="153"/>
      <c r="G366" s="32"/>
      <c r="H366" s="32"/>
    </row>
    <row r="367" spans="1:8" s="1" customFormat="1" ht="48.75" customHeight="1">
      <c r="A367" s="100">
        <v>14</v>
      </c>
      <c r="B367" s="172" t="s">
        <v>121</v>
      </c>
      <c r="C367" s="79">
        <v>5</v>
      </c>
      <c r="D367" s="100">
        <v>1</v>
      </c>
      <c r="E367" s="38">
        <f t="shared" si="5"/>
        <v>0.2</v>
      </c>
      <c r="F367" s="153"/>
      <c r="G367" s="32"/>
      <c r="H367" s="32"/>
    </row>
    <row r="368" spans="1:8" s="1" customFormat="1" ht="49.5" customHeight="1">
      <c r="A368" s="100">
        <v>15</v>
      </c>
      <c r="B368" s="101" t="s">
        <v>122</v>
      </c>
      <c r="C368" s="79">
        <v>5</v>
      </c>
      <c r="D368" s="100">
        <v>0</v>
      </c>
      <c r="E368" s="38">
        <f t="shared" si="5"/>
        <v>0</v>
      </c>
      <c r="F368" s="153"/>
      <c r="G368" s="32"/>
      <c r="H368" s="32"/>
    </row>
    <row r="369" spans="1:8" s="1" customFormat="1" ht="65.25" customHeight="1">
      <c r="A369" s="100">
        <v>16</v>
      </c>
      <c r="B369" s="101" t="s">
        <v>123</v>
      </c>
      <c r="C369" s="79">
        <v>35</v>
      </c>
      <c r="D369" s="100">
        <v>2</v>
      </c>
      <c r="E369" s="38">
        <f t="shared" si="5"/>
        <v>0.05714285714285714</v>
      </c>
      <c r="F369" s="153"/>
      <c r="G369" s="32"/>
      <c r="H369" s="32"/>
    </row>
    <row r="370" spans="1:8" s="1" customFormat="1" ht="98.25" customHeight="1">
      <c r="A370" s="100">
        <v>17</v>
      </c>
      <c r="B370" s="101" t="s">
        <v>124</v>
      </c>
      <c r="C370" s="79">
        <v>150</v>
      </c>
      <c r="D370" s="100">
        <v>1</v>
      </c>
      <c r="E370" s="38">
        <f t="shared" si="5"/>
        <v>0.006666666666666667</v>
      </c>
      <c r="F370" s="153"/>
      <c r="G370" s="32"/>
      <c r="H370" s="32"/>
    </row>
    <row r="371" spans="1:8" s="1" customFormat="1" ht="66" customHeight="1">
      <c r="A371" s="100">
        <v>18</v>
      </c>
      <c r="B371" s="101" t="s">
        <v>125</v>
      </c>
      <c r="C371" s="79">
        <v>10</v>
      </c>
      <c r="D371" s="100">
        <v>0</v>
      </c>
      <c r="E371" s="38">
        <f t="shared" si="5"/>
        <v>0</v>
      </c>
      <c r="F371" s="153"/>
      <c r="G371" s="32"/>
      <c r="H371" s="32"/>
    </row>
    <row r="372" spans="1:8" s="1" customFormat="1" ht="75.75" customHeight="1">
      <c r="A372" s="100">
        <v>19</v>
      </c>
      <c r="B372" s="101" t="s">
        <v>126</v>
      </c>
      <c r="C372" s="79">
        <v>12</v>
      </c>
      <c r="D372" s="100">
        <v>2</v>
      </c>
      <c r="E372" s="38">
        <f t="shared" si="5"/>
        <v>0.16666666666666666</v>
      </c>
      <c r="F372" s="153"/>
      <c r="G372" s="32"/>
      <c r="H372" s="32"/>
    </row>
    <row r="373" spans="1:8" s="1" customFormat="1" ht="63" customHeight="1">
      <c r="A373" s="100">
        <v>20</v>
      </c>
      <c r="B373" s="101" t="s">
        <v>127</v>
      </c>
      <c r="C373" s="79">
        <v>32</v>
      </c>
      <c r="D373" s="100">
        <v>0</v>
      </c>
      <c r="E373" s="38">
        <f t="shared" si="5"/>
        <v>0</v>
      </c>
      <c r="F373" s="153"/>
      <c r="G373" s="32"/>
      <c r="H373" s="32"/>
    </row>
    <row r="374" spans="1:8" s="1" customFormat="1" ht="63.75" customHeight="1">
      <c r="A374" s="100">
        <v>21</v>
      </c>
      <c r="B374" s="101" t="s">
        <v>128</v>
      </c>
      <c r="C374" s="79">
        <v>79</v>
      </c>
      <c r="D374" s="100">
        <v>0</v>
      </c>
      <c r="E374" s="38">
        <f t="shared" si="5"/>
        <v>0</v>
      </c>
      <c r="F374" s="153"/>
      <c r="G374" s="32"/>
      <c r="H374" s="32"/>
    </row>
    <row r="375" spans="1:8" s="1" customFormat="1" ht="82.5" customHeight="1">
      <c r="A375" s="100">
        <v>22</v>
      </c>
      <c r="B375" s="101" t="s">
        <v>129</v>
      </c>
      <c r="C375" s="79">
        <v>5</v>
      </c>
      <c r="D375" s="100">
        <v>8</v>
      </c>
      <c r="E375" s="38">
        <f t="shared" si="5"/>
        <v>1.6</v>
      </c>
      <c r="F375" s="153"/>
      <c r="G375" s="32"/>
      <c r="H375" s="32"/>
    </row>
    <row r="376" spans="1:8" s="1" customFormat="1" ht="82.5" customHeight="1">
      <c r="A376" s="132">
        <v>23</v>
      </c>
      <c r="B376" s="133" t="s">
        <v>215</v>
      </c>
      <c r="C376" s="79">
        <v>25</v>
      </c>
      <c r="D376" s="132">
        <v>0</v>
      </c>
      <c r="E376" s="38">
        <f t="shared" si="5"/>
        <v>0</v>
      </c>
      <c r="F376" s="153"/>
      <c r="G376" s="32"/>
      <c r="H376" s="32"/>
    </row>
    <row r="377" spans="1:8" s="1" customFormat="1" ht="16.5" customHeight="1">
      <c r="A377" s="206" t="s">
        <v>51</v>
      </c>
      <c r="B377" s="207"/>
      <c r="C377" s="79"/>
      <c r="D377" s="79"/>
      <c r="E377" s="38">
        <f>AVERAGE(E354:E376)</f>
        <v>0.7790590781767253</v>
      </c>
      <c r="F377" s="32"/>
      <c r="G377" s="32"/>
      <c r="H377" s="32"/>
    </row>
    <row r="378" spans="1:8" s="1" customFormat="1" ht="49.5" customHeight="1">
      <c r="A378" s="494" t="s">
        <v>233</v>
      </c>
      <c r="B378" s="495"/>
      <c r="C378" s="495"/>
      <c r="D378" s="495"/>
      <c r="E378" s="496"/>
      <c r="F378" s="32"/>
      <c r="G378" s="32"/>
      <c r="H378" s="32"/>
    </row>
    <row r="379" spans="1:8" s="1" customFormat="1" ht="42.75" customHeight="1">
      <c r="A379" s="174">
        <v>1</v>
      </c>
      <c r="B379" s="21" t="s">
        <v>374</v>
      </c>
      <c r="C379" s="174">
        <v>12</v>
      </c>
      <c r="D379" s="174">
        <v>12</v>
      </c>
      <c r="E379" s="38">
        <f>D379/C379</f>
        <v>1</v>
      </c>
      <c r="F379" s="32"/>
      <c r="G379" s="32"/>
      <c r="H379" s="32"/>
    </row>
    <row r="380" spans="1:8" s="1" customFormat="1" ht="31.5" customHeight="1">
      <c r="A380" s="80">
        <v>2</v>
      </c>
      <c r="B380" s="80" t="s">
        <v>216</v>
      </c>
      <c r="C380" s="79">
        <v>4</v>
      </c>
      <c r="D380" s="79">
        <v>26</v>
      </c>
      <c r="E380" s="38">
        <f>D380/C380</f>
        <v>6.5</v>
      </c>
      <c r="F380" s="32"/>
      <c r="G380" s="32"/>
      <c r="H380" s="32"/>
    </row>
    <row r="381" spans="1:8" s="1" customFormat="1" ht="30" customHeight="1">
      <c r="A381" s="80">
        <v>3</v>
      </c>
      <c r="B381" s="80" t="s">
        <v>375</v>
      </c>
      <c r="C381" s="79">
        <v>10.7</v>
      </c>
      <c r="D381" s="79">
        <v>28.9</v>
      </c>
      <c r="E381" s="38">
        <f t="shared" si="5"/>
        <v>2.7009345794392523</v>
      </c>
      <c r="F381" s="32"/>
      <c r="G381" s="32"/>
      <c r="H381" s="32"/>
    </row>
    <row r="382" spans="1:8" s="1" customFormat="1" ht="16.5" customHeight="1">
      <c r="A382" s="206" t="s">
        <v>51</v>
      </c>
      <c r="B382" s="207"/>
      <c r="C382" s="79"/>
      <c r="D382" s="79"/>
      <c r="E382" s="38">
        <f>AVERAGE(E379:E381)</f>
        <v>3.4003115264797508</v>
      </c>
      <c r="F382" s="32"/>
      <c r="G382" s="32"/>
      <c r="H382" s="32"/>
    </row>
    <row r="383" spans="1:10" s="1" customFormat="1" ht="36" customHeight="1">
      <c r="A383" s="493" t="s">
        <v>234</v>
      </c>
      <c r="B383" s="493"/>
      <c r="C383" s="493"/>
      <c r="D383" s="493"/>
      <c r="E383" s="493"/>
      <c r="F383" s="32"/>
      <c r="G383" s="32"/>
      <c r="H383" s="32"/>
      <c r="J383" s="1" t="s">
        <v>58</v>
      </c>
    </row>
    <row r="384" spans="1:8" s="1" customFormat="1" ht="90.75" customHeight="1">
      <c r="A384" s="80">
        <v>1</v>
      </c>
      <c r="B384" s="21" t="s">
        <v>136</v>
      </c>
      <c r="C384" s="105">
        <v>18</v>
      </c>
      <c r="D384" s="105">
        <v>18</v>
      </c>
      <c r="E384" s="38">
        <f t="shared" si="5"/>
        <v>1</v>
      </c>
      <c r="F384" s="152"/>
      <c r="G384" s="32"/>
      <c r="H384" s="32"/>
    </row>
    <row r="385" spans="1:8" s="1" customFormat="1" ht="106.5" customHeight="1">
      <c r="A385" s="80">
        <v>2</v>
      </c>
      <c r="B385" s="181" t="s">
        <v>399</v>
      </c>
      <c r="C385" s="180">
        <v>1.5</v>
      </c>
      <c r="D385" s="180">
        <v>1.5</v>
      </c>
      <c r="E385" s="38">
        <f t="shared" si="5"/>
        <v>1</v>
      </c>
      <c r="F385" s="152"/>
      <c r="G385" s="32"/>
      <c r="H385" s="32"/>
    </row>
    <row r="386" spans="1:8" s="1" customFormat="1" ht="89.25" customHeight="1">
      <c r="A386" s="80">
        <v>3</v>
      </c>
      <c r="B386" s="181" t="s">
        <v>400</v>
      </c>
      <c r="C386" s="180">
        <v>1.5</v>
      </c>
      <c r="D386" s="180">
        <v>1.7</v>
      </c>
      <c r="E386" s="38">
        <f t="shared" si="5"/>
        <v>1.1333333333333333</v>
      </c>
      <c r="F386" s="152"/>
      <c r="G386" s="32"/>
      <c r="H386" s="32"/>
    </row>
    <row r="387" spans="1:8" s="1" customFormat="1" ht="75.75" customHeight="1">
      <c r="A387" s="80">
        <v>4</v>
      </c>
      <c r="B387" s="181" t="s">
        <v>401</v>
      </c>
      <c r="C387" s="180">
        <v>4</v>
      </c>
      <c r="D387" s="180">
        <v>3</v>
      </c>
      <c r="E387" s="38">
        <f t="shared" si="5"/>
        <v>0.75</v>
      </c>
      <c r="F387" s="152"/>
      <c r="G387" s="32"/>
      <c r="H387" s="32"/>
    </row>
    <row r="388" spans="1:8" s="1" customFormat="1" ht="31.5" customHeight="1">
      <c r="A388" s="80">
        <v>5</v>
      </c>
      <c r="B388" s="80" t="s">
        <v>137</v>
      </c>
      <c r="C388" s="124">
        <v>26</v>
      </c>
      <c r="D388" s="124">
        <v>21</v>
      </c>
      <c r="E388" s="38">
        <f>C388/D388</f>
        <v>1.2380952380952381</v>
      </c>
      <c r="F388" s="152"/>
      <c r="G388" s="32"/>
      <c r="H388" s="32"/>
    </row>
    <row r="389" spans="1:8" s="1" customFormat="1" ht="66" customHeight="1">
      <c r="A389" s="80">
        <v>6</v>
      </c>
      <c r="B389" s="80" t="s">
        <v>138</v>
      </c>
      <c r="C389" s="124">
        <v>128</v>
      </c>
      <c r="D389" s="124">
        <v>135</v>
      </c>
      <c r="E389" s="38">
        <f t="shared" si="5"/>
        <v>1.0546875</v>
      </c>
      <c r="F389" s="152"/>
      <c r="G389" s="32"/>
      <c r="H389" s="32"/>
    </row>
    <row r="390" spans="1:8" s="1" customFormat="1" ht="53.25" customHeight="1">
      <c r="A390" s="80">
        <v>7</v>
      </c>
      <c r="B390" s="115" t="s">
        <v>179</v>
      </c>
      <c r="C390" s="124">
        <v>50</v>
      </c>
      <c r="D390" s="124">
        <v>30</v>
      </c>
      <c r="E390" s="38">
        <f>C390/D390</f>
        <v>1.6666666666666667</v>
      </c>
      <c r="F390" s="152"/>
      <c r="G390" s="32"/>
      <c r="H390" s="32"/>
    </row>
    <row r="391" spans="1:8" s="1" customFormat="1" ht="78" customHeight="1">
      <c r="A391" s="80">
        <v>8</v>
      </c>
      <c r="B391" s="115" t="s">
        <v>139</v>
      </c>
      <c r="C391" s="105">
        <v>3.5</v>
      </c>
      <c r="D391" s="105">
        <v>3.5</v>
      </c>
      <c r="E391" s="105">
        <f t="shared" si="5"/>
        <v>1</v>
      </c>
      <c r="F391" s="152"/>
      <c r="G391" s="32"/>
      <c r="H391" s="32"/>
    </row>
    <row r="392" spans="1:8" s="1" customFormat="1" ht="61.5" customHeight="1">
      <c r="A392" s="80">
        <v>9</v>
      </c>
      <c r="B392" s="115" t="s">
        <v>518</v>
      </c>
      <c r="C392" s="105">
        <v>200</v>
      </c>
      <c r="D392" s="105">
        <v>148</v>
      </c>
      <c r="E392" s="38">
        <f>C392/D392</f>
        <v>1.3513513513513513</v>
      </c>
      <c r="F392" s="152"/>
      <c r="G392" s="32"/>
      <c r="H392" s="32"/>
    </row>
    <row r="393" spans="1:8" s="1" customFormat="1" ht="78" customHeight="1">
      <c r="A393" s="80">
        <v>10</v>
      </c>
      <c r="B393" s="80" t="s">
        <v>140</v>
      </c>
      <c r="C393" s="105">
        <v>230</v>
      </c>
      <c r="D393" s="105">
        <v>272</v>
      </c>
      <c r="E393" s="38">
        <f>C393/D393</f>
        <v>0.8455882352941176</v>
      </c>
      <c r="F393" s="152"/>
      <c r="G393" s="32"/>
      <c r="H393" s="32"/>
    </row>
    <row r="394" spans="1:8" s="1" customFormat="1" ht="45" customHeight="1">
      <c r="A394" s="80">
        <v>11</v>
      </c>
      <c r="B394" s="80" t="s">
        <v>404</v>
      </c>
      <c r="C394" s="180">
        <v>22</v>
      </c>
      <c r="D394" s="180">
        <v>28.3</v>
      </c>
      <c r="E394" s="38">
        <f t="shared" si="5"/>
        <v>1.2863636363636364</v>
      </c>
      <c r="F394" s="152"/>
      <c r="G394" s="32"/>
      <c r="H394" s="32"/>
    </row>
    <row r="395" spans="1:8" s="1" customFormat="1" ht="45" customHeight="1">
      <c r="A395" s="80">
        <v>12</v>
      </c>
      <c r="B395" s="80" t="s">
        <v>402</v>
      </c>
      <c r="C395" s="180">
        <v>0</v>
      </c>
      <c r="D395" s="180">
        <v>300</v>
      </c>
      <c r="E395" s="38" t="s">
        <v>221</v>
      </c>
      <c r="F395" s="152"/>
      <c r="G395" s="32"/>
      <c r="H395" s="32"/>
    </row>
    <row r="396" spans="1:8" s="1" customFormat="1" ht="31.5" customHeight="1">
      <c r="A396" s="80">
        <v>13</v>
      </c>
      <c r="B396" s="80" t="s">
        <v>403</v>
      </c>
      <c r="C396" s="180">
        <v>1400</v>
      </c>
      <c r="D396" s="180">
        <v>324</v>
      </c>
      <c r="E396" s="38">
        <f t="shared" si="5"/>
        <v>0.23142857142857143</v>
      </c>
      <c r="F396" s="152"/>
      <c r="G396" s="32"/>
      <c r="H396" s="32"/>
    </row>
    <row r="397" spans="1:8" s="1" customFormat="1" ht="15" customHeight="1">
      <c r="A397" s="206" t="s">
        <v>51</v>
      </c>
      <c r="B397" s="207"/>
      <c r="C397" s="105"/>
      <c r="D397" s="105"/>
      <c r="E397" s="38">
        <f>AVERAGE(E384:E396)</f>
        <v>1.046459544377743</v>
      </c>
      <c r="F397" s="32"/>
      <c r="G397" s="32"/>
      <c r="H397" s="32"/>
    </row>
    <row r="398" spans="1:8" s="1" customFormat="1" ht="18" customHeight="1">
      <c r="A398" s="206" t="s">
        <v>235</v>
      </c>
      <c r="B398" s="498"/>
      <c r="C398" s="498"/>
      <c r="D398" s="498"/>
      <c r="E398" s="207"/>
      <c r="F398" s="32"/>
      <c r="G398" s="32"/>
      <c r="H398" s="32"/>
    </row>
    <row r="399" spans="1:8" s="1" customFormat="1" ht="113.25" customHeight="1">
      <c r="A399" s="27">
        <v>1</v>
      </c>
      <c r="B399" s="115" t="s">
        <v>141</v>
      </c>
      <c r="C399" s="27">
        <v>1</v>
      </c>
      <c r="D399" s="27">
        <v>0</v>
      </c>
      <c r="E399" s="38">
        <f t="shared" si="5"/>
        <v>0</v>
      </c>
      <c r="F399" s="32"/>
      <c r="G399" s="32"/>
      <c r="H399" s="32"/>
    </row>
    <row r="400" spans="1:8" s="1" customFormat="1" ht="62.25" customHeight="1">
      <c r="A400" s="27">
        <v>2</v>
      </c>
      <c r="B400" s="115" t="s">
        <v>142</v>
      </c>
      <c r="C400" s="27">
        <v>1</v>
      </c>
      <c r="D400" s="27">
        <v>4</v>
      </c>
      <c r="E400" s="38">
        <f t="shared" si="5"/>
        <v>4</v>
      </c>
      <c r="F400" s="32"/>
      <c r="G400" s="32"/>
      <c r="H400" s="32"/>
    </row>
    <row r="401" spans="1:8" s="1" customFormat="1" ht="156.75" customHeight="1">
      <c r="A401" s="27">
        <v>3</v>
      </c>
      <c r="B401" s="115" t="s">
        <v>143</v>
      </c>
      <c r="C401" s="27">
        <v>1</v>
      </c>
      <c r="D401" s="27">
        <v>1</v>
      </c>
      <c r="E401" s="38">
        <f t="shared" si="5"/>
        <v>1</v>
      </c>
      <c r="F401" s="32"/>
      <c r="G401" s="32"/>
      <c r="H401" s="32"/>
    </row>
    <row r="402" spans="1:8" s="1" customFormat="1" ht="63" customHeight="1">
      <c r="A402" s="27">
        <v>4</v>
      </c>
      <c r="B402" s="115" t="s">
        <v>144</v>
      </c>
      <c r="C402" s="27">
        <v>1</v>
      </c>
      <c r="D402" s="27">
        <v>0</v>
      </c>
      <c r="E402" s="38" t="s">
        <v>84</v>
      </c>
      <c r="F402" s="32"/>
      <c r="G402" s="32"/>
      <c r="H402" s="32"/>
    </row>
    <row r="403" spans="1:8" s="1" customFormat="1" ht="67.5" customHeight="1">
      <c r="A403" s="27">
        <v>5</v>
      </c>
      <c r="B403" s="116" t="s">
        <v>145</v>
      </c>
      <c r="C403" s="79">
        <v>1</v>
      </c>
      <c r="D403" s="79">
        <v>1</v>
      </c>
      <c r="E403" s="38">
        <f t="shared" si="5"/>
        <v>1</v>
      </c>
      <c r="F403" s="32"/>
      <c r="G403" s="32"/>
      <c r="H403" s="32"/>
    </row>
    <row r="404" spans="1:8" s="1" customFormat="1" ht="15" customHeight="1">
      <c r="A404" s="206" t="s">
        <v>51</v>
      </c>
      <c r="B404" s="207"/>
      <c r="C404" s="79"/>
      <c r="D404" s="79"/>
      <c r="E404" s="38">
        <f>AVERAGE(E399:E403)</f>
        <v>1.5</v>
      </c>
      <c r="F404" s="32"/>
      <c r="G404" s="32"/>
      <c r="H404" s="32"/>
    </row>
    <row r="405" spans="1:8" s="1" customFormat="1" ht="47.25" customHeight="1">
      <c r="A405" s="206" t="s">
        <v>236</v>
      </c>
      <c r="B405" s="498"/>
      <c r="C405" s="498"/>
      <c r="D405" s="498"/>
      <c r="E405" s="207"/>
      <c r="F405" s="32"/>
      <c r="G405" s="32"/>
      <c r="H405" s="32"/>
    </row>
    <row r="406" spans="1:11" s="1" customFormat="1" ht="45.75" customHeight="1">
      <c r="A406" s="124">
        <v>1</v>
      </c>
      <c r="B406" s="21" t="s">
        <v>186</v>
      </c>
      <c r="C406" s="124">
        <v>3</v>
      </c>
      <c r="D406" s="124">
        <v>3</v>
      </c>
      <c r="E406" s="38">
        <f>D406/C406</f>
        <v>1</v>
      </c>
      <c r="F406" s="32"/>
      <c r="G406" s="450"/>
      <c r="H406" s="450"/>
      <c r="I406" s="450"/>
      <c r="J406" s="450"/>
      <c r="K406" s="450"/>
    </row>
    <row r="407" spans="1:8" s="1" customFormat="1" ht="21" customHeight="1">
      <c r="A407" s="206" t="s">
        <v>51</v>
      </c>
      <c r="B407" s="207"/>
      <c r="C407" s="124"/>
      <c r="D407" s="124"/>
      <c r="E407" s="38">
        <f>AVERAGE(E406:E406)</f>
        <v>1</v>
      </c>
      <c r="F407" s="32"/>
      <c r="G407" s="32"/>
      <c r="H407" s="32"/>
    </row>
    <row r="408" spans="1:8" s="1" customFormat="1" ht="32.25" customHeight="1">
      <c r="A408" s="223" t="s">
        <v>237</v>
      </c>
      <c r="B408" s="224"/>
      <c r="C408" s="224"/>
      <c r="D408" s="224"/>
      <c r="E408" s="225"/>
      <c r="F408" s="32"/>
      <c r="G408" s="32"/>
      <c r="H408" s="32"/>
    </row>
    <row r="409" spans="1:8" s="1" customFormat="1" ht="33.75" customHeight="1">
      <c r="A409" s="124">
        <v>1</v>
      </c>
      <c r="B409" s="21" t="s">
        <v>187</v>
      </c>
      <c r="C409" s="21">
        <v>2</v>
      </c>
      <c r="D409" s="21">
        <v>0</v>
      </c>
      <c r="E409" s="149" t="s">
        <v>221</v>
      </c>
      <c r="F409" s="32"/>
      <c r="G409" s="32"/>
      <c r="H409" s="32"/>
    </row>
    <row r="410" spans="1:8" s="1" customFormat="1" ht="18" customHeight="1">
      <c r="A410" s="124">
        <v>2</v>
      </c>
      <c r="B410" s="21" t="s">
        <v>188</v>
      </c>
      <c r="C410" s="21">
        <v>0</v>
      </c>
      <c r="D410" s="21">
        <v>0</v>
      </c>
      <c r="E410" s="149" t="s">
        <v>221</v>
      </c>
      <c r="F410" s="32"/>
      <c r="G410" s="32"/>
      <c r="H410" s="32"/>
    </row>
    <row r="411" spans="1:8" s="1" customFormat="1" ht="78" customHeight="1">
      <c r="A411" s="124">
        <v>3</v>
      </c>
      <c r="B411" s="21" t="s">
        <v>189</v>
      </c>
      <c r="C411" s="21">
        <v>100</v>
      </c>
      <c r="D411" s="21">
        <v>100</v>
      </c>
      <c r="E411" s="149">
        <f>C411/D411</f>
        <v>1</v>
      </c>
      <c r="F411" s="32"/>
      <c r="G411" s="32"/>
      <c r="H411" s="32"/>
    </row>
    <row r="412" spans="1:8" s="1" customFormat="1" ht="18" customHeight="1">
      <c r="A412" s="206" t="s">
        <v>51</v>
      </c>
      <c r="B412" s="207"/>
      <c r="C412" s="21"/>
      <c r="D412" s="21"/>
      <c r="E412" s="127">
        <f>AVERAGE(E409:E411)</f>
        <v>1</v>
      </c>
      <c r="F412" s="32"/>
      <c r="G412" s="32"/>
      <c r="H412" s="32"/>
    </row>
    <row r="413" spans="1:8" s="1" customFormat="1" ht="31.5" customHeight="1">
      <c r="A413" s="494" t="s">
        <v>238</v>
      </c>
      <c r="B413" s="495"/>
      <c r="C413" s="495"/>
      <c r="D413" s="495"/>
      <c r="E413" s="496"/>
      <c r="F413" s="32"/>
      <c r="G413" s="32"/>
      <c r="H413" s="32"/>
    </row>
    <row r="414" spans="1:8" s="1" customFormat="1" ht="107.25" customHeight="1">
      <c r="A414" s="21">
        <v>1</v>
      </c>
      <c r="B414" s="21" t="s">
        <v>218</v>
      </c>
      <c r="C414" s="21">
        <v>40</v>
      </c>
      <c r="D414" s="21">
        <v>43</v>
      </c>
      <c r="E414" s="38">
        <f>D414/C414</f>
        <v>1.075</v>
      </c>
      <c r="F414" s="32"/>
      <c r="G414" s="32"/>
      <c r="H414" s="32"/>
    </row>
    <row r="415" spans="1:8" s="1" customFormat="1" ht="72.75" customHeight="1">
      <c r="A415" s="21">
        <v>2</v>
      </c>
      <c r="B415" s="21" t="s">
        <v>219</v>
      </c>
      <c r="C415" s="21">
        <v>1</v>
      </c>
      <c r="D415" s="21">
        <v>1</v>
      </c>
      <c r="E415" s="38">
        <f>D415/C415</f>
        <v>1</v>
      </c>
      <c r="F415" s="32"/>
      <c r="G415" s="32"/>
      <c r="H415" s="32"/>
    </row>
    <row r="416" spans="1:8" s="1" customFormat="1" ht="32.25" customHeight="1">
      <c r="A416" s="21">
        <v>3</v>
      </c>
      <c r="B416" s="21" t="s">
        <v>220</v>
      </c>
      <c r="C416" s="21">
        <v>0</v>
      </c>
      <c r="D416" s="21">
        <v>0</v>
      </c>
      <c r="E416" s="21" t="s">
        <v>221</v>
      </c>
      <c r="F416" s="32"/>
      <c r="G416" s="32"/>
      <c r="H416" s="32"/>
    </row>
    <row r="417" spans="1:8" s="1" customFormat="1" ht="17.25" customHeight="1">
      <c r="A417" s="206" t="s">
        <v>51</v>
      </c>
      <c r="B417" s="207"/>
      <c r="C417" s="21"/>
      <c r="D417" s="21"/>
      <c r="E417" s="127">
        <f>AVERAGE(E414:E416)</f>
        <v>1.0375</v>
      </c>
      <c r="F417" s="32"/>
      <c r="G417" s="32"/>
      <c r="H417" s="32"/>
    </row>
    <row r="418" spans="1:8" s="1" customFormat="1" ht="43.5" customHeight="1">
      <c r="A418" s="494" t="s">
        <v>239</v>
      </c>
      <c r="B418" s="495"/>
      <c r="C418" s="495"/>
      <c r="D418" s="495"/>
      <c r="E418" s="496"/>
      <c r="F418" s="32"/>
      <c r="G418" s="32"/>
      <c r="H418" s="32"/>
    </row>
    <row r="419" spans="1:8" s="1" customFormat="1" ht="114.75" customHeight="1">
      <c r="A419" s="193">
        <v>1</v>
      </c>
      <c r="B419" s="21" t="s">
        <v>222</v>
      </c>
      <c r="C419" s="21">
        <v>5</v>
      </c>
      <c r="D419" s="21">
        <v>6</v>
      </c>
      <c r="E419" s="127">
        <f>D419/C419</f>
        <v>1.2</v>
      </c>
      <c r="F419" s="32"/>
      <c r="G419" s="32"/>
      <c r="H419" s="32"/>
    </row>
    <row r="420" spans="1:8" s="1" customFormat="1" ht="33.75" customHeight="1">
      <c r="A420" s="193">
        <v>2</v>
      </c>
      <c r="B420" s="21" t="s">
        <v>223</v>
      </c>
      <c r="C420" s="21">
        <v>4</v>
      </c>
      <c r="D420" s="21">
        <v>8</v>
      </c>
      <c r="E420" s="127">
        <f>D420/C420</f>
        <v>2</v>
      </c>
      <c r="F420" s="32"/>
      <c r="G420" s="32"/>
      <c r="H420" s="32"/>
    </row>
    <row r="421" spans="1:8" s="1" customFormat="1" ht="69" customHeight="1">
      <c r="A421" s="193">
        <v>3</v>
      </c>
      <c r="B421" s="21" t="s">
        <v>224</v>
      </c>
      <c r="C421" s="21">
        <v>4</v>
      </c>
      <c r="D421" s="21">
        <v>20</v>
      </c>
      <c r="E421" s="127">
        <f>D421/C421</f>
        <v>5</v>
      </c>
      <c r="F421" s="32"/>
      <c r="G421" s="32"/>
      <c r="H421" s="32"/>
    </row>
    <row r="422" spans="1:8" s="1" customFormat="1" ht="63" customHeight="1">
      <c r="A422" s="193">
        <v>4</v>
      </c>
      <c r="B422" s="21" t="s">
        <v>225</v>
      </c>
      <c r="C422" s="21">
        <v>100</v>
      </c>
      <c r="D422" s="21">
        <v>100</v>
      </c>
      <c r="E422" s="127">
        <f>C422/D422</f>
        <v>1</v>
      </c>
      <c r="F422" s="32"/>
      <c r="G422" s="32"/>
      <c r="H422" s="32"/>
    </row>
    <row r="423" spans="1:8" s="1" customFormat="1" ht="15" customHeight="1">
      <c r="A423" s="206" t="s">
        <v>51</v>
      </c>
      <c r="B423" s="207"/>
      <c r="C423" s="21"/>
      <c r="D423" s="21"/>
      <c r="E423" s="127">
        <f>AVERAGE(E419:E422)</f>
        <v>2.3</v>
      </c>
      <c r="F423" s="32"/>
      <c r="G423" s="32"/>
      <c r="H423" s="32"/>
    </row>
    <row r="424" spans="1:8" s="1" customFormat="1" ht="28.5" customHeight="1">
      <c r="A424" s="206" t="s">
        <v>466</v>
      </c>
      <c r="B424" s="498"/>
      <c r="C424" s="498"/>
      <c r="D424" s="498"/>
      <c r="E424" s="207"/>
      <c r="F424" s="32"/>
      <c r="G424" s="32"/>
      <c r="H424" s="32"/>
    </row>
    <row r="425" spans="1:8" s="1" customFormat="1" ht="33" customHeight="1">
      <c r="A425" s="80">
        <v>1</v>
      </c>
      <c r="B425" s="177" t="s">
        <v>379</v>
      </c>
      <c r="C425" s="21">
        <v>3</v>
      </c>
      <c r="D425" s="21">
        <v>26</v>
      </c>
      <c r="E425" s="127">
        <f aca="true" t="shared" si="6" ref="E425:E430">D425/C425</f>
        <v>8.666666666666666</v>
      </c>
      <c r="F425" s="32"/>
      <c r="G425" s="32"/>
      <c r="H425" s="32"/>
    </row>
    <row r="426" spans="1:8" s="1" customFormat="1" ht="32.25" customHeight="1">
      <c r="A426" s="80">
        <v>2</v>
      </c>
      <c r="B426" s="177" t="s">
        <v>380</v>
      </c>
      <c r="C426" s="21">
        <v>5</v>
      </c>
      <c r="D426" s="21">
        <v>29</v>
      </c>
      <c r="E426" s="127">
        <f t="shared" si="6"/>
        <v>5.8</v>
      </c>
      <c r="F426" s="32"/>
      <c r="G426" s="32"/>
      <c r="H426" s="32"/>
    </row>
    <row r="427" spans="1:8" s="1" customFormat="1" ht="18" customHeight="1">
      <c r="A427" s="80">
        <v>3</v>
      </c>
      <c r="B427" s="177" t="s">
        <v>381</v>
      </c>
      <c r="C427" s="21">
        <v>15</v>
      </c>
      <c r="D427" s="21">
        <v>1500</v>
      </c>
      <c r="E427" s="127">
        <f t="shared" si="6"/>
        <v>100</v>
      </c>
      <c r="F427" s="32"/>
      <c r="G427" s="32"/>
      <c r="H427" s="32"/>
    </row>
    <row r="428" spans="1:8" s="1" customFormat="1" ht="61.5" customHeight="1">
      <c r="A428" s="80">
        <v>4</v>
      </c>
      <c r="B428" s="177" t="s">
        <v>382</v>
      </c>
      <c r="C428" s="21">
        <v>1</v>
      </c>
      <c r="D428" s="21">
        <v>36</v>
      </c>
      <c r="E428" s="127">
        <f t="shared" si="6"/>
        <v>36</v>
      </c>
      <c r="F428" s="32"/>
      <c r="G428" s="32"/>
      <c r="H428" s="32"/>
    </row>
    <row r="429" spans="1:8" s="1" customFormat="1" ht="63" customHeight="1">
      <c r="A429" s="80">
        <v>5</v>
      </c>
      <c r="B429" s="177" t="s">
        <v>383</v>
      </c>
      <c r="C429" s="21">
        <v>52</v>
      </c>
      <c r="D429" s="21">
        <v>1048</v>
      </c>
      <c r="E429" s="127">
        <f t="shared" si="6"/>
        <v>20.153846153846153</v>
      </c>
      <c r="F429" s="32"/>
      <c r="G429" s="32"/>
      <c r="H429" s="32"/>
    </row>
    <row r="430" spans="1:8" s="1" customFormat="1" ht="78" customHeight="1">
      <c r="A430" s="80">
        <v>6</v>
      </c>
      <c r="B430" s="177" t="s">
        <v>384</v>
      </c>
      <c r="C430" s="21">
        <v>2</v>
      </c>
      <c r="D430" s="21">
        <v>2</v>
      </c>
      <c r="E430" s="127">
        <f t="shared" si="6"/>
        <v>1</v>
      </c>
      <c r="F430" s="32"/>
      <c r="G430" s="32"/>
      <c r="H430" s="32"/>
    </row>
    <row r="431" spans="1:8" s="1" customFormat="1" ht="17.25" customHeight="1">
      <c r="A431" s="206" t="s">
        <v>51</v>
      </c>
      <c r="B431" s="207"/>
      <c r="C431" s="21"/>
      <c r="D431" s="21"/>
      <c r="E431" s="127">
        <f>AVERAGE(E425:E430)</f>
        <v>28.603418803418805</v>
      </c>
      <c r="F431" s="32"/>
      <c r="G431" s="32"/>
      <c r="H431" s="32"/>
    </row>
    <row r="432" spans="1:8" s="1" customFormat="1" ht="17.25" customHeight="1">
      <c r="A432" s="150"/>
      <c r="B432" s="150"/>
      <c r="C432" s="150"/>
      <c r="D432" s="150"/>
      <c r="E432" s="151"/>
      <c r="F432" s="32"/>
      <c r="G432" s="32"/>
      <c r="H432" s="32"/>
    </row>
    <row r="433" spans="1:8" s="1" customFormat="1" ht="17.25" customHeight="1">
      <c r="A433" s="150"/>
      <c r="B433" s="150"/>
      <c r="C433" s="150"/>
      <c r="D433" s="150"/>
      <c r="E433" s="151"/>
      <c r="F433" s="32"/>
      <c r="G433" s="32"/>
      <c r="H433" s="32"/>
    </row>
    <row r="434" spans="1:8" s="1" customFormat="1" ht="17.25" customHeight="1">
      <c r="A434" s="150"/>
      <c r="B434" s="150"/>
      <c r="C434" s="150"/>
      <c r="D434" s="150"/>
      <c r="E434" s="151"/>
      <c r="F434" s="32"/>
      <c r="G434" s="32"/>
      <c r="H434" s="32"/>
    </row>
    <row r="435" spans="1:8" s="1" customFormat="1" ht="18" customHeight="1">
      <c r="A435" s="22"/>
      <c r="B435" s="22"/>
      <c r="C435" s="22"/>
      <c r="D435" s="22"/>
      <c r="E435" s="22"/>
      <c r="F435" s="32"/>
      <c r="G435" s="32"/>
      <c r="H435" s="32"/>
    </row>
    <row r="436" spans="1:8" s="1" customFormat="1" ht="15" customHeight="1">
      <c r="A436" s="26" t="s">
        <v>15</v>
      </c>
      <c r="B436" s="19"/>
      <c r="C436" s="19"/>
      <c r="D436" s="19"/>
      <c r="E436" s="37"/>
      <c r="F436" s="32"/>
      <c r="G436" s="32"/>
      <c r="H436" s="32"/>
    </row>
    <row r="437" spans="1:8" s="1" customFormat="1" ht="15" customHeight="1">
      <c r="A437" s="19"/>
      <c r="B437" s="19"/>
      <c r="C437" s="19"/>
      <c r="D437" s="19"/>
      <c r="E437" s="37"/>
      <c r="F437" s="78"/>
      <c r="G437" s="32"/>
      <c r="H437" s="32"/>
    </row>
    <row r="438" spans="1:8" s="1" customFormat="1" ht="116.25" customHeight="1">
      <c r="A438" s="226" t="s">
        <v>0</v>
      </c>
      <c r="B438" s="294" t="s">
        <v>8</v>
      </c>
      <c r="C438" s="294" t="s">
        <v>17</v>
      </c>
      <c r="D438" s="294" t="s">
        <v>18</v>
      </c>
      <c r="E438" s="77" t="s">
        <v>26</v>
      </c>
      <c r="F438" s="294" t="s">
        <v>27</v>
      </c>
      <c r="G438" s="32"/>
      <c r="H438" s="32"/>
    </row>
    <row r="439" spans="1:8" s="1" customFormat="1" ht="15" customHeight="1">
      <c r="A439" s="227"/>
      <c r="B439" s="295"/>
      <c r="C439" s="295"/>
      <c r="D439" s="295"/>
      <c r="E439" s="17" t="s">
        <v>25</v>
      </c>
      <c r="F439" s="295"/>
      <c r="G439" s="32"/>
      <c r="H439" s="32"/>
    </row>
    <row r="440" spans="1:8" s="1" customFormat="1" ht="14.25" customHeight="1">
      <c r="A440" s="17" t="s">
        <v>19</v>
      </c>
      <c r="B440" s="17" t="s">
        <v>20</v>
      </c>
      <c r="C440" s="17" t="s">
        <v>21</v>
      </c>
      <c r="D440" s="17" t="s">
        <v>22</v>
      </c>
      <c r="E440" s="17" t="s">
        <v>23</v>
      </c>
      <c r="F440" s="17" t="s">
        <v>24</v>
      </c>
      <c r="G440" s="32"/>
      <c r="H440" s="32"/>
    </row>
    <row r="441" spans="1:8" s="1" customFormat="1" ht="60.75" customHeight="1">
      <c r="A441" s="17" t="s">
        <v>19</v>
      </c>
      <c r="B441" s="489" t="s">
        <v>149</v>
      </c>
      <c r="C441" s="33">
        <f>E259</f>
        <v>1.0311694284867703</v>
      </c>
      <c r="D441" s="33">
        <f>E283</f>
        <v>2.1614285714285715</v>
      </c>
      <c r="E441" s="33">
        <f>D441/C441</f>
        <v>2.096094503694164</v>
      </c>
      <c r="F441" s="17" t="s">
        <v>38</v>
      </c>
      <c r="G441" s="448"/>
      <c r="H441" s="449"/>
    </row>
    <row r="442" spans="1:8" s="1" customFormat="1" ht="66" customHeight="1">
      <c r="A442" s="17" t="s">
        <v>20</v>
      </c>
      <c r="B442" s="489" t="s">
        <v>150</v>
      </c>
      <c r="C442" s="33">
        <f>E260</f>
        <v>2.1264602763456613</v>
      </c>
      <c r="D442" s="33">
        <f>E293</f>
        <v>0.6991435563883127</v>
      </c>
      <c r="E442" s="33">
        <f aca="true" t="shared" si="7" ref="E442:E450">D442/C442</f>
        <v>0.3287827965400776</v>
      </c>
      <c r="F442" s="17" t="s">
        <v>30</v>
      </c>
      <c r="G442" s="448"/>
      <c r="H442" s="449"/>
    </row>
    <row r="443" spans="1:8" s="1" customFormat="1" ht="66" customHeight="1">
      <c r="A443" s="17" t="s">
        <v>21</v>
      </c>
      <c r="B443" s="489" t="s">
        <v>161</v>
      </c>
      <c r="C443" s="33">
        <f>E261</f>
        <v>1.0689922151868392</v>
      </c>
      <c r="D443" s="33">
        <f>E343</f>
        <v>1.5898676271218477</v>
      </c>
      <c r="E443" s="33">
        <f t="shared" si="7"/>
        <v>1.4872583771285646</v>
      </c>
      <c r="F443" s="17" t="s">
        <v>35</v>
      </c>
      <c r="G443" s="448"/>
      <c r="H443" s="449"/>
    </row>
    <row r="444" spans="1:8" s="1" customFormat="1" ht="96" customHeight="1">
      <c r="A444" s="17" t="s">
        <v>22</v>
      </c>
      <c r="B444" s="489" t="s">
        <v>162</v>
      </c>
      <c r="C444" s="33">
        <f>E262</f>
        <v>1.0201723312295867</v>
      </c>
      <c r="D444" s="33">
        <f>E352</f>
        <v>1.0022462427944379</v>
      </c>
      <c r="E444" s="33">
        <f t="shared" si="7"/>
        <v>0.9824283722598681</v>
      </c>
      <c r="F444" s="17" t="s">
        <v>33</v>
      </c>
      <c r="G444" s="448"/>
      <c r="H444" s="449"/>
    </row>
    <row r="445" spans="1:8" s="1" customFormat="1" ht="62.25" customHeight="1">
      <c r="A445" s="17" t="s">
        <v>23</v>
      </c>
      <c r="B445" s="489" t="s">
        <v>163</v>
      </c>
      <c r="C445" s="33">
        <f>E263</f>
        <v>0.27971960034469573</v>
      </c>
      <c r="D445" s="33">
        <f>E377</f>
        <v>0.7790590781767253</v>
      </c>
      <c r="E445" s="33">
        <f t="shared" si="7"/>
        <v>2.7851429689471114</v>
      </c>
      <c r="F445" s="17" t="s">
        <v>38</v>
      </c>
      <c r="G445" s="448"/>
      <c r="H445" s="449"/>
    </row>
    <row r="446" spans="1:8" s="1" customFormat="1" ht="63" customHeight="1">
      <c r="A446" s="17" t="s">
        <v>24</v>
      </c>
      <c r="B446" s="196" t="s">
        <v>159</v>
      </c>
      <c r="C446" s="33">
        <f>E265</f>
        <v>0.2006859382655561</v>
      </c>
      <c r="D446" s="33">
        <f>E397</f>
        <v>1.046459544377743</v>
      </c>
      <c r="E446" s="33">
        <f t="shared" si="7"/>
        <v>5.214413891784602</v>
      </c>
      <c r="F446" s="17" t="s">
        <v>38</v>
      </c>
      <c r="G446" s="448"/>
      <c r="H446" s="449"/>
    </row>
    <row r="447" spans="1:8" s="1" customFormat="1" ht="126.75" customHeight="1">
      <c r="A447" s="17" t="s">
        <v>53</v>
      </c>
      <c r="B447" s="196" t="s">
        <v>210</v>
      </c>
      <c r="C447" s="33">
        <f>E264</f>
        <v>1.3579853363085752</v>
      </c>
      <c r="D447" s="33">
        <f>E382</f>
        <v>3.4003115264797508</v>
      </c>
      <c r="E447" s="33">
        <f t="shared" si="7"/>
        <v>2.5039383236072714</v>
      </c>
      <c r="F447" s="17" t="s">
        <v>38</v>
      </c>
      <c r="G447" s="448"/>
      <c r="H447" s="449"/>
    </row>
    <row r="448" spans="1:8" s="1" customFormat="1" ht="64.5" customHeight="1">
      <c r="A448" s="17" t="s">
        <v>170</v>
      </c>
      <c r="B448" s="489" t="s">
        <v>164</v>
      </c>
      <c r="C448" s="33" t="s">
        <v>221</v>
      </c>
      <c r="D448" s="33">
        <f>E404</f>
        <v>1.5</v>
      </c>
      <c r="E448" s="33" t="s">
        <v>221</v>
      </c>
      <c r="F448" s="17" t="s">
        <v>146</v>
      </c>
      <c r="G448" s="448"/>
      <c r="H448" s="449"/>
    </row>
    <row r="449" spans="1:8" s="1" customFormat="1" ht="127.5" customHeight="1">
      <c r="A449" s="17" t="s">
        <v>174</v>
      </c>
      <c r="B449" s="489" t="s">
        <v>185</v>
      </c>
      <c r="C449" s="33">
        <f>E267</f>
        <v>0.07272727272727272</v>
      </c>
      <c r="D449" s="33">
        <f>E407</f>
        <v>1</v>
      </c>
      <c r="E449" s="33">
        <f t="shared" si="7"/>
        <v>13.75</v>
      </c>
      <c r="F449" s="17" t="s">
        <v>38</v>
      </c>
      <c r="G449" s="448"/>
      <c r="H449" s="449"/>
    </row>
    <row r="450" spans="1:8" s="1" customFormat="1" ht="90.75" customHeight="1">
      <c r="A450" s="17" t="s">
        <v>227</v>
      </c>
      <c r="B450" s="489" t="s">
        <v>191</v>
      </c>
      <c r="C450" s="33">
        <f>E266</f>
        <v>0.2879746835443038</v>
      </c>
      <c r="D450" s="33">
        <f>E412</f>
        <v>1</v>
      </c>
      <c r="E450" s="33">
        <f t="shared" si="7"/>
        <v>3.4725274725274726</v>
      </c>
      <c r="F450" s="17" t="s">
        <v>38</v>
      </c>
      <c r="G450" s="448"/>
      <c r="H450" s="449"/>
    </row>
    <row r="451" spans="1:8" s="1" customFormat="1" ht="60" customHeight="1">
      <c r="A451" s="17" t="s">
        <v>228</v>
      </c>
      <c r="B451" s="80" t="s">
        <v>217</v>
      </c>
      <c r="C451" s="33" t="s">
        <v>221</v>
      </c>
      <c r="D451" s="33">
        <f>E417</f>
        <v>1.0375</v>
      </c>
      <c r="E451" s="33" t="s">
        <v>221</v>
      </c>
      <c r="F451" s="17" t="s">
        <v>146</v>
      </c>
      <c r="G451" s="448"/>
      <c r="H451" s="449"/>
    </row>
    <row r="452" spans="1:8" s="1" customFormat="1" ht="153.75" customHeight="1">
      <c r="A452" s="17" t="s">
        <v>229</v>
      </c>
      <c r="B452" s="180" t="s">
        <v>226</v>
      </c>
      <c r="C452" s="33" t="s">
        <v>221</v>
      </c>
      <c r="D452" s="33">
        <f>E423</f>
        <v>2.3</v>
      </c>
      <c r="E452" s="33" t="s">
        <v>221</v>
      </c>
      <c r="F452" s="17" t="s">
        <v>146</v>
      </c>
      <c r="G452" s="448"/>
      <c r="H452" s="449"/>
    </row>
    <row r="453" spans="1:8" s="1" customFormat="1" ht="65.25" customHeight="1">
      <c r="A453" s="17" t="s">
        <v>458</v>
      </c>
      <c r="B453" s="180" t="s">
        <v>376</v>
      </c>
      <c r="C453" s="33">
        <f>E268</f>
        <v>13.1</v>
      </c>
      <c r="D453" s="33">
        <f>E431</f>
        <v>28.603418803418805</v>
      </c>
      <c r="E453" s="33">
        <f>D453/C453</f>
        <v>2.1834670842304433</v>
      </c>
      <c r="F453" s="17" t="s">
        <v>38</v>
      </c>
      <c r="G453" s="178"/>
      <c r="H453" s="175"/>
    </row>
    <row r="454" spans="1:8" s="1" customFormat="1" ht="15" customHeight="1">
      <c r="A454" s="19" t="s">
        <v>28</v>
      </c>
      <c r="B454" s="23" t="s">
        <v>29</v>
      </c>
      <c r="C454" s="23" t="s">
        <v>30</v>
      </c>
      <c r="D454" s="19"/>
      <c r="E454" s="37"/>
      <c r="F454" s="32"/>
      <c r="G454" s="32"/>
      <c r="H454" s="32"/>
    </row>
    <row r="455" spans="1:8" s="1" customFormat="1" ht="15" customHeight="1">
      <c r="A455" s="19"/>
      <c r="B455" s="23" t="s">
        <v>36</v>
      </c>
      <c r="C455" s="23" t="s">
        <v>31</v>
      </c>
      <c r="D455" s="19"/>
      <c r="E455" s="37"/>
      <c r="F455" s="32"/>
      <c r="G455" s="32"/>
      <c r="H455" s="32"/>
    </row>
    <row r="456" spans="1:8" s="1" customFormat="1" ht="15" customHeight="1">
      <c r="A456" s="19"/>
      <c r="B456" s="23" t="s">
        <v>32</v>
      </c>
      <c r="C456" s="23" t="s">
        <v>33</v>
      </c>
      <c r="D456" s="19"/>
      <c r="E456" s="37"/>
      <c r="F456" s="32"/>
      <c r="G456" s="32"/>
      <c r="H456" s="32"/>
    </row>
    <row r="457" spans="1:8" s="1" customFormat="1" ht="15" customHeight="1">
      <c r="A457" s="19"/>
      <c r="B457" s="23" t="s">
        <v>34</v>
      </c>
      <c r="C457" s="23" t="s">
        <v>35</v>
      </c>
      <c r="D457" s="19"/>
      <c r="E457" s="37"/>
      <c r="F457" s="32"/>
      <c r="G457" s="32"/>
      <c r="H457" s="32"/>
    </row>
    <row r="458" spans="1:8" s="1" customFormat="1" ht="15" customHeight="1">
      <c r="A458" s="19"/>
      <c r="B458" s="23" t="s">
        <v>37</v>
      </c>
      <c r="C458" s="23" t="s">
        <v>38</v>
      </c>
      <c r="D458" s="19"/>
      <c r="E458" s="37"/>
      <c r="F458" s="32"/>
      <c r="G458" s="32"/>
      <c r="H458" s="32"/>
    </row>
    <row r="459" spans="1:8" s="1" customFormat="1" ht="15" customHeight="1">
      <c r="A459" s="19"/>
      <c r="B459" s="23"/>
      <c r="C459" s="23"/>
      <c r="D459" s="19"/>
      <c r="E459" s="37"/>
      <c r="F459" s="32"/>
      <c r="G459" s="32"/>
      <c r="H459" s="32"/>
    </row>
    <row r="460" spans="1:8" ht="30" customHeight="1">
      <c r="A460" s="28" t="s">
        <v>262</v>
      </c>
      <c r="B460" s="24"/>
      <c r="C460" s="24"/>
      <c r="D460" s="24"/>
      <c r="E460" s="24"/>
      <c r="F460" s="114"/>
      <c r="G460" s="114"/>
      <c r="H460" s="114"/>
    </row>
    <row r="461" spans="1:8" ht="15" customHeight="1">
      <c r="A461" s="28"/>
      <c r="B461" s="24"/>
      <c r="C461" s="24"/>
      <c r="D461" s="24"/>
      <c r="E461" s="24"/>
      <c r="F461" s="114"/>
      <c r="G461" s="114"/>
      <c r="H461" s="114"/>
    </row>
    <row r="462" spans="1:8" ht="48" customHeight="1">
      <c r="A462" s="130">
        <v>1</v>
      </c>
      <c r="B462" s="441" t="s">
        <v>190</v>
      </c>
      <c r="C462" s="442"/>
      <c r="D462" s="443"/>
      <c r="E462" s="444" t="s">
        <v>147</v>
      </c>
      <c r="F462" s="444"/>
      <c r="G462" s="444"/>
      <c r="H462" s="444"/>
    </row>
    <row r="463" spans="1:8" s="41" customFormat="1" ht="20.25" customHeight="1">
      <c r="A463" s="40"/>
      <c r="B463" s="439"/>
      <c r="C463" s="439"/>
      <c r="D463" s="439"/>
      <c r="E463" s="440"/>
      <c r="F463" s="440"/>
      <c r="G463" s="440"/>
      <c r="H463" s="440"/>
    </row>
  </sheetData>
  <sheetProtection/>
  <mergeCells count="173">
    <mergeCell ref="A404:B404"/>
    <mergeCell ref="B234:B236"/>
    <mergeCell ref="F234:H236"/>
    <mergeCell ref="A119:A173"/>
    <mergeCell ref="A212:A218"/>
    <mergeCell ref="G447:H447"/>
    <mergeCell ref="F212:H218"/>
    <mergeCell ref="A343:B343"/>
    <mergeCell ref="A382:B382"/>
    <mergeCell ref="F244:H244"/>
    <mergeCell ref="G446:H446"/>
    <mergeCell ref="G449:H449"/>
    <mergeCell ref="G450:H450"/>
    <mergeCell ref="G406:K406"/>
    <mergeCell ref="A418:E418"/>
    <mergeCell ref="A431:B431"/>
    <mergeCell ref="G448:H448"/>
    <mergeCell ref="B212:B218"/>
    <mergeCell ref="A397:B397"/>
    <mergeCell ref="A412:B412"/>
    <mergeCell ref="A407:B407"/>
    <mergeCell ref="G451:H451"/>
    <mergeCell ref="G452:H452"/>
    <mergeCell ref="G441:H441"/>
    <mergeCell ref="G442:H442"/>
    <mergeCell ref="G443:H443"/>
    <mergeCell ref="G444:H444"/>
    <mergeCell ref="B228:B230"/>
    <mergeCell ref="F228:H230"/>
    <mergeCell ref="B231:B233"/>
    <mergeCell ref="F231:H233"/>
    <mergeCell ref="B462:D462"/>
    <mergeCell ref="E462:H462"/>
    <mergeCell ref="A413:E413"/>
    <mergeCell ref="A417:B417"/>
    <mergeCell ref="B237:B243"/>
    <mergeCell ref="G445:H445"/>
    <mergeCell ref="B463:D463"/>
    <mergeCell ref="E463:H463"/>
    <mergeCell ref="A284:E284"/>
    <mergeCell ref="A252:E252"/>
    <mergeCell ref="A253:E253"/>
    <mergeCell ref="C115:H115"/>
    <mergeCell ref="C273:C274"/>
    <mergeCell ref="B179:B211"/>
    <mergeCell ref="F186:H191"/>
    <mergeCell ref="C185:H185"/>
    <mergeCell ref="F203:H205"/>
    <mergeCell ref="C179:H179"/>
    <mergeCell ref="C192:H192"/>
    <mergeCell ref="C206:H206"/>
    <mergeCell ref="C202:H202"/>
    <mergeCell ref="C102:H102"/>
    <mergeCell ref="F128:H133"/>
    <mergeCell ref="F198:H201"/>
    <mergeCell ref="F180:H184"/>
    <mergeCell ref="F167:H173"/>
    <mergeCell ref="C98:H98"/>
    <mergeCell ref="C88:H88"/>
    <mergeCell ref="C73:H73"/>
    <mergeCell ref="C84:H84"/>
    <mergeCell ref="F109:H114"/>
    <mergeCell ref="B24:B65"/>
    <mergeCell ref="F89:H92"/>
    <mergeCell ref="C59:H59"/>
    <mergeCell ref="F94:H97"/>
    <mergeCell ref="F99:H101"/>
    <mergeCell ref="A1:H1"/>
    <mergeCell ref="A2:H2"/>
    <mergeCell ref="G3:H3"/>
    <mergeCell ref="A4:A6"/>
    <mergeCell ref="B4:B6"/>
    <mergeCell ref="F11:H11"/>
    <mergeCell ref="E4:H4"/>
    <mergeCell ref="D4:D6"/>
    <mergeCell ref="C4:C6"/>
    <mergeCell ref="F5:H6"/>
    <mergeCell ref="F10:H10"/>
    <mergeCell ref="C42:H42"/>
    <mergeCell ref="C20:H20"/>
    <mergeCell ref="F9:H9"/>
    <mergeCell ref="F25:H28"/>
    <mergeCell ref="C16:H16"/>
    <mergeCell ref="E5:E6"/>
    <mergeCell ref="A438:A439"/>
    <mergeCell ref="A398:E398"/>
    <mergeCell ref="F438:F439"/>
    <mergeCell ref="C93:H93"/>
    <mergeCell ref="A383:E383"/>
    <mergeCell ref="A275:E275"/>
    <mergeCell ref="F7:H7"/>
    <mergeCell ref="B9:B23"/>
    <mergeCell ref="B66:B108"/>
    <mergeCell ref="F120:H125"/>
    <mergeCell ref="A109:A118"/>
    <mergeCell ref="B109:B118"/>
    <mergeCell ref="F17:H19"/>
    <mergeCell ref="C8:H8"/>
    <mergeCell ref="C12:H12"/>
    <mergeCell ref="F116:H118"/>
    <mergeCell ref="C66:H66"/>
    <mergeCell ref="C49:H49"/>
    <mergeCell ref="C36:H36"/>
    <mergeCell ref="F54:H58"/>
    <mergeCell ref="F67:H72"/>
    <mergeCell ref="A24:A65"/>
    <mergeCell ref="F74:H79"/>
    <mergeCell ref="A66:A108"/>
    <mergeCell ref="C119:H119"/>
    <mergeCell ref="F85:H87"/>
    <mergeCell ref="F37:H41"/>
    <mergeCell ref="F43:H48"/>
    <mergeCell ref="C24:H24"/>
    <mergeCell ref="A8:A23"/>
    <mergeCell ref="C29:H29"/>
    <mergeCell ref="C53:H53"/>
    <mergeCell ref="F13:H15"/>
    <mergeCell ref="F30:H35"/>
    <mergeCell ref="A174:A178"/>
    <mergeCell ref="F126:H126"/>
    <mergeCell ref="F60:H65"/>
    <mergeCell ref="C80:H80"/>
    <mergeCell ref="F50:H52"/>
    <mergeCell ref="B219:B223"/>
    <mergeCell ref="F219:H223"/>
    <mergeCell ref="B438:B439"/>
    <mergeCell ref="C438:C439"/>
    <mergeCell ref="A352:B352"/>
    <mergeCell ref="A283:B283"/>
    <mergeCell ref="A378:E378"/>
    <mergeCell ref="A293:B293"/>
    <mergeCell ref="A269:B269"/>
    <mergeCell ref="A219:A223"/>
    <mergeCell ref="A179:A211"/>
    <mergeCell ref="D438:D439"/>
    <mergeCell ref="A353:E353"/>
    <mergeCell ref="F163:H165"/>
    <mergeCell ref="A377:B377"/>
    <mergeCell ref="A254:E254"/>
    <mergeCell ref="D273:D274"/>
    <mergeCell ref="A408:E408"/>
    <mergeCell ref="A273:A274"/>
    <mergeCell ref="B119:B173"/>
    <mergeCell ref="F135:H141"/>
    <mergeCell ref="C142:H142"/>
    <mergeCell ref="F159:H161"/>
    <mergeCell ref="C162:H162"/>
    <mergeCell ref="C134:H134"/>
    <mergeCell ref="F193:H196"/>
    <mergeCell ref="F143:H147"/>
    <mergeCell ref="C148:H148"/>
    <mergeCell ref="C166:H166"/>
    <mergeCell ref="F149:H150"/>
    <mergeCell ref="E273:E274"/>
    <mergeCell ref="F153:H157"/>
    <mergeCell ref="C197:H197"/>
    <mergeCell ref="C127:H127"/>
    <mergeCell ref="C152:H152"/>
    <mergeCell ref="B174:B178"/>
    <mergeCell ref="F175:H178"/>
    <mergeCell ref="C158:H158"/>
    <mergeCell ref="C174:H174"/>
    <mergeCell ref="F207:H211"/>
    <mergeCell ref="F81:H83"/>
    <mergeCell ref="A423:B423"/>
    <mergeCell ref="B224:B227"/>
    <mergeCell ref="A224:A227"/>
    <mergeCell ref="F224:H227"/>
    <mergeCell ref="A424:E424"/>
    <mergeCell ref="B273:B274"/>
    <mergeCell ref="A344:E344"/>
    <mergeCell ref="A294:E294"/>
    <mergeCell ref="A405:E405"/>
  </mergeCells>
  <printOptions/>
  <pageMargins left="0.24" right="0.16" top="0.21" bottom="0.21" header="0.2" footer="0.21"/>
  <pageSetup horizontalDpi="600" verticalDpi="600" orientation="landscape" paperSize="9" r:id="rId1"/>
  <ignoredErrors>
    <ignoredError sqref="E26 C181:D181 C110" numberStoredAsText="1"/>
  </ignoredErrors>
</worksheet>
</file>

<file path=xl/worksheets/sheet2.xml><?xml version="1.0" encoding="utf-8"?>
<worksheet xmlns="http://schemas.openxmlformats.org/spreadsheetml/2006/main" xmlns:r="http://schemas.openxmlformats.org/officeDocument/2006/relationships">
  <dimension ref="A1:J113"/>
  <sheetViews>
    <sheetView zoomScalePageLayoutView="0" workbookViewId="0" topLeftCell="A1">
      <selection activeCell="G6" sqref="A1:IV16384"/>
    </sheetView>
  </sheetViews>
  <sheetFormatPr defaultColWidth="9.140625" defaultRowHeight="12.75"/>
  <cols>
    <col min="1" max="1" width="2.57421875" style="0" customWidth="1"/>
    <col min="2" max="2" width="29.8515625" style="0" customWidth="1"/>
    <col min="3" max="3" width="18.57421875" style="0" customWidth="1"/>
    <col min="4" max="4" width="15.28125" style="0" customWidth="1"/>
    <col min="5" max="5" width="15.421875" style="0" customWidth="1"/>
    <col min="8" max="8" width="12.7109375" style="0" customWidth="1"/>
    <col min="10" max="10" width="14.140625" style="0" customWidth="1"/>
  </cols>
  <sheetData>
    <row r="1" spans="1:5" ht="15">
      <c r="A1" s="465"/>
      <c r="B1" s="467"/>
      <c r="C1" s="72"/>
      <c r="D1" s="72"/>
      <c r="E1" s="72"/>
    </row>
    <row r="2" spans="1:8" ht="15">
      <c r="A2" s="461"/>
      <c r="B2" s="468"/>
      <c r="C2" s="70"/>
      <c r="D2" s="70"/>
      <c r="E2" s="70"/>
      <c r="F2" s="72"/>
      <c r="G2" s="72"/>
      <c r="H2" s="72"/>
    </row>
    <row r="3" spans="1:8" ht="15">
      <c r="A3" s="461"/>
      <c r="B3" s="468"/>
      <c r="C3" s="71"/>
      <c r="D3" s="71"/>
      <c r="E3" s="71"/>
      <c r="F3" s="70"/>
      <c r="G3" s="70"/>
      <c r="H3" s="70"/>
    </row>
    <row r="4" spans="1:5" ht="15">
      <c r="A4" s="469"/>
      <c r="B4" s="470"/>
      <c r="C4" s="84"/>
      <c r="D4" s="102"/>
      <c r="E4" s="102"/>
    </row>
    <row r="5" spans="1:5" ht="12.75">
      <c r="A5" s="469"/>
      <c r="B5" s="470"/>
      <c r="C5" s="86"/>
      <c r="D5" s="70"/>
      <c r="E5" s="70"/>
    </row>
    <row r="6" spans="1:8" ht="15">
      <c r="A6" s="469"/>
      <c r="B6" s="470"/>
      <c r="C6" s="106"/>
      <c r="D6" s="71"/>
      <c r="E6" s="71"/>
      <c r="G6" s="111"/>
      <c r="H6" s="110"/>
    </row>
    <row r="7" spans="1:8" ht="15">
      <c r="A7" s="469"/>
      <c r="B7" s="470"/>
      <c r="C7" s="87"/>
      <c r="D7" s="103"/>
      <c r="E7" s="71"/>
      <c r="G7" s="112"/>
      <c r="H7" s="110"/>
    </row>
    <row r="8" spans="1:8" ht="15">
      <c r="A8" s="469"/>
      <c r="B8" s="470"/>
      <c r="C8" s="107"/>
      <c r="D8" s="107"/>
      <c r="E8" s="85"/>
      <c r="G8" s="111"/>
      <c r="H8" s="110"/>
    </row>
    <row r="9" spans="1:8" ht="15">
      <c r="A9" s="461"/>
      <c r="B9" s="463"/>
      <c r="C9" s="93"/>
      <c r="D9" s="93"/>
      <c r="E9" s="93"/>
      <c r="G9" s="112"/>
      <c r="H9" s="110"/>
    </row>
    <row r="10" spans="1:8" ht="12.75">
      <c r="A10" s="461"/>
      <c r="B10" s="463"/>
      <c r="C10" s="70"/>
      <c r="D10" s="70"/>
      <c r="E10" s="70"/>
      <c r="G10" s="111"/>
      <c r="H10" s="110"/>
    </row>
    <row r="11" spans="1:8" ht="15">
      <c r="A11" s="461"/>
      <c r="B11" s="463"/>
      <c r="C11" s="71"/>
      <c r="D11" s="71"/>
      <c r="E11" s="71"/>
      <c r="G11" s="112"/>
      <c r="H11" s="110"/>
    </row>
    <row r="12" spans="1:8" ht="15">
      <c r="A12" s="461"/>
      <c r="B12" s="463"/>
      <c r="C12" s="71"/>
      <c r="D12" s="71"/>
      <c r="E12" s="71"/>
      <c r="G12" s="111"/>
      <c r="H12" s="110"/>
    </row>
    <row r="13" spans="1:8" ht="15">
      <c r="A13" s="462"/>
      <c r="B13" s="464"/>
      <c r="C13" s="71"/>
      <c r="D13" s="71"/>
      <c r="E13" s="71"/>
      <c r="G13" s="112"/>
      <c r="H13" s="110"/>
    </row>
    <row r="14" spans="1:8" ht="15">
      <c r="A14" s="465"/>
      <c r="B14" s="466"/>
      <c r="C14" s="72"/>
      <c r="D14" s="72"/>
      <c r="E14" s="72"/>
      <c r="G14" s="111"/>
      <c r="H14" s="110"/>
    </row>
    <row r="15" spans="1:7" ht="12.75">
      <c r="A15" s="461"/>
      <c r="B15" s="463"/>
      <c r="C15" s="70"/>
      <c r="D15" s="70"/>
      <c r="E15" s="70"/>
      <c r="G15" s="112"/>
    </row>
    <row r="16" spans="1:10" ht="15">
      <c r="A16" s="462"/>
      <c r="B16" s="464"/>
      <c r="C16" s="71"/>
      <c r="D16" s="71"/>
      <c r="E16" s="71"/>
      <c r="G16" s="111"/>
      <c r="H16" s="110"/>
      <c r="I16" s="111"/>
      <c r="J16" s="110"/>
    </row>
    <row r="17" spans="1:10" ht="13.5">
      <c r="A17" s="465"/>
      <c r="B17" s="466"/>
      <c r="C17" s="45"/>
      <c r="D17" s="45"/>
      <c r="E17" s="45"/>
      <c r="G17" s="112"/>
      <c r="H17" s="110"/>
      <c r="I17" s="112"/>
      <c r="J17" s="110"/>
    </row>
    <row r="18" spans="1:10" ht="13.5">
      <c r="A18" s="461"/>
      <c r="B18" s="463"/>
      <c r="C18" s="30"/>
      <c r="D18" s="30"/>
      <c r="E18" s="30"/>
      <c r="G18" s="111"/>
      <c r="H18" s="110"/>
      <c r="I18" s="111"/>
      <c r="J18" s="110"/>
    </row>
    <row r="19" spans="1:10" ht="13.5">
      <c r="A19" s="461"/>
      <c r="B19" s="463"/>
      <c r="C19" s="30"/>
      <c r="D19" s="30"/>
      <c r="E19" s="30"/>
      <c r="G19" s="112"/>
      <c r="H19" s="110"/>
      <c r="I19" s="112"/>
      <c r="J19" s="110"/>
    </row>
    <row r="20" spans="1:10" ht="13.5">
      <c r="A20" s="461"/>
      <c r="B20" s="463"/>
      <c r="C20" s="30"/>
      <c r="D20" s="30"/>
      <c r="E20" s="30"/>
      <c r="G20" s="111"/>
      <c r="H20" s="110"/>
      <c r="I20" s="111"/>
      <c r="J20" s="110"/>
    </row>
    <row r="21" spans="1:10" ht="15" customHeight="1">
      <c r="A21" s="461"/>
      <c r="B21" s="463"/>
      <c r="C21" s="30"/>
      <c r="D21" s="30"/>
      <c r="E21" s="30"/>
      <c r="G21" s="112"/>
      <c r="H21" s="110"/>
      <c r="I21" s="112"/>
      <c r="J21" s="110"/>
    </row>
    <row r="22" spans="1:10" ht="12" customHeight="1">
      <c r="A22" s="461"/>
      <c r="B22" s="463"/>
      <c r="C22" s="30"/>
      <c r="D22" s="30"/>
      <c r="E22" s="30"/>
      <c r="G22" s="111"/>
      <c r="H22" s="110"/>
      <c r="I22" s="111"/>
      <c r="J22" s="110"/>
    </row>
    <row r="23" spans="1:10" ht="13.5" customHeight="1">
      <c r="A23" s="462"/>
      <c r="B23" s="464"/>
      <c r="C23" s="31"/>
      <c r="D23" s="31"/>
      <c r="E23" s="31"/>
      <c r="G23" s="112"/>
      <c r="H23" s="110"/>
      <c r="I23" s="112"/>
      <c r="J23" s="110"/>
    </row>
    <row r="24" spans="1:10" ht="15">
      <c r="A24" s="51"/>
      <c r="B24" s="44"/>
      <c r="C24" s="47"/>
      <c r="D24" s="52"/>
      <c r="E24" s="52"/>
      <c r="G24" s="111"/>
      <c r="H24" s="110"/>
      <c r="I24" s="111"/>
      <c r="J24" s="110"/>
    </row>
    <row r="25" spans="1:5" ht="12.75" customHeight="1">
      <c r="A25" s="465"/>
      <c r="B25" s="467"/>
      <c r="C25" s="45"/>
      <c r="D25" s="72"/>
      <c r="E25" s="72"/>
    </row>
    <row r="26" spans="1:5" ht="12.75">
      <c r="A26" s="461"/>
      <c r="B26" s="468"/>
      <c r="C26" s="70"/>
      <c r="D26" s="70"/>
      <c r="E26" s="70"/>
    </row>
    <row r="27" spans="1:5" ht="15">
      <c r="A27" s="462"/>
      <c r="B27" s="471"/>
      <c r="C27" s="71"/>
      <c r="D27" s="76"/>
      <c r="E27" s="76"/>
    </row>
    <row r="28" spans="1:5" ht="15">
      <c r="A28" s="465"/>
      <c r="B28" s="467"/>
      <c r="C28" s="71"/>
      <c r="D28" s="71"/>
      <c r="E28" s="71"/>
    </row>
    <row r="29" spans="1:5" ht="15">
      <c r="A29" s="461"/>
      <c r="B29" s="468"/>
      <c r="C29" s="71"/>
      <c r="D29" s="71"/>
      <c r="E29" s="71"/>
    </row>
    <row r="30" spans="1:5" ht="15">
      <c r="A30" s="461"/>
      <c r="B30" s="468"/>
      <c r="C30" s="49"/>
      <c r="D30" s="49"/>
      <c r="E30" s="49"/>
    </row>
    <row r="31" spans="1:5" ht="15">
      <c r="A31" s="461"/>
      <c r="B31" s="468"/>
      <c r="C31" s="49"/>
      <c r="D31" s="49"/>
      <c r="E31" s="49"/>
    </row>
    <row r="32" spans="1:5" ht="30.75" customHeight="1">
      <c r="A32" s="461"/>
      <c r="B32" s="468"/>
      <c r="C32" s="49"/>
      <c r="D32" s="49"/>
      <c r="E32" s="49"/>
    </row>
    <row r="33" spans="1:5" ht="15">
      <c r="A33" s="465"/>
      <c r="B33" s="467"/>
      <c r="C33" s="47"/>
      <c r="D33" s="47"/>
      <c r="E33" s="53"/>
    </row>
    <row r="34" spans="1:5" ht="12.75">
      <c r="A34" s="461"/>
      <c r="B34" s="468"/>
      <c r="C34" s="48"/>
      <c r="D34" s="48"/>
      <c r="E34" s="48"/>
    </row>
    <row r="35" spans="1:5" ht="15">
      <c r="A35" s="461"/>
      <c r="B35" s="468"/>
      <c r="C35" s="49"/>
      <c r="D35" s="49"/>
      <c r="E35" s="49"/>
    </row>
    <row r="36" spans="1:5" ht="15">
      <c r="A36" s="461"/>
      <c r="B36" s="468"/>
      <c r="C36" s="49"/>
      <c r="D36" s="49"/>
      <c r="E36" s="49"/>
    </row>
    <row r="37" spans="1:5" ht="15">
      <c r="A37" s="461"/>
      <c r="B37" s="468"/>
      <c r="C37" s="49"/>
      <c r="D37" s="49"/>
      <c r="E37" s="49"/>
    </row>
    <row r="38" spans="1:5" ht="15">
      <c r="A38" s="461"/>
      <c r="B38" s="468"/>
      <c r="C38" s="49"/>
      <c r="D38" s="49"/>
      <c r="E38" s="49"/>
    </row>
    <row r="39" spans="1:5" ht="15">
      <c r="A39" s="461"/>
      <c r="B39" s="468"/>
      <c r="C39" s="49"/>
      <c r="D39" s="49"/>
      <c r="E39" s="49"/>
    </row>
    <row r="40" spans="1:5" ht="15" hidden="1">
      <c r="A40" s="461"/>
      <c r="B40" s="468"/>
      <c r="C40" s="49"/>
      <c r="D40" s="49"/>
      <c r="E40" s="49"/>
    </row>
    <row r="41" spans="1:5" ht="15" hidden="1">
      <c r="A41" s="461"/>
      <c r="B41" s="468"/>
      <c r="C41" s="49"/>
      <c r="D41" s="49"/>
      <c r="E41" s="49"/>
    </row>
    <row r="42" spans="1:5" ht="15" hidden="1">
      <c r="A42" s="461"/>
      <c r="B42" s="468"/>
      <c r="C42" s="49"/>
      <c r="D42" s="49"/>
      <c r="E42" s="49"/>
    </row>
    <row r="43" spans="1:5" ht="15" hidden="1">
      <c r="A43" s="461"/>
      <c r="B43" s="468"/>
      <c r="C43" s="49"/>
      <c r="D43" s="49"/>
      <c r="E43" s="49"/>
    </row>
    <row r="44" spans="1:5" ht="15" hidden="1">
      <c r="A44" s="461"/>
      <c r="B44" s="468"/>
      <c r="C44" s="49"/>
      <c r="D44" s="49"/>
      <c r="E44" s="49"/>
    </row>
    <row r="45" spans="1:5" ht="15" hidden="1">
      <c r="A45" s="461"/>
      <c r="B45" s="468"/>
      <c r="C45" s="49"/>
      <c r="D45" s="49"/>
      <c r="E45" s="49"/>
    </row>
    <row r="46" spans="1:5" ht="15" hidden="1">
      <c r="A46" s="461"/>
      <c r="B46" s="468"/>
      <c r="C46" s="49"/>
      <c r="D46" s="49"/>
      <c r="E46" s="49"/>
    </row>
    <row r="47" spans="1:5" ht="15" hidden="1">
      <c r="A47" s="461"/>
      <c r="B47" s="468"/>
      <c r="C47" s="49"/>
      <c r="D47" s="49"/>
      <c r="E47" s="49"/>
    </row>
    <row r="48" spans="1:5" ht="15" hidden="1">
      <c r="A48" s="462"/>
      <c r="B48" s="471"/>
      <c r="C48" s="50"/>
      <c r="D48" s="50"/>
      <c r="E48" s="50"/>
    </row>
    <row r="49" spans="1:5" ht="15">
      <c r="A49" s="465"/>
      <c r="B49" s="467"/>
      <c r="C49" s="53"/>
      <c r="D49" s="53"/>
      <c r="E49" s="53"/>
    </row>
    <row r="50" spans="1:5" ht="12.75">
      <c r="A50" s="461"/>
      <c r="B50" s="468"/>
      <c r="C50" s="48"/>
      <c r="D50" s="48"/>
      <c r="E50" s="48"/>
    </row>
    <row r="51" spans="1:5" ht="15">
      <c r="A51" s="461"/>
      <c r="B51" s="468"/>
      <c r="C51" s="49"/>
      <c r="D51" s="49"/>
      <c r="E51" s="49"/>
    </row>
    <row r="52" spans="1:5" ht="15">
      <c r="A52" s="461"/>
      <c r="B52" s="468"/>
      <c r="C52" s="49"/>
      <c r="D52" s="49"/>
      <c r="E52" s="49"/>
    </row>
    <row r="53" spans="1:5" ht="3" customHeight="1">
      <c r="A53" s="461"/>
      <c r="B53" s="468"/>
      <c r="C53" s="49"/>
      <c r="D53" s="49"/>
      <c r="E53" s="49"/>
    </row>
    <row r="54" spans="1:5" ht="15" hidden="1">
      <c r="A54" s="461"/>
      <c r="B54" s="468"/>
      <c r="C54" s="50"/>
      <c r="D54" s="50"/>
      <c r="E54" s="50"/>
    </row>
    <row r="55" spans="1:5" ht="15">
      <c r="A55" s="465"/>
      <c r="B55" s="467"/>
      <c r="C55" s="53"/>
      <c r="D55" s="53"/>
      <c r="E55" s="53"/>
    </row>
    <row r="56" spans="1:5" ht="12.75">
      <c r="A56" s="461"/>
      <c r="B56" s="468"/>
      <c r="C56" s="48"/>
      <c r="D56" s="48"/>
      <c r="E56" s="48"/>
    </row>
    <row r="57" spans="1:5" ht="15">
      <c r="A57" s="461"/>
      <c r="B57" s="468"/>
      <c r="C57" s="49"/>
      <c r="D57" s="49"/>
      <c r="E57" s="49"/>
    </row>
    <row r="58" spans="1:5" ht="15">
      <c r="A58" s="461"/>
      <c r="B58" s="468"/>
      <c r="C58" s="49"/>
      <c r="D58" s="49"/>
      <c r="E58" s="49"/>
    </row>
    <row r="59" spans="1:5" ht="15">
      <c r="A59" s="465"/>
      <c r="B59" s="467"/>
      <c r="C59" s="54"/>
      <c r="D59" s="54"/>
      <c r="E59" s="53"/>
    </row>
    <row r="60" spans="1:5" ht="12.75">
      <c r="A60" s="461"/>
      <c r="B60" s="468"/>
      <c r="C60" s="48"/>
      <c r="D60" s="48"/>
      <c r="E60" s="48"/>
    </row>
    <row r="61" spans="1:5" ht="15">
      <c r="A61" s="461"/>
      <c r="B61" s="468"/>
      <c r="C61" s="49"/>
      <c r="D61" s="49"/>
      <c r="E61" s="49"/>
    </row>
    <row r="62" spans="1:5" ht="15">
      <c r="A62" s="462"/>
      <c r="B62" s="471"/>
      <c r="C62" s="50"/>
      <c r="D62" s="50"/>
      <c r="E62" s="50"/>
    </row>
    <row r="63" spans="1:5" ht="15">
      <c r="A63" s="465"/>
      <c r="B63" s="467"/>
      <c r="C63" s="54"/>
      <c r="D63" s="54"/>
      <c r="E63" s="53"/>
    </row>
    <row r="64" spans="1:5" ht="12.75">
      <c r="A64" s="461"/>
      <c r="B64" s="468"/>
      <c r="C64" s="48"/>
      <c r="D64" s="48"/>
      <c r="E64" s="48"/>
    </row>
    <row r="65" spans="1:5" ht="15">
      <c r="A65" s="461"/>
      <c r="B65" s="468"/>
      <c r="C65" s="49"/>
      <c r="D65" s="49"/>
      <c r="E65" s="49"/>
    </row>
    <row r="66" spans="1:5" ht="4.5" customHeight="1">
      <c r="A66" s="461"/>
      <c r="B66" s="468"/>
      <c r="C66" s="49"/>
      <c r="D66" s="49"/>
      <c r="E66" s="49"/>
    </row>
    <row r="67" spans="1:5" ht="15" hidden="1">
      <c r="A67" s="462"/>
      <c r="B67" s="471"/>
      <c r="C67" s="50"/>
      <c r="D67" s="50"/>
      <c r="E67" s="50"/>
    </row>
    <row r="68" spans="1:5" ht="15">
      <c r="A68" s="465"/>
      <c r="B68" s="467"/>
      <c r="C68" s="47"/>
      <c r="D68" s="53"/>
      <c r="E68" s="53"/>
    </row>
    <row r="69" spans="1:5" ht="15">
      <c r="A69" s="461"/>
      <c r="B69" s="468"/>
      <c r="C69" s="48"/>
      <c r="D69" s="49"/>
      <c r="E69" s="48"/>
    </row>
    <row r="70" spans="1:5" ht="15">
      <c r="A70" s="461"/>
      <c r="B70" s="468"/>
      <c r="C70" s="46"/>
      <c r="D70" s="49"/>
      <c r="E70" s="49"/>
    </row>
    <row r="71" spans="1:5" ht="1.5" customHeight="1">
      <c r="A71" s="461"/>
      <c r="B71" s="468"/>
      <c r="C71" s="49"/>
      <c r="D71" s="49"/>
      <c r="E71" s="50"/>
    </row>
    <row r="72" spans="1:5" ht="15">
      <c r="A72" s="465"/>
      <c r="B72" s="466"/>
      <c r="C72" s="54"/>
      <c r="D72" s="54"/>
      <c r="E72" s="53"/>
    </row>
    <row r="73" spans="1:5" ht="12.75">
      <c r="A73" s="461"/>
      <c r="B73" s="463"/>
      <c r="C73" s="48"/>
      <c r="D73" s="48"/>
      <c r="E73" s="48"/>
    </row>
    <row r="74" spans="1:5" ht="15">
      <c r="A74" s="461"/>
      <c r="B74" s="463"/>
      <c r="C74" s="49"/>
      <c r="D74" s="49"/>
      <c r="E74" s="49"/>
    </row>
    <row r="75" spans="1:5" ht="15">
      <c r="A75" s="461"/>
      <c r="B75" s="463"/>
      <c r="C75" s="49"/>
      <c r="D75" s="49"/>
      <c r="E75" s="49"/>
    </row>
    <row r="76" spans="1:5" ht="15">
      <c r="A76" s="461"/>
      <c r="B76" s="463"/>
      <c r="C76" s="50"/>
      <c r="D76" s="50"/>
      <c r="E76" s="50"/>
    </row>
    <row r="77" spans="1:5" ht="15">
      <c r="A77" s="472"/>
      <c r="B77" s="467"/>
      <c r="C77" s="55"/>
      <c r="D77" s="56"/>
      <c r="E77" s="57"/>
    </row>
    <row r="78" spans="1:5" ht="12.75">
      <c r="A78" s="473"/>
      <c r="B78" s="468"/>
      <c r="C78" s="58"/>
      <c r="D78" s="58"/>
      <c r="E78" s="58"/>
    </row>
    <row r="79" spans="1:5" ht="15">
      <c r="A79" s="473"/>
      <c r="B79" s="468"/>
      <c r="C79" s="59"/>
      <c r="D79" s="59"/>
      <c r="E79" s="59"/>
    </row>
    <row r="80" spans="1:5" ht="15">
      <c r="A80" s="473"/>
      <c r="B80" s="42"/>
      <c r="C80" s="59"/>
      <c r="D80" s="59"/>
      <c r="E80" s="59"/>
    </row>
    <row r="81" spans="1:5" ht="15">
      <c r="A81" s="474"/>
      <c r="B81" s="43"/>
      <c r="C81" s="60"/>
      <c r="D81" s="60"/>
      <c r="E81" s="60"/>
    </row>
    <row r="82" spans="1:5" ht="15">
      <c r="A82" s="472"/>
      <c r="B82" s="467"/>
      <c r="C82" s="53"/>
      <c r="D82" s="53"/>
      <c r="E82" s="53"/>
    </row>
    <row r="83" spans="1:5" ht="12.75">
      <c r="A83" s="473"/>
      <c r="B83" s="468"/>
      <c r="C83" s="48"/>
      <c r="D83" s="48"/>
      <c r="E83" s="48"/>
    </row>
    <row r="84" spans="1:5" ht="15">
      <c r="A84" s="473"/>
      <c r="B84" s="468"/>
      <c r="C84" s="46"/>
      <c r="D84" s="46"/>
      <c r="E84" s="46"/>
    </row>
    <row r="85" spans="1:5" ht="15">
      <c r="A85" s="473"/>
      <c r="B85" s="468"/>
      <c r="C85" s="46"/>
      <c r="D85" s="46"/>
      <c r="E85" s="46"/>
    </row>
    <row r="86" spans="1:5" ht="15">
      <c r="A86" s="473"/>
      <c r="B86" s="468"/>
      <c r="C86" s="46"/>
      <c r="D86" s="46"/>
      <c r="E86" s="46"/>
    </row>
    <row r="87" spans="1:5" ht="15">
      <c r="A87" s="473"/>
      <c r="B87" s="468"/>
      <c r="C87" s="46"/>
      <c r="D87" s="46"/>
      <c r="E87" s="46"/>
    </row>
    <row r="88" spans="1:5" ht="15">
      <c r="A88" s="473"/>
      <c r="B88" s="468"/>
      <c r="C88" s="46"/>
      <c r="D88" s="46"/>
      <c r="E88" s="46"/>
    </row>
    <row r="89" spans="1:5" ht="15">
      <c r="A89" s="472"/>
      <c r="B89" s="467"/>
      <c r="C89" s="53"/>
      <c r="D89" s="53"/>
      <c r="E89" s="53"/>
    </row>
    <row r="90" spans="1:5" ht="15">
      <c r="A90" s="473"/>
      <c r="B90" s="468"/>
      <c r="C90" s="46"/>
      <c r="D90" s="46"/>
      <c r="E90" s="46"/>
    </row>
    <row r="91" spans="1:5" ht="15">
      <c r="A91" s="473"/>
      <c r="B91" s="468"/>
      <c r="C91" s="46"/>
      <c r="D91" s="46"/>
      <c r="E91" s="46"/>
    </row>
    <row r="92" spans="1:5" ht="15">
      <c r="A92" s="474"/>
      <c r="B92" s="468"/>
      <c r="C92" s="46"/>
      <c r="D92" s="46"/>
      <c r="E92" s="46"/>
    </row>
    <row r="93" spans="1:5" ht="25.5" customHeight="1">
      <c r="A93" s="481"/>
      <c r="B93" s="478"/>
      <c r="C93" s="68"/>
      <c r="D93" s="68"/>
      <c r="E93" s="52"/>
    </row>
    <row r="94" spans="1:5" ht="19.5" customHeight="1">
      <c r="A94" s="481"/>
      <c r="B94" s="479"/>
      <c r="C94" s="69"/>
      <c r="D94" s="69"/>
      <c r="E94" s="69"/>
    </row>
    <row r="95" spans="1:5" ht="15" customHeight="1">
      <c r="A95" s="481"/>
      <c r="B95" s="480"/>
      <c r="C95" s="69"/>
      <c r="D95" s="69"/>
      <c r="E95" s="69"/>
    </row>
    <row r="96" spans="1:5" ht="21" customHeight="1">
      <c r="A96" s="482"/>
      <c r="B96" s="61"/>
      <c r="C96" s="53"/>
      <c r="D96" s="53"/>
      <c r="E96" s="53"/>
    </row>
    <row r="97" spans="1:5" ht="18" customHeight="1">
      <c r="A97" s="483"/>
      <c r="B97" s="62"/>
      <c r="C97" s="49"/>
      <c r="D97" s="49"/>
      <c r="E97" s="49"/>
    </row>
    <row r="98" spans="1:5" ht="15">
      <c r="A98" s="483"/>
      <c r="B98" s="468"/>
      <c r="C98" s="49"/>
      <c r="D98" s="49"/>
      <c r="E98" s="49"/>
    </row>
    <row r="99" spans="1:5" ht="15">
      <c r="A99" s="484"/>
      <c r="B99" s="485"/>
      <c r="C99" s="49"/>
      <c r="D99" s="49"/>
      <c r="E99" s="49"/>
    </row>
    <row r="100" spans="1:5" ht="13.5">
      <c r="A100" s="472"/>
      <c r="B100" s="486"/>
      <c r="C100" s="63"/>
      <c r="D100" s="63"/>
      <c r="E100" s="63"/>
    </row>
    <row r="101" spans="1:5" ht="13.5">
      <c r="A101" s="473"/>
      <c r="B101" s="487"/>
      <c r="C101" s="64"/>
      <c r="D101" s="64"/>
      <c r="E101" s="64"/>
    </row>
    <row r="102" spans="1:5" ht="13.5">
      <c r="A102" s="473"/>
      <c r="B102" s="487"/>
      <c r="C102" s="64"/>
      <c r="D102" s="64"/>
      <c r="E102" s="64"/>
    </row>
    <row r="103" spans="1:5" ht="13.5">
      <c r="A103" s="473"/>
      <c r="B103" s="487"/>
      <c r="C103" s="64"/>
      <c r="D103" s="64"/>
      <c r="E103" s="64"/>
    </row>
    <row r="104" spans="1:5" ht="13.5">
      <c r="A104" s="473"/>
      <c r="B104" s="487"/>
      <c r="C104" s="64"/>
      <c r="D104" s="64"/>
      <c r="E104" s="64"/>
    </row>
    <row r="105" spans="1:5" ht="13.5">
      <c r="A105" s="473"/>
      <c r="B105" s="487"/>
      <c r="C105" s="64"/>
      <c r="D105" s="64"/>
      <c r="E105" s="64"/>
    </row>
    <row r="106" spans="1:5" ht="13.5">
      <c r="A106" s="474"/>
      <c r="B106" s="488"/>
      <c r="C106" s="65"/>
      <c r="D106" s="65"/>
      <c r="E106" s="65"/>
    </row>
    <row r="107" spans="1:5" ht="13.5">
      <c r="A107" s="475"/>
      <c r="B107" s="447"/>
      <c r="C107" s="66"/>
      <c r="D107" s="66"/>
      <c r="E107" s="67"/>
    </row>
    <row r="108" spans="1:5" ht="13.5">
      <c r="A108" s="476"/>
      <c r="B108" s="477"/>
      <c r="C108" s="64"/>
      <c r="D108" s="64"/>
      <c r="E108" s="64"/>
    </row>
    <row r="109" spans="1:5" ht="13.5">
      <c r="A109" s="476"/>
      <c r="B109" s="477"/>
      <c r="C109" s="64"/>
      <c r="D109" s="64"/>
      <c r="E109" s="64"/>
    </row>
    <row r="110" spans="1:5" ht="13.5">
      <c r="A110" s="476"/>
      <c r="B110" s="477"/>
      <c r="C110" s="64"/>
      <c r="D110" s="64"/>
      <c r="E110" s="64"/>
    </row>
    <row r="111" spans="1:5" ht="13.5">
      <c r="A111" s="476"/>
      <c r="B111" s="477"/>
      <c r="C111" s="64"/>
      <c r="D111" s="64"/>
      <c r="E111" s="64"/>
    </row>
    <row r="112" spans="1:5" ht="13.5">
      <c r="A112" s="476"/>
      <c r="B112" s="477"/>
      <c r="C112" s="64"/>
      <c r="D112" s="64"/>
      <c r="E112" s="64"/>
    </row>
    <row r="113" spans="1:5" ht="13.5">
      <c r="A113" s="476"/>
      <c r="B113" s="477"/>
      <c r="C113" s="65"/>
      <c r="D113" s="65"/>
      <c r="E113" s="65"/>
    </row>
  </sheetData>
  <sheetProtection/>
  <mergeCells count="42">
    <mergeCell ref="A107:A113"/>
    <mergeCell ref="B107:B113"/>
    <mergeCell ref="B93:B95"/>
    <mergeCell ref="A89:A92"/>
    <mergeCell ref="B89:B92"/>
    <mergeCell ref="A93:A95"/>
    <mergeCell ref="A96:A99"/>
    <mergeCell ref="B98:B99"/>
    <mergeCell ref="A100:A106"/>
    <mergeCell ref="B100:B106"/>
    <mergeCell ref="A72:A76"/>
    <mergeCell ref="B72:B76"/>
    <mergeCell ref="A77:A81"/>
    <mergeCell ref="B77:B79"/>
    <mergeCell ref="A82:A88"/>
    <mergeCell ref="B82:B88"/>
    <mergeCell ref="A59:A62"/>
    <mergeCell ref="B59:B62"/>
    <mergeCell ref="A63:A67"/>
    <mergeCell ref="B63:B67"/>
    <mergeCell ref="A68:A71"/>
    <mergeCell ref="B68:B71"/>
    <mergeCell ref="A33:A48"/>
    <mergeCell ref="B33:B48"/>
    <mergeCell ref="A49:A54"/>
    <mergeCell ref="B49:B54"/>
    <mergeCell ref="A55:A58"/>
    <mergeCell ref="B55:B58"/>
    <mergeCell ref="A17:A23"/>
    <mergeCell ref="B17:B23"/>
    <mergeCell ref="A25:A27"/>
    <mergeCell ref="B25:B27"/>
    <mergeCell ref="A28:A32"/>
    <mergeCell ref="B28:B32"/>
    <mergeCell ref="A9:A13"/>
    <mergeCell ref="B9:B13"/>
    <mergeCell ref="A14:A16"/>
    <mergeCell ref="B14:B16"/>
    <mergeCell ref="A1:A3"/>
    <mergeCell ref="B1:B3"/>
    <mergeCell ref="A4:A8"/>
    <mergeCell ref="B4:B8"/>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Экономика</cp:lastModifiedBy>
  <cp:lastPrinted>2021-04-07T00:28:02Z</cp:lastPrinted>
  <dcterms:created xsi:type="dcterms:W3CDTF">1996-10-08T23:32:33Z</dcterms:created>
  <dcterms:modified xsi:type="dcterms:W3CDTF">2021-06-11T05:11:41Z</dcterms:modified>
  <cp:category/>
  <cp:version/>
  <cp:contentType/>
  <cp:contentStatus/>
</cp:coreProperties>
</file>