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<sst xmlns="http://schemas.openxmlformats.org/spreadsheetml/2006/main" count="146" uniqueCount="122">
  <si>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</si>
  <si>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</si>
  <si>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</si>
  <si>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</si>
  <si>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</si>
  <si>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</si>
  <si>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</si>
  <si>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</si>
  <si>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</si>
  <si>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</si>
  <si>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</si>
  <si>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</si>
  <si>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</si>
  <si>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</si>
  <si>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</si>
  <si>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</si>
  <si>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</si>
  <si>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</si>
  <si>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</si>
  <si>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</si>
  <si>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</si>
  <si>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</si>
  <si>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</si>
  <si>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</si>
  <si>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</si>
  <si>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</si>
  <si>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</si>
  <si>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</si>
  <si>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</si>
  <si>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</si>
  <si>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</si>
  <si>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</si>
  <si>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</si>
  <si>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</si>
  <si>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</si>
  <si>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</si>
  <si>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</si>
  <si>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</si>
  <si>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</si>
  <si>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</si>
  <si>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</si>
  <si>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</si>
  <si>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</si>
  <si>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</si>
  <si>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</si>
  <si>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</si>
  <si>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</si>
  <si>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</si>
  <si>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</si>
  <si>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</si>
  <si>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</si>
  <si>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</si>
  <si>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</si>
  <si>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</si>
  <si>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</si>
  <si>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</si>
  <si>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</si>
  <si>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</si>
  <si>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</si>
  <si>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</si>
  <si>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</si>
  <si>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</si>
  <si>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</si>
  <si>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</si>
  <si>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</si>
  <si>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</si>
  <si>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</si>
  <si>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</si>
  <si>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</si>
  <si>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</si>
  <si>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</si>
  <si>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</si>
  <si>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</si>
  <si>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</si>
  <si>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</si>
  <si>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</si>
  <si>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</si>
  <si>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</si>
  <si>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</si>
  <si>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</si>
  <si>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</si>
  <si>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</si>
  <si>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</si>
  <si>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</si>
  <si>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</si>
  <si>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</si>
  <si>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</si>
  <si>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</si>
  <si>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</si>
  <si>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</si>
  <si>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</si>
  <si>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</si>
  <si>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</si>
  <si>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</si>
  <si>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</si>
  <si>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</si>
  <si>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</si>
  <si>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</si>
  <si>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</si>
  <si>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</si>
  <si>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</si>
  <si>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</si>
  <si>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15.04.2021</t>
  </si>
  <si>
    <t>Погашено кредита 18.03.2021</t>
  </si>
  <si>
    <t>Погашено кредита 22.04.2021</t>
  </si>
  <si>
    <t>Погашено процентов 19.04.2021</t>
  </si>
  <si>
    <t>Погашено кредита 23.06.2021</t>
  </si>
  <si>
    <t>Погашено кредита 23.07.2021</t>
  </si>
  <si>
    <t>сальдо 1.08.2021</t>
  </si>
  <si>
    <t>сальдо 1.07.2021</t>
  </si>
  <si>
    <t>сальдо 1.02.2021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</si>
  <si>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</si>
  <si>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</si>
  <si>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</si>
  <si>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</si>
  <si>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</si>
  <si>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</si>
  <si>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</si>
  <si>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</si>
  <si>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</si>
  <si>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погашено кредита 23.08.2021</t>
  </si>
  <si>
    <t>погашено кредита 20.09.2021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</si>
</sst>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4">
      <selection activeCell="D46" sqref="D4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110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111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103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112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 t="s">
        <v>105</v>
      </c>
      <c r="B15" s="66"/>
      <c r="C15" s="66">
        <f>I15</f>
        <v>235.46</v>
      </c>
      <c r="D15" s="66"/>
      <c r="E15" s="66"/>
      <c r="F15" s="66"/>
      <c r="G15" s="66"/>
      <c r="H15" s="66"/>
      <c r="I15" s="66">
        <v>235.46</v>
      </c>
      <c r="J15" s="56"/>
    </row>
    <row r="16" spans="1:10" s="1" customFormat="1" ht="12">
      <c r="A16" s="65" t="s">
        <v>102</v>
      </c>
      <c r="B16" s="66">
        <f>G16</f>
        <v>209000</v>
      </c>
      <c r="C16" s="66"/>
      <c r="D16" s="66"/>
      <c r="E16" s="66"/>
      <c r="F16" s="66"/>
      <c r="G16" s="66">
        <f>H16</f>
        <v>209000</v>
      </c>
      <c r="H16" s="66">
        <v>209000</v>
      </c>
      <c r="I16" s="66"/>
      <c r="J16" s="56"/>
    </row>
    <row r="17" spans="1:10" s="1" customFormat="1" ht="12">
      <c r="A17" s="65" t="s">
        <v>104</v>
      </c>
      <c r="B17" s="66">
        <f>D17</f>
        <v>200000</v>
      </c>
      <c r="C17" s="66"/>
      <c r="D17" s="66">
        <f>E17</f>
        <v>200000</v>
      </c>
      <c r="E17" s="66">
        <v>200000</v>
      </c>
      <c r="F17" s="66"/>
      <c r="G17" s="66"/>
      <c r="H17" s="66"/>
      <c r="I17" s="66"/>
      <c r="J17" s="56"/>
    </row>
    <row r="18" spans="1:10" s="48" customFormat="1" ht="12.75">
      <c r="A18" s="49" t="s">
        <v>113</v>
      </c>
      <c r="B18" s="57">
        <f>B14-B16-B17</f>
        <v>32040000</v>
      </c>
      <c r="C18" s="57">
        <f>C14</f>
        <v>0</v>
      </c>
      <c r="D18" s="57">
        <f>D14-D17</f>
        <v>32040000</v>
      </c>
      <c r="E18" s="57">
        <f>E14-E17</f>
        <v>32040000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>
      <c r="A21" s="49" t="s">
        <v>114</v>
      </c>
      <c r="B21" s="57">
        <f aca="true" t="shared" si="3" ref="B21:H21">B18-B19</f>
        <v>32040000</v>
      </c>
      <c r="C21" s="57">
        <f t="shared" si="3"/>
        <v>0</v>
      </c>
      <c r="D21" s="57">
        <f t="shared" si="3"/>
        <v>32040000</v>
      </c>
      <c r="E21" s="57">
        <f t="shared" si="3"/>
        <v>32040000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>
      <c r="A22" s="65" t="s">
        <v>106</v>
      </c>
      <c r="B22" s="66">
        <f>D22</f>
        <v>300000</v>
      </c>
      <c r="C22" s="66"/>
      <c r="D22" s="66">
        <v>300000</v>
      </c>
      <c r="E22" s="66">
        <v>300000</v>
      </c>
      <c r="F22" s="66"/>
      <c r="G22" s="66"/>
      <c r="H22" s="66"/>
      <c r="I22" s="66"/>
      <c r="J22" s="61"/>
    </row>
    <row r="23" spans="1:10" s="48" customFormat="1" ht="12.75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>
      <c r="A24" s="49" t="s">
        <v>109</v>
      </c>
      <c r="B24" s="57">
        <f>B21-B22</f>
        <v>31740000</v>
      </c>
      <c r="C24" s="57">
        <f>C21-C22</f>
        <v>0</v>
      </c>
      <c r="D24" s="57">
        <f>D21-D22</f>
        <v>31740000</v>
      </c>
      <c r="E24" s="57">
        <f>E21-E22</f>
        <v>31740000</v>
      </c>
      <c r="F24" s="57">
        <f>F21</f>
        <v>0</v>
      </c>
      <c r="G24" s="57">
        <f>G21</f>
        <v>0</v>
      </c>
      <c r="H24" s="57">
        <f>H21</f>
        <v>0</v>
      </c>
      <c r="I24" s="57">
        <f>I21</f>
        <v>0</v>
      </c>
      <c r="J24" s="61"/>
    </row>
    <row r="25" spans="1:10" s="48" customFormat="1" ht="12.75">
      <c r="A25" s="65" t="s">
        <v>107</v>
      </c>
      <c r="B25" s="66">
        <f>D25</f>
        <v>300000</v>
      </c>
      <c r="C25" s="66"/>
      <c r="D25" s="66">
        <f>E25</f>
        <v>300000</v>
      </c>
      <c r="E25" s="66">
        <v>300000</v>
      </c>
      <c r="F25" s="66"/>
      <c r="G25" s="66"/>
      <c r="H25" s="66"/>
      <c r="I25" s="66"/>
      <c r="J25" s="61"/>
    </row>
    <row r="26" spans="1:10" s="48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>
      <c r="A27" s="49" t="s">
        <v>108</v>
      </c>
      <c r="B27" s="57">
        <f>B24-B25</f>
        <v>31440000</v>
      </c>
      <c r="C27" s="57">
        <f>C24-C25</f>
        <v>0</v>
      </c>
      <c r="D27" s="57">
        <f>D24-D25</f>
        <v>31440000</v>
      </c>
      <c r="E27" s="57">
        <f>E24-E25</f>
        <v>31440000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>
      <c r="A28" s="65" t="s">
        <v>120</v>
      </c>
      <c r="B28" s="66">
        <f>D28</f>
        <v>300000</v>
      </c>
      <c r="C28" s="66"/>
      <c r="D28" s="66">
        <f>E28</f>
        <v>300000</v>
      </c>
      <c r="E28" s="66">
        <v>300000</v>
      </c>
      <c r="F28" s="66"/>
      <c r="G28" s="66"/>
      <c r="H28" s="66"/>
      <c r="I28" s="66"/>
      <c r="J28" s="61"/>
    </row>
    <row r="29" spans="1:10" s="48" customFormat="1" ht="12.75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>
      <c r="A30" s="49" t="s">
        <v>115</v>
      </c>
      <c r="B30" s="57">
        <f>B27-B28</f>
        <v>31140000</v>
      </c>
      <c r="C30" s="57">
        <f aca="true" t="shared" si="4" ref="C30:I30">C27</f>
        <v>0</v>
      </c>
      <c r="D30" s="57">
        <f>D27-D28</f>
        <v>31140000</v>
      </c>
      <c r="E30" s="57">
        <f>E27-E28</f>
        <v>31140000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9"/>
    </row>
    <row r="31" spans="1:10" s="48" customFormat="1" ht="12.75">
      <c r="A31" s="65" t="s">
        <v>121</v>
      </c>
      <c r="B31" s="66">
        <f>D31</f>
        <v>915000</v>
      </c>
      <c r="C31" s="66"/>
      <c r="D31" s="66">
        <f>E31</f>
        <v>915000</v>
      </c>
      <c r="E31" s="66">
        <v>915000</v>
      </c>
      <c r="F31" s="66"/>
      <c r="G31" s="66"/>
      <c r="H31" s="66"/>
      <c r="I31" s="66"/>
      <c r="J31" s="61"/>
    </row>
    <row r="32" spans="1:10" s="48" customFormat="1" ht="12.75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>
      <c r="A33" s="49" t="s">
        <v>116</v>
      </c>
      <c r="B33" s="57">
        <f>B30-B31</f>
        <v>30225000</v>
      </c>
      <c r="C33" s="57">
        <f>C30-C31</f>
        <v>0</v>
      </c>
      <c r="D33" s="57">
        <f>D30-D31</f>
        <v>30225000</v>
      </c>
      <c r="E33" s="57">
        <f>E30-E31</f>
        <v>30225000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>
      <c r="A35" s="65"/>
      <c r="B35" s="66"/>
      <c r="C35" s="66"/>
      <c r="D35" s="66"/>
      <c r="E35" s="66"/>
      <c r="F35" s="66"/>
      <c r="G35" s="66"/>
      <c r="H35" s="66"/>
      <c r="I35" s="66"/>
      <c r="J35" s="61"/>
    </row>
    <row r="36" spans="1:10" ht="12.75">
      <c r="A36" s="49" t="s">
        <v>117</v>
      </c>
      <c r="B36" s="57">
        <f>B33-B34-B35</f>
        <v>30225000</v>
      </c>
      <c r="C36" s="57">
        <f>C33-C34-C35</f>
        <v>0</v>
      </c>
      <c r="D36" s="57">
        <f>D33-D34-D35</f>
        <v>30225000</v>
      </c>
      <c r="E36" s="57">
        <f>E33-E34-E35</f>
        <v>30225000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>
      <c r="A40" s="49" t="s">
        <v>118</v>
      </c>
      <c r="B40" s="57">
        <f>B36-B37-B39</f>
        <v>30225000</v>
      </c>
      <c r="C40" s="57">
        <f>C36+C38-C39</f>
        <v>0</v>
      </c>
      <c r="D40" s="57">
        <f>D36-D37-D39</f>
        <v>30225000</v>
      </c>
      <c r="E40" s="57">
        <f>E36-E37-E39</f>
        <v>30225000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>
      <c r="A43" s="49" t="s">
        <v>119</v>
      </c>
      <c r="B43" s="57">
        <f>B40</f>
        <v>30225000</v>
      </c>
      <c r="C43" s="57">
        <f aca="true" t="shared" si="5" ref="C43:I43">C40</f>
        <v>0</v>
      </c>
      <c r="D43" s="57">
        <f t="shared" si="5"/>
        <v>30225000</v>
      </c>
      <c r="E43" s="57">
        <f t="shared" si="5"/>
        <v>30225000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 t="shared" si="5"/>
        <v>0</v>
      </c>
      <c r="J43" s="59"/>
    </row>
    <row r="44" spans="1:10" s="70" customFormat="1" ht="12.75">
      <c r="A44" s="67" t="s">
        <v>69</v>
      </c>
      <c r="B44" s="68">
        <f>C9+C15</f>
        <v>1951.28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B31+B28+B25+B22+B17+B16+B13+B10</f>
        <v>3224000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97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G48:I48"/>
    <mergeCell ref="A50:C50"/>
    <mergeCell ref="G50:I50"/>
    <mergeCell ref="A1:I1"/>
    <mergeCell ref="B3:B4"/>
    <mergeCell ref="C3:C4"/>
    <mergeCell ref="D3:F3"/>
    <mergeCell ref="G3:I3"/>
    <mergeCell ref="A48:C4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2021-09-12T23:21:35Z</cp:lastPrinted>
  <dcterms:created xsi:type="dcterms:W3CDTF">2003-06-07T02:13:08Z</dcterms:created>
  <dcterms:modified xsi:type="dcterms:W3CDTF">2021-10-12T03:53:50Z</dcterms:modified>
  <cp:category/>
  <cp:version/>
  <cp:contentType/>
  <cp:contentStatus/>
</cp:coreProperties>
</file>