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12432" activeTab="2"/>
  </bookViews>
  <sheets>
    <sheet name="Таблица 1" sheetId="1" r:id="rId1"/>
    <sheet name="Таблица 2" sheetId="7" r:id="rId2"/>
    <sheet name="Таблица 3" sheetId="6" r:id="rId3"/>
  </sheets>
  <definedNames>
    <definedName name="_xlnm.Print_Titles" localSheetId="0">'Таблица 1'!$8:$12</definedName>
    <definedName name="_xlnm.Print_Titles" localSheetId="2">'Таблица 3'!$7:$10</definedName>
    <definedName name="_xlnm.Print_Area" localSheetId="0">'Таблица 1'!$A$1:$Y$31</definedName>
    <definedName name="_xlnm.Print_Area" localSheetId="2">'Таблица 3'!$A$1:$X$45</definedName>
  </definedNames>
  <calcPr calcId="125725"/>
</workbook>
</file>

<file path=xl/calcChain.xml><?xml version="1.0" encoding="utf-8"?>
<calcChain xmlns="http://schemas.openxmlformats.org/spreadsheetml/2006/main">
  <c r="Q15" i="1"/>
  <c r="M15"/>
  <c r="L15"/>
  <c r="K15"/>
  <c r="J15"/>
  <c r="I15"/>
  <c r="I14" s="1"/>
  <c r="T16"/>
  <c r="N12" i="7"/>
  <c r="N11" s="1"/>
  <c r="I14" i="6"/>
  <c r="D14"/>
  <c r="C14"/>
  <c r="D15"/>
  <c r="M12" i="7"/>
  <c r="M11" s="1"/>
  <c r="D12"/>
  <c r="C12"/>
  <c r="L14" i="6"/>
  <c r="L13" s="1"/>
  <c r="I13"/>
  <c r="D18"/>
  <c r="C18" s="1"/>
  <c r="T19" i="1"/>
  <c r="D24" i="7"/>
  <c r="D20"/>
  <c r="D11"/>
  <c r="C24"/>
  <c r="C20"/>
  <c r="C11"/>
  <c r="Q27" i="1"/>
  <c r="M27"/>
  <c r="L27"/>
  <c r="K27"/>
  <c r="J27"/>
  <c r="I27"/>
  <c r="Q23"/>
  <c r="M23"/>
  <c r="L23"/>
  <c r="K23"/>
  <c r="J23"/>
  <c r="I23"/>
  <c r="Q14"/>
  <c r="M14"/>
  <c r="L14"/>
  <c r="K14"/>
  <c r="J14"/>
  <c r="T25"/>
  <c r="T21"/>
  <c r="T18"/>
  <c r="T17"/>
  <c r="P26" i="6"/>
  <c r="O26"/>
  <c r="L26"/>
  <c r="H26"/>
  <c r="E26"/>
  <c r="D26"/>
  <c r="C26"/>
  <c r="P22"/>
  <c r="O22"/>
  <c r="N22"/>
  <c r="M22"/>
  <c r="I22"/>
  <c r="H22"/>
  <c r="F22"/>
  <c r="P13"/>
  <c r="O13"/>
  <c r="N13"/>
  <c r="H13"/>
  <c r="F13"/>
  <c r="E13"/>
  <c r="D24"/>
  <c r="C24" s="1"/>
  <c r="D23"/>
  <c r="C23" s="1"/>
  <c r="C22" s="1"/>
  <c r="D20"/>
  <c r="C20" s="1"/>
  <c r="D17"/>
  <c r="C17" s="1"/>
  <c r="D16"/>
  <c r="C16" s="1"/>
  <c r="C13" l="1"/>
  <c r="D22"/>
  <c r="D13"/>
</calcChain>
</file>

<file path=xl/sharedStrings.xml><?xml version="1.0" encoding="utf-8"?>
<sst xmlns="http://schemas.openxmlformats.org/spreadsheetml/2006/main" count="282" uniqueCount="105">
  <si>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</si>
  <si>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</si>
  <si>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</si>
  <si>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</si>
  <si>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</si>
  <si>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</si>
  <si>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</si>
  <si>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</si>
  <si>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</si>
  <si>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</si>
  <si>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</si>
  <si>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</si>
  <si>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</si>
  <si>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</si>
  <si>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</si>
  <si>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</si>
  <si>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</si>
  <si>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</si>
  <si>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</si>
  <si>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</si>
  <si>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</si>
  <si>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</si>
  <si>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</si>
  <si>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</si>
  <si>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X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</si>
  <si>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</si>
  <si>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</si>
  <si>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</si>
  <si>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</si>
  <si>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</si>
  <si>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</si>
  <si>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Способ формирования фонда капитального ремонта</t>
  </si>
  <si>
    <t>за счет средств иных источников</t>
  </si>
  <si>
    <t xml:space="preserve">                                                                                                                                                                                                        (наименование муниципального образования)</t>
  </si>
  <si>
    <t>руб</t>
  </si>
  <si>
    <t>за счет средств бюджета Российской Федерации</t>
  </si>
  <si>
    <t>общий счет регионального оператора</t>
  </si>
  <si>
    <t>теплоснабжения</t>
  </si>
  <si>
    <t>с. Бада, ул. Почтовая, д. 17</t>
  </si>
  <si>
    <t>в том числе по сельскому поселению "Бадинское"</t>
  </si>
  <si>
    <t xml:space="preserve">Таблица 3. Адресный перечень многоквартирных домов,   расположенных на территории муниципальному району "Хилокский район" Забайкальского края, </t>
  </si>
  <si>
    <t>2023 год</t>
  </si>
  <si>
    <t>2024 год</t>
  </si>
  <si>
    <t>2025 год</t>
  </si>
  <si>
    <t>Кирпичные</t>
  </si>
  <si>
    <t xml:space="preserve"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района "Хилокский район" Забайкальского края, на период 2023-2025 годов </t>
  </si>
  <si>
    <t xml:space="preserve">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</si>
  <si>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 xml:space="preserve">Таблица 1. Адресный перечень и характеристика многоквартирных домов,   расположенных на территории  муниципального района "Хилокский район" Забайкальского края, в отношении которых на период 2023-2025 годов планируется проведение капитального ремонта общего имущества </t>
  </si>
  <si>
    <t>электроснабжения</t>
  </si>
  <si>
    <t>Виды, установленные частью 3 статьи 166 Жилищного Кодекса Российской Федерации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</si>
  <si>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</si>
  <si>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</si>
  <si>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</si>
  <si>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</si>
  <si>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</si>
  <si>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</si>
  <si>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проведению государственной экспертизы проекта, историко-культурной экспертизы в отношении многоквартирных домов, признанных официально памятниками архитектуры, в случае, если законодательством Российской Федерации требуется проведение таких экспертиз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</si>
  <si>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</si>
  <si>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выходов на кровлю</t>
  </si>
  <si>
    <t>Горячего водоснабжения</t>
  </si>
  <si>
    <t>Холодного водоснабжения</t>
  </si>
  <si>
    <t>Водоотведения</t>
  </si>
  <si>
    <t>куб.м.</t>
  </si>
  <si>
    <t>Итого по муниципальному району "Хилокский район"</t>
  </si>
  <si>
    <r>
      <t>с. Бада, ул. Привокзальная, д. 26</t>
    </r>
    <r>
      <rPr>
        <vertAlign val="superscript"/>
        <sz val="11"/>
        <color theme="1"/>
        <rFont val="Times New Roman"/>
        <family val="1"/>
        <charset val="204"/>
      </rPr>
      <t>(2)</t>
    </r>
  </si>
  <si>
    <r>
      <t>с. Бада, ул. Почтовая, д. 17</t>
    </r>
    <r>
      <rPr>
        <vertAlign val="superscript"/>
        <sz val="11"/>
        <color theme="1"/>
        <rFont val="Times New Roman"/>
        <family val="1"/>
        <charset val="204"/>
      </rPr>
      <t>(2)</t>
    </r>
  </si>
  <si>
    <t>в том числе по сельскому поселению "Жипхегенское"</t>
  </si>
  <si>
    <r>
      <t>п/ст. Жипхеген, ул. Таежная, д. 12</t>
    </r>
    <r>
      <rPr>
        <vertAlign val="superscript"/>
        <sz val="11"/>
        <color theme="1"/>
        <rFont val="Times New Roman"/>
        <family val="1"/>
        <charset val="204"/>
      </rPr>
      <t>(1,2,3,)</t>
    </r>
  </si>
  <si>
    <r>
      <t>п/ст. Жипхеген, ул. Таежная, д. 15</t>
    </r>
    <r>
      <rPr>
        <vertAlign val="superscript"/>
        <sz val="11"/>
        <color theme="1"/>
        <rFont val="Times New Roman"/>
        <family val="1"/>
        <charset val="204"/>
      </rPr>
      <t>(1)</t>
    </r>
  </si>
  <si>
    <t>п/ст. Жипхеген, ул. Таежная, д. 15</t>
  </si>
  <si>
    <t>за счет взносов собственников помещений в МКД, уплачиваемых исходя из установленного минимального размера взноса</t>
  </si>
  <si>
    <t>за счет взносов собственников помещений в МКД, уплачиваемых в размере, превышающем установленный минимальный размер взноса</t>
  </si>
  <si>
    <t>12.2023</t>
  </si>
  <si>
    <t>с. Бада, ул. Привокзальная, д. 26</t>
  </si>
  <si>
    <t>1975</t>
  </si>
  <si>
    <t>1972</t>
  </si>
  <si>
    <t>п/ст. Жипхеген, ул. Таежная, д. 12</t>
  </si>
  <si>
    <t>1965</t>
  </si>
  <si>
    <t>12.2024</t>
  </si>
  <si>
    <t>1968</t>
  </si>
  <si>
    <t>12.2025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</si>
  <si>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муниципальному району "Хилокский район" Забайкальского края, на период 2023-2025 годов </t>
  </si>
  <si>
    <t>(наименование муниципального образования)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</si>
  <si>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</si>
  <si>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</si>
  <si>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</si>
  <si>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</si>
  <si>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</si>
  <si>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</si>
  <si>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</si>
  <si>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</si>
  <si>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</si>
  <si>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</si>
  <si>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с. Бада, ул. Почтовая, д. 15</t>
  </si>
  <si>
    <t>Деревянные</t>
  </si>
  <si>
    <r>
      <t>с. Бада, ул. Почтовая, д. 15</t>
    </r>
    <r>
      <rPr>
        <vertAlign val="superscript"/>
        <sz val="11"/>
        <color theme="1"/>
        <rFont val="Times New Roman"/>
        <family val="1"/>
        <charset val="204"/>
      </rPr>
      <t>(2)</t>
    </r>
  </si>
  <si>
    <t>Приложение № 1</t>
  </si>
  <si>
    <t xml:space="preserve">Приложение №2 </t>
  </si>
  <si>
    <t xml:space="preserve">Приложение №3 </t>
  </si>
  <si>
    <t>с. Бада, ул. 1-я Сенная, д. 3</t>
  </si>
  <si>
    <t>с. Бада, ул. 1-я Сенная, д. 23</t>
  </si>
  <si>
    <t>12.2022</t>
  </si>
  <si>
    <t xml:space="preserve">к постановлению администрации муниципального района «Хилокский район»
от «    » декабря 2022 года №
</t>
  </si>
  <si>
    <t xml:space="preserve">к постановлению администрации муниципального района «Хилокский район»
от «  » декабря 2022 года № 
</t>
  </si>
  <si>
    <t xml:space="preserve"> к постановлению администрации муниципального района «Хилокский район»
от «    » декабря 2022 года № 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</si>
</sst>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15" fillId="2" borderId="0" xfId="0" applyFont="1" applyFill="1"/>
    <xf numFmtId="0" fontId="14" fillId="2" borderId="0" xfId="0" applyFont="1" applyFill="1"/>
    <xf numFmtId="0" fontId="13" fillId="2" borderId="0" xfId="0" applyFont="1" applyFill="1"/>
    <xf numFmtId="0" fontId="0" fillId="2" borderId="0" xfId="0" applyFont="1" applyFill="1"/>
    <xf numFmtId="0" fontId="0" fillId="2" borderId="0" xfId="0" applyFill="1"/>
    <xf numFmtId="0" fontId="14" fillId="0" borderId="0" xfId="0" applyFont="1" applyFill="1"/>
    <xf numFmtId="0" fontId="14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4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2" fontId="14" fillId="0" borderId="0" xfId="0" applyNumberFormat="1" applyFont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2" borderId="1" xfId="5" applyNumberFormat="1" applyFont="1" applyFill="1" applyBorder="1" applyAlignment="1" applyProtection="1">
      <alignment horizontal="center" wrapText="1"/>
    </xf>
    <xf numFmtId="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/>
    </xf>
    <xf numFmtId="4" fontId="9" fillId="2" borderId="1" xfId="5" applyNumberFormat="1" applyFont="1" applyFill="1" applyBorder="1" applyAlignment="1" applyProtection="1">
      <alignment horizontal="center" vertical="center"/>
    </xf>
    <xf numFmtId="3" fontId="9" fillId="2" borderId="1" xfId="5" applyNumberFormat="1" applyFont="1" applyFill="1" applyBorder="1" applyAlignment="1" applyProtection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9" fillId="2" borderId="1" xfId="5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5" applyNumberFormat="1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 applyProtection="1">
      <alignment horizontal="righ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2" borderId="1" xfId="5" applyNumberFormat="1" applyFont="1" applyFill="1" applyBorder="1" applyAlignment="1" applyProtection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3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textRotation="90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5" fillId="3" borderId="3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9" fillId="0" borderId="2" xfId="3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8">
    <cellStyle name="Обычный" xfId="0" builtinId="0"/>
    <cellStyle name="Обычный 2 2" xfId="1"/>
    <cellStyle name="Обычный 22" xfId="2"/>
    <cellStyle name="Обычный 23" xfId="3"/>
    <cellStyle name="Обычный 4" xfId="4"/>
    <cellStyle name="Обычный 5" xfId="5"/>
    <cellStyle name="Обычный 5 2" xfId="6"/>
    <cellStyle name="Обычный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60" zoomScaleNormal="75" zoomScalePageLayoutView="75" workbookViewId="0">
      <selection activeCell="Q10" sqref="Q10"/>
    </sheetView>
  </sheetViews>
  <sheetFormatPr defaultRowHeight="14.4"/>
  <cols>
    <col min="1" max="1" width="6.6640625" customWidth="1"/>
    <col min="2" max="2" width="28.5546875" customWidth="1"/>
    <col min="3" max="3" width="13.33203125" customWidth="1"/>
    <col min="4" max="4" width="9.6640625" customWidth="1"/>
    <col min="5" max="5" width="7.44140625" customWidth="1"/>
    <col min="6" max="6" width="12.6640625" customWidth="1"/>
    <col min="7" max="7" width="9.6640625" customWidth="1"/>
    <col min="8" max="8" width="5" customWidth="1"/>
    <col min="9" max="11" width="10.6640625" customWidth="1"/>
    <col min="12" max="12" width="8.33203125" customWidth="1"/>
    <col min="13" max="13" width="14.44140625" customWidth="1"/>
    <col min="14" max="14" width="12.6640625" customWidth="1"/>
    <col min="15" max="15" width="9.88671875" customWidth="1"/>
    <col min="16" max="16" width="9.6640625" customWidth="1"/>
    <col min="17" max="17" width="14.6640625" customWidth="1"/>
    <col min="18" max="18" width="8.109375" customWidth="1"/>
    <col min="19" max="19" width="9.44140625" customWidth="1"/>
    <col min="20" max="20" width="11.88671875" customWidth="1"/>
    <col min="21" max="21" width="10.88671875" customWidth="1"/>
    <col min="22" max="22" width="0" hidden="1" customWidth="1"/>
    <col min="23" max="23" width="9.5546875" bestFit="1" customWidth="1"/>
  </cols>
  <sheetData>
    <row r="1" spans="1:256" ht="30" customHeight="1">
      <c r="P1" s="112" t="s">
        <v>96</v>
      </c>
      <c r="Q1" s="112"/>
      <c r="R1" s="112"/>
      <c r="S1" s="112"/>
      <c r="T1" s="112"/>
      <c r="U1" s="112"/>
      <c r="V1" s="2"/>
    </row>
    <row r="2" spans="1:256" ht="60" customHeight="1">
      <c r="P2" s="112" t="s">
        <v>104</v>
      </c>
      <c r="Q2" s="112"/>
      <c r="R2" s="112"/>
      <c r="S2" s="112"/>
      <c r="T2" s="112"/>
      <c r="U2" s="112"/>
      <c r="V2" s="2"/>
    </row>
    <row r="3" spans="1:256" ht="14.4" customHeight="1">
      <c r="P3" s="113"/>
      <c r="Q3" s="113"/>
      <c r="R3" s="113"/>
      <c r="S3" s="113"/>
      <c r="T3" s="113"/>
      <c r="U3" s="113"/>
      <c r="V3" s="2"/>
    </row>
    <row r="4" spans="1:256" ht="45.75" customHeight="1">
      <c r="A4" s="114" t="s">
        <v>45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56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Z5" s="119"/>
      <c r="AA5" s="119"/>
    </row>
    <row r="6" spans="1:256" ht="39" customHeight="1">
      <c r="A6" s="115" t="s">
        <v>47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Z6" s="119"/>
      <c r="AA6" s="119"/>
    </row>
    <row r="7" spans="1:256" ht="14.2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17"/>
      <c r="N7" s="117"/>
      <c r="O7" s="117"/>
      <c r="P7" s="5"/>
      <c r="Q7" s="5"/>
      <c r="R7" s="5"/>
      <c r="S7" s="5"/>
      <c r="T7" s="5"/>
      <c r="U7" s="5"/>
      <c r="V7" s="5"/>
      <c r="Z7" s="4"/>
      <c r="AA7" s="4"/>
    </row>
    <row r="8" spans="1:256" ht="26.25" customHeight="1">
      <c r="A8" s="104" t="s">
        <v>0</v>
      </c>
      <c r="B8" s="104" t="s">
        <v>1</v>
      </c>
      <c r="C8" s="104" t="s">
        <v>31</v>
      </c>
      <c r="D8" s="104" t="s">
        <v>2</v>
      </c>
      <c r="E8" s="104"/>
      <c r="F8" s="103" t="s">
        <v>5</v>
      </c>
      <c r="G8" s="103" t="s">
        <v>6</v>
      </c>
      <c r="H8" s="103" t="s">
        <v>7</v>
      </c>
      <c r="I8" s="103" t="s">
        <v>8</v>
      </c>
      <c r="J8" s="104" t="s">
        <v>10</v>
      </c>
      <c r="K8" s="104"/>
      <c r="L8" s="103" t="s">
        <v>13</v>
      </c>
      <c r="M8" s="105" t="s">
        <v>15</v>
      </c>
      <c r="N8" s="106"/>
      <c r="O8" s="106"/>
      <c r="P8" s="106"/>
      <c r="Q8" s="106"/>
      <c r="R8" s="106"/>
      <c r="S8" s="107"/>
      <c r="T8" s="103" t="s">
        <v>20</v>
      </c>
      <c r="U8" s="103" t="s">
        <v>22</v>
      </c>
      <c r="V8" s="97" t="s">
        <v>23</v>
      </c>
      <c r="W8" s="97" t="s">
        <v>23</v>
      </c>
      <c r="Z8" s="119"/>
      <c r="AA8" s="119"/>
    </row>
    <row r="9" spans="1:256" ht="15" customHeight="1">
      <c r="A9" s="104"/>
      <c r="B9" s="104"/>
      <c r="C9" s="104"/>
      <c r="D9" s="103" t="s">
        <v>3</v>
      </c>
      <c r="E9" s="103" t="s">
        <v>4</v>
      </c>
      <c r="F9" s="104"/>
      <c r="G9" s="104"/>
      <c r="H9" s="104"/>
      <c r="I9" s="104"/>
      <c r="J9" s="109" t="s">
        <v>11</v>
      </c>
      <c r="K9" s="103" t="s">
        <v>12</v>
      </c>
      <c r="L9" s="104"/>
      <c r="M9" s="109" t="s">
        <v>11</v>
      </c>
      <c r="N9" s="105" t="s">
        <v>17</v>
      </c>
      <c r="O9" s="106"/>
      <c r="P9" s="106"/>
      <c r="Q9" s="106"/>
      <c r="R9" s="106"/>
      <c r="S9" s="107"/>
      <c r="T9" s="104"/>
      <c r="U9" s="104"/>
      <c r="V9" s="98"/>
      <c r="W9" s="98"/>
      <c r="Z9" s="119"/>
      <c r="AA9" s="119"/>
    </row>
    <row r="10" spans="1:256" ht="130.94999999999999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10"/>
      <c r="K10" s="104"/>
      <c r="L10" s="104"/>
      <c r="M10" s="110"/>
      <c r="N10" s="30" t="s">
        <v>35</v>
      </c>
      <c r="O10" s="30" t="s">
        <v>18</v>
      </c>
      <c r="P10" s="30" t="s">
        <v>19</v>
      </c>
      <c r="Q10" s="31" t="s">
        <v>70</v>
      </c>
      <c r="R10" s="32" t="s">
        <v>71</v>
      </c>
      <c r="S10" s="30" t="s">
        <v>32</v>
      </c>
      <c r="T10" s="104"/>
      <c r="U10" s="104"/>
      <c r="V10" s="99"/>
      <c r="W10" s="99"/>
      <c r="Z10" s="119"/>
      <c r="AA10" s="119"/>
    </row>
    <row r="11" spans="1:256" ht="18.75" customHeight="1">
      <c r="A11" s="111"/>
      <c r="B11" s="111"/>
      <c r="C11" s="104"/>
      <c r="D11" s="111"/>
      <c r="E11" s="111"/>
      <c r="F11" s="111"/>
      <c r="G11" s="111"/>
      <c r="H11" s="111"/>
      <c r="I11" s="33" t="s">
        <v>9</v>
      </c>
      <c r="J11" s="34" t="s">
        <v>9</v>
      </c>
      <c r="K11" s="33" t="s">
        <v>9</v>
      </c>
      <c r="L11" s="33" t="s">
        <v>14</v>
      </c>
      <c r="M11" s="34" t="s">
        <v>16</v>
      </c>
      <c r="N11" s="33" t="s">
        <v>16</v>
      </c>
      <c r="O11" s="33" t="s">
        <v>16</v>
      </c>
      <c r="P11" s="33" t="s">
        <v>16</v>
      </c>
      <c r="Q11" s="33" t="s">
        <v>16</v>
      </c>
      <c r="R11" s="33" t="s">
        <v>16</v>
      </c>
      <c r="S11" s="33" t="s">
        <v>16</v>
      </c>
      <c r="T11" s="33" t="s">
        <v>21</v>
      </c>
      <c r="U11" s="33" t="s">
        <v>21</v>
      </c>
      <c r="V11" s="33"/>
      <c r="W11" s="18"/>
      <c r="Z11" s="119"/>
      <c r="AA11" s="119"/>
    </row>
    <row r="12" spans="1:256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5">
        <v>10</v>
      </c>
      <c r="K12" s="33">
        <v>11</v>
      </c>
      <c r="L12" s="33">
        <v>12</v>
      </c>
      <c r="M12" s="35">
        <v>13</v>
      </c>
      <c r="N12" s="33">
        <v>14</v>
      </c>
      <c r="O12" s="33">
        <v>15</v>
      </c>
      <c r="P12" s="33">
        <v>16</v>
      </c>
      <c r="Q12" s="33">
        <v>17</v>
      </c>
      <c r="R12" s="33">
        <v>18</v>
      </c>
      <c r="S12" s="35">
        <v>19</v>
      </c>
      <c r="T12" s="33">
        <v>20</v>
      </c>
      <c r="U12" s="33">
        <v>21</v>
      </c>
      <c r="V12" s="33">
        <v>22</v>
      </c>
      <c r="W12" s="18">
        <v>22</v>
      </c>
      <c r="Z12" s="118"/>
      <c r="AA12" s="118"/>
    </row>
    <row r="13" spans="1:256" s="10" customFormat="1" ht="34.200000000000003" customHeight="1">
      <c r="A13" s="108" t="s">
        <v>41</v>
      </c>
      <c r="B13" s="101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7"/>
      <c r="N13" s="36"/>
      <c r="O13" s="36"/>
      <c r="P13" s="36"/>
      <c r="Q13" s="36"/>
      <c r="R13" s="36"/>
      <c r="S13" s="37"/>
      <c r="T13" s="36"/>
      <c r="U13" s="36"/>
      <c r="V13" s="36"/>
      <c r="W13" s="36"/>
      <c r="Z13" s="8"/>
      <c r="AA13" s="8"/>
    </row>
    <row r="14" spans="1:256" s="9" customFormat="1" ht="34.799999999999997" customHeight="1">
      <c r="A14" s="100" t="s">
        <v>63</v>
      </c>
      <c r="B14" s="100"/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  <c r="I14" s="38">
        <f>I15+I20</f>
        <v>3463.1</v>
      </c>
      <c r="J14" s="38">
        <f>J15+J20</f>
        <v>2782.8199999999997</v>
      </c>
      <c r="K14" s="38">
        <f>K15+K20</f>
        <v>2684.72</v>
      </c>
      <c r="L14" s="38">
        <f>L15+L20</f>
        <v>98</v>
      </c>
      <c r="M14" s="39">
        <f>M15+M20</f>
        <v>10364792.960000001</v>
      </c>
      <c r="N14" s="39">
        <v>0</v>
      </c>
      <c r="O14" s="39">
        <v>0</v>
      </c>
      <c r="P14" s="39">
        <v>0</v>
      </c>
      <c r="Q14" s="39">
        <f>Q15+Q20</f>
        <v>10364792.949999999</v>
      </c>
      <c r="R14" s="39">
        <v>0</v>
      </c>
      <c r="S14" s="39">
        <v>0</v>
      </c>
      <c r="T14" s="38" t="s">
        <v>24</v>
      </c>
      <c r="U14" s="38" t="s">
        <v>24</v>
      </c>
      <c r="V14" s="38" t="s">
        <v>24</v>
      </c>
      <c r="W14" s="38" t="s">
        <v>24</v>
      </c>
    </row>
    <row r="15" spans="1:256" ht="38.4" customHeight="1">
      <c r="A15" s="120" t="s">
        <v>39</v>
      </c>
      <c r="B15" s="121"/>
      <c r="C15" s="25" t="s">
        <v>24</v>
      </c>
      <c r="D15" s="25" t="s">
        <v>24</v>
      </c>
      <c r="E15" s="25" t="s">
        <v>24</v>
      </c>
      <c r="F15" s="25" t="s">
        <v>24</v>
      </c>
      <c r="G15" s="25" t="s">
        <v>24</v>
      </c>
      <c r="H15" s="25" t="s">
        <v>24</v>
      </c>
      <c r="I15" s="71">
        <f>I16+I17+I18+I19</f>
        <v>3060.2999999999997</v>
      </c>
      <c r="J15" s="71">
        <f>J16+J17+J18+J19</f>
        <v>2443.6999999999998</v>
      </c>
      <c r="K15" s="71">
        <f>K16+K17+K18+K19</f>
        <v>2345.6</v>
      </c>
      <c r="L15" s="72">
        <f>L16+L17+L18+L19</f>
        <v>82</v>
      </c>
      <c r="M15" s="26">
        <f>M16+M17+M18+M19</f>
        <v>6096556.8399999999</v>
      </c>
      <c r="N15" s="26">
        <v>0</v>
      </c>
      <c r="O15" s="26">
        <v>0</v>
      </c>
      <c r="P15" s="26">
        <v>0</v>
      </c>
      <c r="Q15" s="26">
        <f>Q16+Q17+Q18+Q19</f>
        <v>6096556.8300000001</v>
      </c>
      <c r="R15" s="26">
        <v>0</v>
      </c>
      <c r="S15" s="26">
        <v>0</v>
      </c>
      <c r="T15" s="25" t="s">
        <v>24</v>
      </c>
      <c r="U15" s="25" t="s">
        <v>24</v>
      </c>
      <c r="V15" s="25" t="s">
        <v>24</v>
      </c>
      <c r="W15" s="38" t="s">
        <v>24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38.4" customHeight="1">
      <c r="A16" s="81">
        <v>1</v>
      </c>
      <c r="B16" s="40" t="s">
        <v>99</v>
      </c>
      <c r="C16" s="41" t="s">
        <v>36</v>
      </c>
      <c r="D16" s="91">
        <v>1974</v>
      </c>
      <c r="E16" s="21" t="s">
        <v>24</v>
      </c>
      <c r="F16" s="21" t="s">
        <v>44</v>
      </c>
      <c r="G16" s="21">
        <v>2</v>
      </c>
      <c r="H16" s="21">
        <v>2</v>
      </c>
      <c r="I16" s="83">
        <v>739.6</v>
      </c>
      <c r="J16" s="83">
        <v>700.8</v>
      </c>
      <c r="K16" s="83">
        <v>664</v>
      </c>
      <c r="L16" s="84">
        <v>26</v>
      </c>
      <c r="M16" s="96">
        <v>290937.12</v>
      </c>
      <c r="N16" s="76">
        <v>0</v>
      </c>
      <c r="O16" s="76">
        <v>0</v>
      </c>
      <c r="P16" s="76">
        <v>0</v>
      </c>
      <c r="Q16" s="96">
        <v>290937.12</v>
      </c>
      <c r="R16" s="76">
        <v>0</v>
      </c>
      <c r="S16" s="76">
        <v>0</v>
      </c>
      <c r="T16" s="93">
        <f>M16/J16</f>
        <v>415.15000000000003</v>
      </c>
      <c r="U16" s="94">
        <v>1732.7999999999997</v>
      </c>
      <c r="V16" s="92" t="s">
        <v>101</v>
      </c>
      <c r="W16" s="95" t="s">
        <v>72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49.2" customHeight="1">
      <c r="A17" s="21">
        <v>2</v>
      </c>
      <c r="B17" s="40" t="s">
        <v>73</v>
      </c>
      <c r="C17" s="41" t="s">
        <v>36</v>
      </c>
      <c r="D17" s="21" t="s">
        <v>74</v>
      </c>
      <c r="E17" s="21" t="s">
        <v>24</v>
      </c>
      <c r="F17" s="21" t="s">
        <v>44</v>
      </c>
      <c r="G17" s="21">
        <v>2</v>
      </c>
      <c r="H17" s="21">
        <v>2</v>
      </c>
      <c r="I17" s="21">
        <v>1169.0999999999999</v>
      </c>
      <c r="J17" s="21">
        <v>715.3</v>
      </c>
      <c r="K17" s="21">
        <v>686</v>
      </c>
      <c r="L17" s="21">
        <v>16</v>
      </c>
      <c r="M17" s="29">
        <v>2974539.29</v>
      </c>
      <c r="N17" s="29">
        <v>0</v>
      </c>
      <c r="O17" s="29">
        <v>0</v>
      </c>
      <c r="P17" s="29">
        <v>0</v>
      </c>
      <c r="Q17" s="29">
        <v>2974539.29</v>
      </c>
      <c r="R17" s="29">
        <v>0</v>
      </c>
      <c r="S17" s="29">
        <v>0</v>
      </c>
      <c r="T17" s="21">
        <f>M17/J17</f>
        <v>4158.4500069900741</v>
      </c>
      <c r="U17" s="21">
        <v>4158.45</v>
      </c>
      <c r="V17" s="42" t="s">
        <v>72</v>
      </c>
      <c r="W17" s="45" t="s">
        <v>72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31.8" customHeight="1">
      <c r="A18" s="21">
        <v>3</v>
      </c>
      <c r="B18" s="40" t="s">
        <v>38</v>
      </c>
      <c r="C18" s="41" t="s">
        <v>36</v>
      </c>
      <c r="D18" s="21" t="s">
        <v>75</v>
      </c>
      <c r="E18" s="21" t="s">
        <v>24</v>
      </c>
      <c r="F18" s="70" t="s">
        <v>94</v>
      </c>
      <c r="G18" s="21">
        <v>2</v>
      </c>
      <c r="H18" s="21">
        <v>2</v>
      </c>
      <c r="I18" s="21">
        <v>580</v>
      </c>
      <c r="J18" s="21">
        <v>516</v>
      </c>
      <c r="K18" s="21">
        <v>484</v>
      </c>
      <c r="L18" s="21">
        <v>17</v>
      </c>
      <c r="M18" s="34">
        <v>2618689.69</v>
      </c>
      <c r="N18" s="29">
        <v>0</v>
      </c>
      <c r="O18" s="29">
        <v>0</v>
      </c>
      <c r="P18" s="29">
        <v>0</v>
      </c>
      <c r="Q18" s="34">
        <v>2618689.6800000002</v>
      </c>
      <c r="R18" s="29">
        <v>0</v>
      </c>
      <c r="S18" s="29">
        <v>0</v>
      </c>
      <c r="T18" s="21">
        <f>M18/J18</f>
        <v>5074.9800193798446</v>
      </c>
      <c r="U18" s="21">
        <v>4659.83</v>
      </c>
      <c r="V18" s="42" t="s">
        <v>72</v>
      </c>
      <c r="W18" s="42" t="s">
        <v>72</v>
      </c>
      <c r="X18" s="10"/>
      <c r="Y18" s="10"/>
      <c r="Z18" s="8"/>
      <c r="AA18" s="8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31.8" customHeight="1">
      <c r="A19" s="75">
        <v>4</v>
      </c>
      <c r="B19" s="73" t="s">
        <v>93</v>
      </c>
      <c r="C19" s="41" t="s">
        <v>36</v>
      </c>
      <c r="D19" s="75" t="s">
        <v>75</v>
      </c>
      <c r="E19" s="75" t="s">
        <v>24</v>
      </c>
      <c r="F19" s="89" t="s">
        <v>94</v>
      </c>
      <c r="G19" s="75">
        <v>2</v>
      </c>
      <c r="H19" s="75">
        <v>2</v>
      </c>
      <c r="I19" s="83">
        <v>571.6</v>
      </c>
      <c r="J19" s="83">
        <v>511.6</v>
      </c>
      <c r="K19" s="83">
        <v>511.6</v>
      </c>
      <c r="L19" s="84">
        <v>23</v>
      </c>
      <c r="M19" s="34">
        <v>212390.74</v>
      </c>
      <c r="N19" s="34">
        <v>0</v>
      </c>
      <c r="O19" s="34">
        <v>0</v>
      </c>
      <c r="P19" s="34">
        <v>0</v>
      </c>
      <c r="Q19" s="34">
        <v>212390.74</v>
      </c>
      <c r="R19" s="34">
        <v>0</v>
      </c>
      <c r="S19" s="34">
        <v>0</v>
      </c>
      <c r="T19" s="75">
        <f>M19/J19</f>
        <v>415.15</v>
      </c>
      <c r="U19" s="75">
        <v>6560.9853000000003</v>
      </c>
      <c r="V19" s="90"/>
      <c r="W19" s="90" t="s">
        <v>72</v>
      </c>
      <c r="X19" s="10"/>
      <c r="Y19" s="10"/>
      <c r="Z19" s="67"/>
      <c r="AA19" s="67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33.75" customHeight="1">
      <c r="A20" s="100" t="s">
        <v>66</v>
      </c>
      <c r="B20" s="100"/>
      <c r="C20" s="25" t="s">
        <v>24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>
        <v>402.8</v>
      </c>
      <c r="J20" s="25">
        <v>339.12</v>
      </c>
      <c r="K20" s="25">
        <v>339.12</v>
      </c>
      <c r="L20" s="25">
        <v>16</v>
      </c>
      <c r="M20" s="26">
        <v>4268236.12</v>
      </c>
      <c r="N20" s="26">
        <v>0</v>
      </c>
      <c r="O20" s="26">
        <v>0</v>
      </c>
      <c r="P20" s="26">
        <v>0</v>
      </c>
      <c r="Q20" s="26">
        <v>4268236.12</v>
      </c>
      <c r="R20" s="26">
        <v>0</v>
      </c>
      <c r="S20" s="26">
        <v>0</v>
      </c>
      <c r="T20" s="25">
        <v>0</v>
      </c>
      <c r="U20" s="25" t="s">
        <v>24</v>
      </c>
      <c r="V20" s="25" t="s">
        <v>24</v>
      </c>
      <c r="W20" s="38" t="s">
        <v>24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33.75" customHeight="1">
      <c r="A21" s="21">
        <v>1</v>
      </c>
      <c r="B21" s="40" t="s">
        <v>76</v>
      </c>
      <c r="C21" s="41" t="s">
        <v>36</v>
      </c>
      <c r="D21" s="21" t="s">
        <v>77</v>
      </c>
      <c r="E21" s="21" t="s">
        <v>24</v>
      </c>
      <c r="F21" s="21" t="s">
        <v>44</v>
      </c>
      <c r="G21" s="21">
        <v>2</v>
      </c>
      <c r="H21" s="21">
        <v>2</v>
      </c>
      <c r="I21" s="21">
        <v>402.8</v>
      </c>
      <c r="J21" s="21">
        <v>339.12</v>
      </c>
      <c r="K21" s="21">
        <v>339.12</v>
      </c>
      <c r="L21" s="21">
        <v>16</v>
      </c>
      <c r="M21" s="29">
        <v>4268236.1220000004</v>
      </c>
      <c r="N21" s="29">
        <v>0</v>
      </c>
      <c r="O21" s="29">
        <v>0</v>
      </c>
      <c r="P21" s="29">
        <v>0</v>
      </c>
      <c r="Q21" s="29">
        <v>4268236.1220000004</v>
      </c>
      <c r="R21" s="29">
        <v>0</v>
      </c>
      <c r="S21" s="29">
        <v>0</v>
      </c>
      <c r="T21" s="21">
        <f>M21/J21</f>
        <v>12586.211730360936</v>
      </c>
      <c r="U21" s="21">
        <v>11996.45</v>
      </c>
      <c r="V21" s="42" t="s">
        <v>72</v>
      </c>
      <c r="W21" s="44" t="s">
        <v>72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30" customHeight="1">
      <c r="A22" s="101" t="s">
        <v>42</v>
      </c>
      <c r="B22" s="10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6"/>
      <c r="R22" s="26"/>
      <c r="S22" s="26"/>
      <c r="T22" s="25"/>
      <c r="U22" s="25"/>
      <c r="V22" s="25"/>
      <c r="W22" s="2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40.799999999999997" customHeight="1">
      <c r="A23" s="102" t="s">
        <v>63</v>
      </c>
      <c r="B23" s="102"/>
      <c r="C23" s="25" t="s">
        <v>24</v>
      </c>
      <c r="D23" s="25" t="s">
        <v>24</v>
      </c>
      <c r="E23" s="25" t="s">
        <v>24</v>
      </c>
      <c r="F23" s="25" t="s">
        <v>24</v>
      </c>
      <c r="G23" s="25" t="s">
        <v>24</v>
      </c>
      <c r="H23" s="25" t="s">
        <v>24</v>
      </c>
      <c r="I23" s="25">
        <f>I24</f>
        <v>754.8</v>
      </c>
      <c r="J23" s="25">
        <f>J24</f>
        <v>702.3</v>
      </c>
      <c r="K23" s="25">
        <f>K24</f>
        <v>702.3</v>
      </c>
      <c r="L23" s="25">
        <f>L24</f>
        <v>36</v>
      </c>
      <c r="M23" s="26">
        <f>M24</f>
        <v>201630.33</v>
      </c>
      <c r="N23" s="26">
        <v>0</v>
      </c>
      <c r="O23" s="26">
        <v>0</v>
      </c>
      <c r="P23" s="26">
        <v>0</v>
      </c>
      <c r="Q23" s="26">
        <f>Q24</f>
        <v>201630.33</v>
      </c>
      <c r="R23" s="26">
        <v>0</v>
      </c>
      <c r="S23" s="26">
        <v>0</v>
      </c>
      <c r="T23" s="25" t="s">
        <v>24</v>
      </c>
      <c r="U23" s="25" t="s">
        <v>24</v>
      </c>
      <c r="V23" s="25" t="s">
        <v>24</v>
      </c>
      <c r="W23" s="38" t="s">
        <v>24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36.6" customHeight="1">
      <c r="A24" s="100" t="s">
        <v>66</v>
      </c>
      <c r="B24" s="100"/>
      <c r="C24" s="25" t="s">
        <v>24</v>
      </c>
      <c r="D24" s="25" t="s">
        <v>24</v>
      </c>
      <c r="E24" s="25" t="s">
        <v>24</v>
      </c>
      <c r="F24" s="25" t="s">
        <v>24</v>
      </c>
      <c r="G24" s="25" t="s">
        <v>24</v>
      </c>
      <c r="H24" s="25" t="s">
        <v>24</v>
      </c>
      <c r="I24" s="25">
        <v>754.8</v>
      </c>
      <c r="J24" s="25">
        <v>702.3</v>
      </c>
      <c r="K24" s="25">
        <v>702.3</v>
      </c>
      <c r="L24" s="25">
        <v>36</v>
      </c>
      <c r="M24" s="26">
        <v>201630.33</v>
      </c>
      <c r="N24" s="26">
        <v>0</v>
      </c>
      <c r="O24" s="26">
        <v>0</v>
      </c>
      <c r="P24" s="26">
        <v>0</v>
      </c>
      <c r="Q24" s="26">
        <v>201630.33</v>
      </c>
      <c r="R24" s="26">
        <v>0</v>
      </c>
      <c r="S24" s="26">
        <v>0</v>
      </c>
      <c r="T24" s="25" t="s">
        <v>24</v>
      </c>
      <c r="U24" s="25" t="s">
        <v>24</v>
      </c>
      <c r="V24" s="25" t="s">
        <v>24</v>
      </c>
      <c r="W24" s="38" t="s">
        <v>24</v>
      </c>
    </row>
    <row r="25" spans="1:256" ht="41.4">
      <c r="A25" s="21">
        <v>1</v>
      </c>
      <c r="B25" s="40" t="s">
        <v>69</v>
      </c>
      <c r="C25" s="41" t="s">
        <v>36</v>
      </c>
      <c r="D25" s="21" t="s">
        <v>79</v>
      </c>
      <c r="E25" s="21" t="s">
        <v>24</v>
      </c>
      <c r="F25" s="21" t="s">
        <v>44</v>
      </c>
      <c r="G25" s="21">
        <v>2</v>
      </c>
      <c r="H25" s="21">
        <v>2</v>
      </c>
      <c r="I25" s="21">
        <v>754.8</v>
      </c>
      <c r="J25" s="21">
        <v>702.3</v>
      </c>
      <c r="K25" s="21">
        <v>702.3</v>
      </c>
      <c r="L25" s="21">
        <v>36</v>
      </c>
      <c r="M25" s="29">
        <v>201630.33000000002</v>
      </c>
      <c r="N25" s="29">
        <v>0</v>
      </c>
      <c r="O25" s="29">
        <v>0</v>
      </c>
      <c r="P25" s="29">
        <v>0</v>
      </c>
      <c r="Q25" s="29">
        <v>201630.33000000002</v>
      </c>
      <c r="R25" s="29">
        <v>0</v>
      </c>
      <c r="S25" s="29">
        <v>0</v>
      </c>
      <c r="T25" s="21">
        <f t="shared" ref="T25" si="0">M25/J25</f>
        <v>287.10000000000002</v>
      </c>
      <c r="U25" s="21">
        <v>287.10000000000002</v>
      </c>
      <c r="V25" s="42" t="s">
        <v>78</v>
      </c>
      <c r="W25" s="42" t="s">
        <v>78</v>
      </c>
    </row>
    <row r="26" spans="1:256" ht="30.6" customHeight="1">
      <c r="A26" s="101" t="s">
        <v>43</v>
      </c>
      <c r="B26" s="10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6"/>
      <c r="R26" s="26"/>
      <c r="S26" s="26"/>
      <c r="T26" s="25"/>
      <c r="U26" s="25"/>
      <c r="V26" s="25"/>
      <c r="W26" s="25"/>
    </row>
    <row r="27" spans="1:256" ht="36.6" customHeight="1">
      <c r="A27" s="102" t="s">
        <v>63</v>
      </c>
      <c r="B27" s="102"/>
      <c r="C27" s="25" t="s">
        <v>24</v>
      </c>
      <c r="D27" s="25" t="s">
        <v>24</v>
      </c>
      <c r="E27" s="25" t="s">
        <v>24</v>
      </c>
      <c r="F27" s="25" t="s">
        <v>24</v>
      </c>
      <c r="G27" s="25" t="s">
        <v>24</v>
      </c>
      <c r="H27" s="25" t="s">
        <v>24</v>
      </c>
      <c r="I27" s="25">
        <f>I28</f>
        <v>754.8</v>
      </c>
      <c r="J27" s="25">
        <f>J28</f>
        <v>702.3</v>
      </c>
      <c r="K27" s="25">
        <f>K28</f>
        <v>702.3</v>
      </c>
      <c r="L27" s="25">
        <f>L28</f>
        <v>36</v>
      </c>
      <c r="M27" s="26">
        <f>M28</f>
        <v>2918330.4</v>
      </c>
      <c r="N27" s="26">
        <v>0</v>
      </c>
      <c r="O27" s="26">
        <v>0</v>
      </c>
      <c r="P27" s="26">
        <v>0</v>
      </c>
      <c r="Q27" s="26">
        <f>Q28</f>
        <v>2918330.4</v>
      </c>
      <c r="R27" s="26">
        <v>0</v>
      </c>
      <c r="S27" s="26">
        <v>0</v>
      </c>
      <c r="T27" s="25" t="s">
        <v>24</v>
      </c>
      <c r="U27" s="25" t="s">
        <v>24</v>
      </c>
      <c r="V27" s="25" t="s">
        <v>24</v>
      </c>
      <c r="W27" s="38" t="s">
        <v>24</v>
      </c>
    </row>
    <row r="28" spans="1:256" ht="37.200000000000003" customHeight="1">
      <c r="A28" s="100" t="s">
        <v>66</v>
      </c>
      <c r="B28" s="100"/>
      <c r="C28" s="25" t="s">
        <v>24</v>
      </c>
      <c r="D28" s="25" t="s">
        <v>24</v>
      </c>
      <c r="E28" s="25" t="s">
        <v>24</v>
      </c>
      <c r="F28" s="25" t="s">
        <v>24</v>
      </c>
      <c r="G28" s="25" t="s">
        <v>24</v>
      </c>
      <c r="H28" s="25" t="s">
        <v>24</v>
      </c>
      <c r="I28" s="25">
        <v>754.8</v>
      </c>
      <c r="J28" s="25">
        <v>702.3</v>
      </c>
      <c r="K28" s="25">
        <v>702.3</v>
      </c>
      <c r="L28" s="25">
        <v>36</v>
      </c>
      <c r="M28" s="26">
        <v>2918330.4</v>
      </c>
      <c r="N28" s="26">
        <v>0</v>
      </c>
      <c r="O28" s="26">
        <v>0</v>
      </c>
      <c r="P28" s="26">
        <v>0</v>
      </c>
      <c r="Q28" s="26">
        <v>2918330.4</v>
      </c>
      <c r="R28" s="26">
        <v>0</v>
      </c>
      <c r="S28" s="26">
        <v>0</v>
      </c>
      <c r="T28" s="25" t="s">
        <v>24</v>
      </c>
      <c r="U28" s="25" t="s">
        <v>24</v>
      </c>
      <c r="V28" s="25" t="s">
        <v>24</v>
      </c>
      <c r="W28" s="38" t="s">
        <v>24</v>
      </c>
    </row>
    <row r="29" spans="1:256" ht="41.4">
      <c r="A29" s="21">
        <v>1</v>
      </c>
      <c r="B29" s="40" t="s">
        <v>69</v>
      </c>
      <c r="C29" s="41" t="s">
        <v>36</v>
      </c>
      <c r="D29" s="21" t="s">
        <v>79</v>
      </c>
      <c r="E29" s="21" t="s">
        <v>24</v>
      </c>
      <c r="F29" s="21" t="s">
        <v>44</v>
      </c>
      <c r="G29" s="21">
        <v>2</v>
      </c>
      <c r="H29" s="21">
        <v>2</v>
      </c>
      <c r="I29" s="21">
        <v>754.8</v>
      </c>
      <c r="J29" s="21">
        <v>702.3</v>
      </c>
      <c r="K29" s="21">
        <v>702.3</v>
      </c>
      <c r="L29" s="21">
        <v>36</v>
      </c>
      <c r="M29" s="29">
        <v>2918330.4</v>
      </c>
      <c r="N29" s="29">
        <v>0</v>
      </c>
      <c r="O29" s="29">
        <v>0</v>
      </c>
      <c r="P29" s="29">
        <v>0</v>
      </c>
      <c r="Q29" s="29">
        <v>2918330.4</v>
      </c>
      <c r="R29" s="29">
        <v>0</v>
      </c>
      <c r="S29" s="29">
        <v>0</v>
      </c>
      <c r="T29" s="21">
        <v>4155.3900042716787</v>
      </c>
      <c r="U29" s="21">
        <v>4155.3900000000003</v>
      </c>
      <c r="V29" s="42" t="s">
        <v>80</v>
      </c>
      <c r="W29" s="42" t="s">
        <v>80</v>
      </c>
    </row>
    <row r="30" spans="1:256">
      <c r="W30" s="43"/>
    </row>
  </sheetData>
  <mergeCells count="44">
    <mergeCell ref="A15:B15"/>
    <mergeCell ref="H8:H11"/>
    <mergeCell ref="A20:B20"/>
    <mergeCell ref="A22:B22"/>
    <mergeCell ref="A23:B23"/>
    <mergeCell ref="Z12:AA12"/>
    <mergeCell ref="Z5:AA5"/>
    <mergeCell ref="Z6:AA6"/>
    <mergeCell ref="Z8:AA8"/>
    <mergeCell ref="Z9:AA9"/>
    <mergeCell ref="Z10:AA10"/>
    <mergeCell ref="Z11:AA11"/>
    <mergeCell ref="P1:U1"/>
    <mergeCell ref="E9:E11"/>
    <mergeCell ref="B8:B11"/>
    <mergeCell ref="D8:E8"/>
    <mergeCell ref="D9:D11"/>
    <mergeCell ref="I8:I10"/>
    <mergeCell ref="P2:U2"/>
    <mergeCell ref="P3:U3"/>
    <mergeCell ref="T8:T10"/>
    <mergeCell ref="A4:U4"/>
    <mergeCell ref="A6:V6"/>
    <mergeCell ref="M7:O7"/>
    <mergeCell ref="C8:C11"/>
    <mergeCell ref="J8:K8"/>
    <mergeCell ref="F8:F11"/>
    <mergeCell ref="L8:L10"/>
    <mergeCell ref="W8:W10"/>
    <mergeCell ref="A24:B24"/>
    <mergeCell ref="A26:B26"/>
    <mergeCell ref="A27:B27"/>
    <mergeCell ref="A28:B28"/>
    <mergeCell ref="U8:U10"/>
    <mergeCell ref="V8:V10"/>
    <mergeCell ref="N9:S9"/>
    <mergeCell ref="A13:B13"/>
    <mergeCell ref="A14:B14"/>
    <mergeCell ref="M9:M10"/>
    <mergeCell ref="G8:G11"/>
    <mergeCell ref="M8:S8"/>
    <mergeCell ref="A8:A11"/>
    <mergeCell ref="J9:J10"/>
    <mergeCell ref="K9:K10"/>
  </mergeCells>
  <phoneticPr fontId="0" type="noConversion"/>
  <pageMargins left="0.70866141732283472" right="0.70866141732283472" top="1.3385826771653544" bottom="0.74803149606299213" header="0.31496062992125984" footer="0.31496062992125984"/>
  <pageSetup paperSize="9" scale="40" firstPageNumber="367" orientation="landscape" r:id="rId1"/>
  <headerFooter>
    <oddHeader>&amp;C&amp;"Times New Roman,обычный"&amp;14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="60" zoomScaleNormal="60" workbookViewId="0">
      <selection activeCell="J6" sqref="J6:N6"/>
    </sheetView>
  </sheetViews>
  <sheetFormatPr defaultRowHeight="14.4"/>
  <cols>
    <col min="2" max="2" width="26.109375" customWidth="1"/>
    <col min="3" max="3" width="13.44140625" customWidth="1"/>
    <col min="4" max="4" width="15.88671875" customWidth="1"/>
    <col min="5" max="5" width="10" customWidth="1"/>
    <col min="6" max="6" width="10.5546875" customWidth="1"/>
    <col min="7" max="7" width="12.77734375" customWidth="1"/>
    <col min="8" max="8" width="11.6640625" customWidth="1"/>
    <col min="9" max="9" width="12" customWidth="1"/>
    <col min="10" max="10" width="11.6640625" customWidth="1"/>
    <col min="11" max="11" width="11.21875" customWidth="1"/>
    <col min="12" max="12" width="12.44140625" customWidth="1"/>
    <col min="13" max="13" width="14.6640625" customWidth="1"/>
    <col min="14" max="14" width="14.88671875" customWidth="1"/>
  </cols>
  <sheetData>
    <row r="1" spans="1:17" ht="30" customHeight="1">
      <c r="I1" s="112" t="s">
        <v>97</v>
      </c>
      <c r="J1" s="112"/>
      <c r="K1" s="112"/>
      <c r="L1" s="112"/>
      <c r="M1" s="112"/>
      <c r="N1" s="112"/>
    </row>
    <row r="2" spans="1:17" ht="60" customHeight="1">
      <c r="I2" s="112" t="s">
        <v>103</v>
      </c>
      <c r="J2" s="112"/>
      <c r="K2" s="112"/>
      <c r="L2" s="112"/>
      <c r="M2" s="112"/>
      <c r="N2" s="112"/>
    </row>
    <row r="3" spans="1:17" ht="15.6">
      <c r="A3" s="115" t="s">
        <v>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>
      <c r="A4" s="46"/>
      <c r="B4" s="47"/>
      <c r="C4" s="47"/>
      <c r="D4" s="47"/>
      <c r="E4" s="48"/>
      <c r="F4" s="117" t="s">
        <v>82</v>
      </c>
      <c r="G4" s="117"/>
      <c r="H4" s="117"/>
      <c r="I4" s="48"/>
      <c r="J4" s="47"/>
      <c r="K4" s="123"/>
      <c r="L4" s="123"/>
      <c r="M4" s="123"/>
      <c r="N4" s="47"/>
      <c r="O4" s="47"/>
      <c r="P4" s="47"/>
      <c r="Q4" s="47"/>
    </row>
    <row r="6" spans="1:17" ht="84" customHeight="1">
      <c r="A6" s="126" t="s">
        <v>0</v>
      </c>
      <c r="B6" s="128" t="s">
        <v>83</v>
      </c>
      <c r="C6" s="131" t="s">
        <v>84</v>
      </c>
      <c r="D6" s="131" t="s">
        <v>85</v>
      </c>
      <c r="E6" s="124" t="s">
        <v>86</v>
      </c>
      <c r="F6" s="125"/>
      <c r="G6" s="125"/>
      <c r="H6" s="125"/>
      <c r="I6" s="125"/>
      <c r="J6" s="124" t="s">
        <v>15</v>
      </c>
      <c r="K6" s="125"/>
      <c r="L6" s="125"/>
      <c r="M6" s="125"/>
      <c r="N6" s="125"/>
      <c r="O6" s="49" t="s">
        <v>87</v>
      </c>
    </row>
    <row r="7" spans="1:17" ht="60.6" customHeight="1">
      <c r="A7" s="127"/>
      <c r="B7" s="129"/>
      <c r="C7" s="132"/>
      <c r="D7" s="132"/>
      <c r="E7" s="50" t="s">
        <v>88</v>
      </c>
      <c r="F7" s="51" t="s">
        <v>89</v>
      </c>
      <c r="G7" s="50" t="s">
        <v>90</v>
      </c>
      <c r="H7" s="50" t="s">
        <v>91</v>
      </c>
      <c r="I7" s="50" t="s">
        <v>92</v>
      </c>
      <c r="J7" s="50" t="s">
        <v>88</v>
      </c>
      <c r="K7" s="50" t="s">
        <v>89</v>
      </c>
      <c r="L7" s="50" t="s">
        <v>90</v>
      </c>
      <c r="M7" s="50" t="s">
        <v>91</v>
      </c>
      <c r="N7" s="50" t="s">
        <v>92</v>
      </c>
    </row>
    <row r="8" spans="1:17" ht="15.6">
      <c r="A8" s="127"/>
      <c r="B8" s="130"/>
      <c r="C8" s="50" t="s">
        <v>25</v>
      </c>
      <c r="D8" s="50" t="s">
        <v>14</v>
      </c>
      <c r="E8" s="50" t="s">
        <v>26</v>
      </c>
      <c r="F8" s="50" t="s">
        <v>26</v>
      </c>
      <c r="G8" s="50" t="s">
        <v>26</v>
      </c>
      <c r="H8" s="50" t="s">
        <v>26</v>
      </c>
      <c r="I8" s="50" t="s">
        <v>26</v>
      </c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7"/>
      <c r="P8" s="7"/>
      <c r="Q8" s="7"/>
    </row>
    <row r="9" spans="1:17" ht="15.6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</row>
    <row r="10" spans="1:17" ht="28.2" customHeight="1">
      <c r="A10" s="108" t="s">
        <v>41</v>
      </c>
      <c r="B10" s="101"/>
      <c r="C10" s="36"/>
      <c r="D10" s="3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9"/>
      <c r="P10" s="9"/>
      <c r="Q10" s="9"/>
    </row>
    <row r="11" spans="1:17" ht="34.799999999999997" customHeight="1">
      <c r="A11" s="100" t="s">
        <v>63</v>
      </c>
      <c r="B11" s="100"/>
      <c r="C11" s="38">
        <f>C12+C17</f>
        <v>2723.5</v>
      </c>
      <c r="D11" s="38">
        <f>D12+D17</f>
        <v>72</v>
      </c>
      <c r="E11" s="59">
        <v>1</v>
      </c>
      <c r="F11" s="59"/>
      <c r="G11" s="59"/>
      <c r="H11" s="59">
        <v>3</v>
      </c>
      <c r="I11" s="59">
        <v>4</v>
      </c>
      <c r="J11" s="58"/>
      <c r="K11" s="58"/>
      <c r="L11" s="58"/>
      <c r="M11" s="58">
        <f>M12+M17</f>
        <v>10073855.830000002</v>
      </c>
      <c r="N11" s="58">
        <f>N12+N17</f>
        <v>10364792.949999999</v>
      </c>
      <c r="O11" s="9"/>
      <c r="P11" s="9"/>
      <c r="Q11" s="9"/>
    </row>
    <row r="12" spans="1:17" ht="34.799999999999997" customHeight="1">
      <c r="A12" s="120" t="s">
        <v>39</v>
      </c>
      <c r="B12" s="121"/>
      <c r="C12" s="71">
        <f>C14+C15+C16</f>
        <v>2320.6999999999998</v>
      </c>
      <c r="D12" s="72">
        <f>D14+D15+D16</f>
        <v>56</v>
      </c>
      <c r="E12" s="60">
        <v>1</v>
      </c>
      <c r="F12" s="60"/>
      <c r="G12" s="60"/>
      <c r="H12" s="60">
        <v>3</v>
      </c>
      <c r="I12" s="60">
        <v>4</v>
      </c>
      <c r="J12" s="61">
        <v>290937.12</v>
      </c>
      <c r="K12" s="61"/>
      <c r="L12" s="61"/>
      <c r="M12" s="61">
        <f>M14+M15+M16</f>
        <v>5805619.7100000009</v>
      </c>
      <c r="N12" s="61">
        <f>N13+N14+N15+N16</f>
        <v>6096556.8300000001</v>
      </c>
      <c r="O12" s="9"/>
      <c r="P12" s="9"/>
      <c r="Q12" s="9"/>
    </row>
    <row r="13" spans="1:17" ht="34.799999999999997" customHeight="1">
      <c r="A13" s="80">
        <v>1</v>
      </c>
      <c r="B13" s="40" t="s">
        <v>99</v>
      </c>
      <c r="C13" s="85"/>
      <c r="D13" s="86"/>
      <c r="E13" s="87"/>
      <c r="F13" s="87"/>
      <c r="G13" s="87"/>
      <c r="H13" s="87"/>
      <c r="I13" s="87"/>
      <c r="J13" s="88">
        <v>290937.12</v>
      </c>
      <c r="K13" s="88"/>
      <c r="L13" s="88"/>
      <c r="M13" s="88">
        <v>290937.12</v>
      </c>
      <c r="N13" s="88">
        <v>290937.12</v>
      </c>
      <c r="O13" s="9"/>
      <c r="P13" s="9"/>
      <c r="Q13" s="9"/>
    </row>
    <row r="14" spans="1:17" ht="39" customHeight="1">
      <c r="A14" s="21">
        <v>2</v>
      </c>
      <c r="B14" s="40" t="s">
        <v>73</v>
      </c>
      <c r="C14" s="21">
        <v>1169.0999999999999</v>
      </c>
      <c r="D14" s="21">
        <v>16</v>
      </c>
      <c r="E14" s="54"/>
      <c r="F14" s="54"/>
      <c r="G14" s="54"/>
      <c r="H14" s="54"/>
      <c r="I14" s="54"/>
      <c r="J14" s="53"/>
      <c r="K14" s="53"/>
      <c r="L14" s="53"/>
      <c r="M14" s="53">
        <v>2974539.29</v>
      </c>
      <c r="N14" s="53">
        <v>2974539.29</v>
      </c>
      <c r="O14" s="9"/>
      <c r="P14" s="9"/>
      <c r="Q14" s="9"/>
    </row>
    <row r="15" spans="1:17" ht="15.6">
      <c r="A15" s="21">
        <v>3</v>
      </c>
      <c r="B15" s="40" t="s">
        <v>38</v>
      </c>
      <c r="C15" s="21">
        <v>580</v>
      </c>
      <c r="D15" s="21">
        <v>17</v>
      </c>
      <c r="E15" s="56"/>
      <c r="F15" s="56"/>
      <c r="G15" s="56"/>
      <c r="H15" s="56"/>
      <c r="I15" s="56"/>
      <c r="J15" s="55"/>
      <c r="K15" s="55"/>
      <c r="L15" s="55"/>
      <c r="M15" s="82">
        <v>2618689.6800000002</v>
      </c>
      <c r="N15" s="82">
        <v>2618689.6800000002</v>
      </c>
      <c r="O15" s="9"/>
      <c r="P15" s="9"/>
      <c r="Q15" s="9"/>
    </row>
    <row r="16" spans="1:17" ht="15.6">
      <c r="A16" s="69">
        <v>4</v>
      </c>
      <c r="B16" s="40" t="s">
        <v>93</v>
      </c>
      <c r="C16" s="83">
        <v>571.6</v>
      </c>
      <c r="D16" s="84">
        <v>23</v>
      </c>
      <c r="E16" s="56"/>
      <c r="F16" s="56"/>
      <c r="G16" s="56"/>
      <c r="H16" s="56"/>
      <c r="I16" s="56"/>
      <c r="J16" s="55"/>
      <c r="K16" s="55"/>
      <c r="L16" s="55"/>
      <c r="M16" s="82">
        <v>212390.74</v>
      </c>
      <c r="N16" s="82">
        <v>212390.74</v>
      </c>
      <c r="O16" s="9"/>
      <c r="P16" s="9"/>
      <c r="Q16" s="9"/>
    </row>
    <row r="17" spans="1:17" ht="37.799999999999997" customHeight="1">
      <c r="A17" s="100" t="s">
        <v>66</v>
      </c>
      <c r="B17" s="100"/>
      <c r="C17" s="25">
        <v>402.8</v>
      </c>
      <c r="D17" s="25">
        <v>16</v>
      </c>
      <c r="E17" s="59"/>
      <c r="F17" s="59"/>
      <c r="G17" s="59"/>
      <c r="H17" s="59">
        <v>1</v>
      </c>
      <c r="I17" s="59">
        <v>1</v>
      </c>
      <c r="J17" s="58"/>
      <c r="K17" s="58"/>
      <c r="L17" s="58"/>
      <c r="M17" s="58">
        <v>4268236.12</v>
      </c>
      <c r="N17" s="58">
        <v>4268236.12</v>
      </c>
      <c r="O17" s="9"/>
      <c r="P17" s="9"/>
      <c r="Q17" s="9"/>
    </row>
    <row r="18" spans="1:17" ht="46.2" customHeight="1">
      <c r="A18" s="21">
        <v>1</v>
      </c>
      <c r="B18" s="40" t="s">
        <v>76</v>
      </c>
      <c r="C18" s="21">
        <v>402.8</v>
      </c>
      <c r="D18" s="21">
        <v>16</v>
      </c>
      <c r="E18" s="54"/>
      <c r="F18" s="54"/>
      <c r="G18" s="54"/>
      <c r="H18" s="54"/>
      <c r="I18" s="54"/>
      <c r="J18" s="53"/>
      <c r="K18" s="53"/>
      <c r="L18" s="53"/>
      <c r="M18" s="53">
        <v>4268236.12</v>
      </c>
      <c r="N18" s="53">
        <v>4268236.12</v>
      </c>
      <c r="O18" s="9"/>
      <c r="P18" s="9"/>
      <c r="Q18" s="9"/>
    </row>
    <row r="19" spans="1:17" ht="24.6" customHeight="1">
      <c r="A19" s="101" t="s">
        <v>42</v>
      </c>
      <c r="B19" s="101"/>
      <c r="C19" s="25"/>
      <c r="D19" s="25"/>
      <c r="E19" s="63"/>
      <c r="F19" s="63"/>
      <c r="G19" s="63"/>
      <c r="H19" s="63"/>
      <c r="I19" s="63"/>
      <c r="J19" s="62"/>
      <c r="K19" s="62"/>
      <c r="L19" s="62"/>
      <c r="M19" s="62"/>
      <c r="N19" s="62"/>
      <c r="O19" s="9"/>
      <c r="P19" s="9"/>
      <c r="Q19" s="9"/>
    </row>
    <row r="20" spans="1:17" ht="39.6" customHeight="1">
      <c r="A20" s="102" t="s">
        <v>63</v>
      </c>
      <c r="B20" s="102"/>
      <c r="C20" s="25">
        <f>C21</f>
        <v>754.8</v>
      </c>
      <c r="D20" s="25">
        <f>D21</f>
        <v>36</v>
      </c>
      <c r="E20" s="59"/>
      <c r="F20" s="59"/>
      <c r="G20" s="59"/>
      <c r="H20" s="59">
        <v>1</v>
      </c>
      <c r="I20" s="59">
        <v>1</v>
      </c>
      <c r="J20" s="58"/>
      <c r="K20" s="58"/>
      <c r="L20" s="58"/>
      <c r="M20" s="58">
        <v>201630.33</v>
      </c>
      <c r="N20" s="58">
        <v>201630.33</v>
      </c>
      <c r="O20" s="9"/>
      <c r="P20" s="9"/>
      <c r="Q20" s="9"/>
    </row>
    <row r="21" spans="1:17" ht="42.6" customHeight="1">
      <c r="A21" s="100" t="s">
        <v>66</v>
      </c>
      <c r="B21" s="100"/>
      <c r="C21" s="25">
        <v>754.8</v>
      </c>
      <c r="D21" s="25">
        <v>36</v>
      </c>
      <c r="E21" s="60"/>
      <c r="F21" s="60"/>
      <c r="G21" s="60"/>
      <c r="H21" s="60">
        <v>1</v>
      </c>
      <c r="I21" s="60">
        <v>1</v>
      </c>
      <c r="J21" s="61"/>
      <c r="K21" s="61"/>
      <c r="L21" s="61"/>
      <c r="M21" s="61">
        <v>201630.33</v>
      </c>
      <c r="N21" s="61">
        <v>201630.33</v>
      </c>
      <c r="O21" s="9"/>
      <c r="P21" s="9"/>
      <c r="Q21" s="9"/>
    </row>
    <row r="22" spans="1:17" ht="40.200000000000003" customHeight="1">
      <c r="A22" s="21">
        <v>1</v>
      </c>
      <c r="B22" s="40" t="s">
        <v>69</v>
      </c>
      <c r="C22" s="21">
        <v>754.8</v>
      </c>
      <c r="D22" s="21">
        <v>36</v>
      </c>
      <c r="E22" s="64"/>
      <c r="F22" s="64"/>
      <c r="G22" s="64"/>
      <c r="H22" s="64"/>
      <c r="I22" s="64"/>
      <c r="J22" s="64"/>
      <c r="K22" s="64"/>
      <c r="L22" s="64"/>
      <c r="M22" s="64">
        <v>201630.33</v>
      </c>
      <c r="N22" s="64">
        <v>201630.33</v>
      </c>
    </row>
    <row r="23" spans="1:17" ht="27" customHeight="1">
      <c r="A23" s="101" t="s">
        <v>43</v>
      </c>
      <c r="B23" s="101"/>
      <c r="C23" s="25"/>
      <c r="D23" s="2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7" ht="37.799999999999997" customHeight="1">
      <c r="A24" s="102" t="s">
        <v>63</v>
      </c>
      <c r="B24" s="102"/>
      <c r="C24" s="25">
        <f>C25</f>
        <v>754.8</v>
      </c>
      <c r="D24" s="25">
        <f>D25</f>
        <v>36</v>
      </c>
      <c r="E24" s="65"/>
      <c r="F24" s="65"/>
      <c r="G24" s="65"/>
      <c r="H24" s="25">
        <v>1</v>
      </c>
      <c r="I24" s="25">
        <v>1</v>
      </c>
      <c r="J24" s="65"/>
      <c r="K24" s="65"/>
      <c r="L24" s="65"/>
      <c r="M24" s="65">
        <v>2918330.4</v>
      </c>
      <c r="N24" s="65">
        <v>2918330.4</v>
      </c>
    </row>
    <row r="25" spans="1:17" ht="46.2" customHeight="1">
      <c r="A25" s="100" t="s">
        <v>66</v>
      </c>
      <c r="B25" s="100"/>
      <c r="C25" s="25">
        <v>754.8</v>
      </c>
      <c r="D25" s="25">
        <v>36</v>
      </c>
      <c r="E25" s="65"/>
      <c r="F25" s="65"/>
      <c r="G25" s="65"/>
      <c r="H25" s="66">
        <v>1</v>
      </c>
      <c r="I25" s="66">
        <v>1</v>
      </c>
      <c r="J25" s="65"/>
      <c r="K25" s="65"/>
      <c r="L25" s="65"/>
      <c r="M25" s="65">
        <v>2918330.4</v>
      </c>
      <c r="N25" s="65">
        <v>2918330.4</v>
      </c>
    </row>
    <row r="26" spans="1:17" ht="37.799999999999997" customHeight="1">
      <c r="A26" s="21">
        <v>1</v>
      </c>
      <c r="B26" s="40" t="s">
        <v>69</v>
      </c>
      <c r="C26" s="21">
        <v>754.8</v>
      </c>
      <c r="D26" s="21">
        <v>36</v>
      </c>
      <c r="E26" s="64"/>
      <c r="F26" s="64"/>
      <c r="G26" s="64"/>
      <c r="H26" s="64"/>
      <c r="I26" s="64"/>
      <c r="J26" s="64"/>
      <c r="K26" s="64"/>
      <c r="L26" s="64"/>
      <c r="M26" s="64">
        <v>2918330.4</v>
      </c>
      <c r="N26" s="64">
        <v>2918330.4</v>
      </c>
    </row>
  </sheetData>
  <mergeCells count="21">
    <mergeCell ref="A25:B25"/>
    <mergeCell ref="A20:B20"/>
    <mergeCell ref="A21:B21"/>
    <mergeCell ref="A23:B23"/>
    <mergeCell ref="A12:B12"/>
    <mergeCell ref="A24:B24"/>
    <mergeCell ref="J6:N6"/>
    <mergeCell ref="A10:B10"/>
    <mergeCell ref="A11:B11"/>
    <mergeCell ref="A17:B17"/>
    <mergeCell ref="A19:B19"/>
    <mergeCell ref="A6:A8"/>
    <mergeCell ref="B6:B8"/>
    <mergeCell ref="C6:C7"/>
    <mergeCell ref="D6:D7"/>
    <mergeCell ref="E6:I6"/>
    <mergeCell ref="I1:N1"/>
    <mergeCell ref="I2:N2"/>
    <mergeCell ref="A3:Q3"/>
    <mergeCell ref="F4:H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60" zoomScaleNormal="65" zoomScalePageLayoutView="75" workbookViewId="0">
      <selection activeCell="O8" sqref="O8:O9"/>
    </sheetView>
  </sheetViews>
  <sheetFormatPr defaultRowHeight="14.4"/>
  <cols>
    <col min="1" max="1" width="6.88671875" customWidth="1"/>
    <col min="2" max="2" width="40.88671875" customWidth="1"/>
    <col min="3" max="3" width="14.33203125" customWidth="1"/>
    <col min="4" max="4" width="14" customWidth="1"/>
    <col min="5" max="5" width="13.77734375" customWidth="1"/>
    <col min="6" max="6" width="14.44140625" customWidth="1"/>
    <col min="7" max="7" width="13" customWidth="1"/>
    <col min="8" max="8" width="13.44140625" customWidth="1"/>
    <col min="9" max="9" width="12.44140625" customWidth="1"/>
    <col min="10" max="10" width="11.6640625" customWidth="1"/>
    <col min="11" max="11" width="10" customWidth="1"/>
    <col min="12" max="12" width="13.6640625" customWidth="1"/>
    <col min="13" max="13" width="10.109375" customWidth="1"/>
    <col min="14" max="14" width="14.77734375" customWidth="1"/>
    <col min="15" max="15" width="16.5546875" customWidth="1"/>
    <col min="16" max="16" width="17" customWidth="1"/>
    <col min="17" max="18" width="16.44140625" customWidth="1"/>
  </cols>
  <sheetData>
    <row r="1" spans="1:20" ht="30" customHeight="1">
      <c r="O1" s="112" t="s">
        <v>98</v>
      </c>
      <c r="P1" s="112"/>
      <c r="Q1" s="112"/>
      <c r="R1" s="112"/>
      <c r="S1" s="112"/>
      <c r="T1" s="112"/>
    </row>
    <row r="2" spans="1:20" ht="60.6" customHeight="1">
      <c r="O2" s="112" t="s">
        <v>102</v>
      </c>
      <c r="P2" s="112"/>
      <c r="Q2" s="112"/>
      <c r="R2" s="112"/>
      <c r="S2" s="112"/>
      <c r="T2" s="112"/>
    </row>
    <row r="3" spans="1:20" s="5" customFormat="1" ht="19.5" customHeight="1">
      <c r="A3" s="115" t="s">
        <v>40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20" ht="15.75" customHeight="1">
      <c r="A4" s="117" t="s">
        <v>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20" ht="15.75" customHeight="1">
      <c r="A5" s="147" t="s">
        <v>46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20" ht="3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0" ht="29.4" customHeight="1">
      <c r="A7" s="135" t="s">
        <v>0</v>
      </c>
      <c r="B7" s="138" t="s">
        <v>1</v>
      </c>
      <c r="C7" s="144" t="s">
        <v>27</v>
      </c>
      <c r="D7" s="135" t="s">
        <v>28</v>
      </c>
      <c r="E7" s="135"/>
      <c r="F7" s="135"/>
      <c r="G7" s="135"/>
      <c r="H7" s="135"/>
      <c r="I7" s="135"/>
      <c r="J7" s="136"/>
      <c r="K7" s="136"/>
      <c r="L7" s="136"/>
      <c r="M7" s="136"/>
      <c r="N7" s="136"/>
      <c r="O7" s="136"/>
      <c r="P7" s="135" t="s">
        <v>29</v>
      </c>
      <c r="Q7" s="136"/>
      <c r="R7" s="136"/>
      <c r="S7" s="136"/>
      <c r="T7" s="141" t="s">
        <v>49</v>
      </c>
    </row>
    <row r="8" spans="1:20" ht="19.8" customHeight="1">
      <c r="A8" s="135"/>
      <c r="B8" s="139"/>
      <c r="C8" s="144"/>
      <c r="D8" s="138" t="s">
        <v>30</v>
      </c>
      <c r="E8" s="135" t="s">
        <v>17</v>
      </c>
      <c r="F8" s="135"/>
      <c r="G8" s="135"/>
      <c r="H8" s="135"/>
      <c r="I8" s="135"/>
      <c r="J8" s="135" t="s">
        <v>50</v>
      </c>
      <c r="K8" s="135"/>
      <c r="L8" s="135" t="s">
        <v>51</v>
      </c>
      <c r="M8" s="135" t="s">
        <v>52</v>
      </c>
      <c r="N8" s="135" t="s">
        <v>53</v>
      </c>
      <c r="O8" s="135" t="s">
        <v>54</v>
      </c>
      <c r="P8" s="138" t="s">
        <v>55</v>
      </c>
      <c r="Q8" s="138" t="s">
        <v>56</v>
      </c>
      <c r="R8" s="138" t="s">
        <v>57</v>
      </c>
      <c r="S8" s="138" t="s">
        <v>58</v>
      </c>
      <c r="T8" s="142"/>
    </row>
    <row r="9" spans="1:20" s="7" customFormat="1" ht="260.39999999999998" customHeight="1">
      <c r="A9" s="136"/>
      <c r="B9" s="139"/>
      <c r="C9" s="145"/>
      <c r="D9" s="140"/>
      <c r="E9" s="19" t="s">
        <v>48</v>
      </c>
      <c r="F9" s="19" t="s">
        <v>37</v>
      </c>
      <c r="G9" s="19" t="s">
        <v>59</v>
      </c>
      <c r="H9" s="19" t="s">
        <v>60</v>
      </c>
      <c r="I9" s="19" t="s">
        <v>61</v>
      </c>
      <c r="J9" s="135"/>
      <c r="K9" s="135"/>
      <c r="L9" s="135"/>
      <c r="M9" s="135"/>
      <c r="N9" s="135"/>
      <c r="O9" s="135"/>
      <c r="P9" s="140"/>
      <c r="Q9" s="140"/>
      <c r="R9" s="140"/>
      <c r="S9" s="140"/>
      <c r="T9" s="143"/>
    </row>
    <row r="10" spans="1:20">
      <c r="A10" s="137"/>
      <c r="B10" s="140"/>
      <c r="C10" s="20" t="s">
        <v>16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26</v>
      </c>
      <c r="K10" s="19" t="s">
        <v>16</v>
      </c>
      <c r="L10" s="19" t="s">
        <v>16</v>
      </c>
      <c r="M10" s="19" t="s">
        <v>25</v>
      </c>
      <c r="N10" s="19" t="s">
        <v>25</v>
      </c>
      <c r="O10" s="19" t="s">
        <v>62</v>
      </c>
      <c r="P10" s="19" t="s">
        <v>16</v>
      </c>
      <c r="Q10" s="19" t="s">
        <v>16</v>
      </c>
      <c r="R10" s="19" t="s">
        <v>16</v>
      </c>
      <c r="S10" s="19" t="s">
        <v>34</v>
      </c>
      <c r="T10" s="21" t="s">
        <v>16</v>
      </c>
    </row>
    <row r="11" spans="1:20">
      <c r="A11" s="22">
        <v>1</v>
      </c>
      <c r="B11" s="22">
        <v>2</v>
      </c>
      <c r="C11" s="23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17">
        <v>20</v>
      </c>
    </row>
    <row r="12" spans="1:20" ht="26.25" customHeight="1">
      <c r="A12" s="146" t="s">
        <v>41</v>
      </c>
      <c r="B12" s="1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3" customFormat="1" ht="30.75" customHeight="1">
      <c r="A13" s="102" t="s">
        <v>63</v>
      </c>
      <c r="B13" s="102"/>
      <c r="C13" s="26">
        <f>C14+C19</f>
        <v>10364792.949999999</v>
      </c>
      <c r="D13" s="26">
        <f>D14+D19</f>
        <v>2225104.04</v>
      </c>
      <c r="E13" s="26">
        <f>E14+E19</f>
        <v>223252.87</v>
      </c>
      <c r="F13" s="26">
        <f>F14+F19</f>
        <v>618568.43999999994</v>
      </c>
      <c r="G13" s="26">
        <v>0</v>
      </c>
      <c r="H13" s="26">
        <f>H14+H19</f>
        <v>428740.06999999995</v>
      </c>
      <c r="I13" s="26">
        <f>I19+I14</f>
        <v>954542.66</v>
      </c>
      <c r="J13" s="25">
        <v>0</v>
      </c>
      <c r="K13" s="26">
        <v>0</v>
      </c>
      <c r="L13" s="26">
        <f>L19+L14</f>
        <v>1409175.86</v>
      </c>
      <c r="M13" s="26">
        <v>0</v>
      </c>
      <c r="N13" s="26">
        <f>N14+N19</f>
        <v>6079645.4699999997</v>
      </c>
      <c r="O13" s="26">
        <f>O19</f>
        <v>200000</v>
      </c>
      <c r="P13" s="26">
        <f>P14+P19</f>
        <v>450867.57999999996</v>
      </c>
      <c r="Q13" s="26">
        <v>0</v>
      </c>
      <c r="R13" s="26">
        <v>0</v>
      </c>
      <c r="S13" s="26">
        <v>0</v>
      </c>
      <c r="T13" s="27">
        <v>0</v>
      </c>
    </row>
    <row r="14" spans="1:20" s="14" customFormat="1" ht="38.4" customHeight="1">
      <c r="A14" s="102" t="s">
        <v>39</v>
      </c>
      <c r="B14" s="102"/>
      <c r="C14" s="26">
        <f>C15+C16+C17+C18</f>
        <v>6096556.8300000001</v>
      </c>
      <c r="D14" s="27">
        <f>D15+D16+D17+D18</f>
        <v>976257.34</v>
      </c>
      <c r="E14" s="27">
        <v>0</v>
      </c>
      <c r="F14" s="27">
        <v>0</v>
      </c>
      <c r="G14" s="27">
        <v>0</v>
      </c>
      <c r="H14" s="27">
        <v>258712.08</v>
      </c>
      <c r="I14" s="27">
        <f>I15+I16+I17+I18</f>
        <v>717545.26</v>
      </c>
      <c r="J14" s="25">
        <v>0</v>
      </c>
      <c r="K14" s="27">
        <v>0</v>
      </c>
      <c r="L14" s="27">
        <f>L16+L17+L18</f>
        <v>0</v>
      </c>
      <c r="M14" s="27">
        <v>0</v>
      </c>
      <c r="N14" s="27">
        <v>4766793.26</v>
      </c>
      <c r="O14" s="27">
        <v>0</v>
      </c>
      <c r="P14" s="25">
        <v>353506.23</v>
      </c>
      <c r="Q14" s="26">
        <v>0</v>
      </c>
      <c r="R14" s="26">
        <v>0</v>
      </c>
      <c r="S14" s="26">
        <v>0</v>
      </c>
      <c r="T14" s="27">
        <v>0</v>
      </c>
    </row>
    <row r="15" spans="1:20" s="14" customFormat="1" ht="38.4" customHeight="1">
      <c r="A15" s="80">
        <v>1</v>
      </c>
      <c r="B15" s="28" t="s">
        <v>100</v>
      </c>
      <c r="C15" s="76">
        <v>290937.12</v>
      </c>
      <c r="D15" s="77">
        <f>E15+F15+G15+H15+I15</f>
        <v>290937.12</v>
      </c>
      <c r="E15" s="77">
        <v>0</v>
      </c>
      <c r="F15" s="77">
        <v>0</v>
      </c>
      <c r="G15" s="77">
        <v>0</v>
      </c>
      <c r="H15" s="77">
        <v>0</v>
      </c>
      <c r="I15" s="79">
        <v>290937.12</v>
      </c>
      <c r="J15" s="78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8">
        <v>0</v>
      </c>
      <c r="Q15" s="76">
        <v>0</v>
      </c>
      <c r="R15" s="76">
        <v>0</v>
      </c>
      <c r="S15" s="76">
        <v>0</v>
      </c>
      <c r="T15" s="77">
        <v>0</v>
      </c>
    </row>
    <row r="16" spans="1:20" s="14" customFormat="1" ht="38.4" customHeight="1">
      <c r="A16" s="17">
        <v>2</v>
      </c>
      <c r="B16" s="28" t="s">
        <v>64</v>
      </c>
      <c r="C16" s="29">
        <f>D16+K16+L16+M16+N16+O16+P16</f>
        <v>2974539.29</v>
      </c>
      <c r="D16" s="20">
        <f>E16+F16+G16+H16+I16</f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1">
        <v>0</v>
      </c>
      <c r="K16" s="20">
        <v>0</v>
      </c>
      <c r="L16" s="20">
        <v>0</v>
      </c>
      <c r="M16" s="20">
        <v>0</v>
      </c>
      <c r="N16" s="20">
        <v>2769176.66</v>
      </c>
      <c r="O16" s="20">
        <v>0</v>
      </c>
      <c r="P16" s="21">
        <v>205362.63</v>
      </c>
      <c r="Q16" s="29">
        <v>0</v>
      </c>
      <c r="R16" s="29">
        <v>0</v>
      </c>
      <c r="S16" s="29">
        <v>0</v>
      </c>
      <c r="T16" s="20">
        <v>0</v>
      </c>
    </row>
    <row r="17" spans="1:20" s="15" customFormat="1" ht="36" customHeight="1">
      <c r="A17" s="17">
        <v>3</v>
      </c>
      <c r="B17" s="28" t="s">
        <v>65</v>
      </c>
      <c r="C17" s="29">
        <f>D17+K17+L17+M17+N17+O17+P17</f>
        <v>2618689.6800000002</v>
      </c>
      <c r="D17" s="20">
        <f>E17+F17+G17+H17+I17</f>
        <v>472929.48</v>
      </c>
      <c r="E17" s="20">
        <v>0</v>
      </c>
      <c r="F17" s="20">
        <v>0</v>
      </c>
      <c r="G17" s="20">
        <v>0</v>
      </c>
      <c r="H17" s="20">
        <v>258712.08</v>
      </c>
      <c r="I17" s="74">
        <v>214217.4</v>
      </c>
      <c r="J17" s="21">
        <v>0</v>
      </c>
      <c r="K17" s="20">
        <v>0</v>
      </c>
      <c r="L17" s="74">
        <v>0</v>
      </c>
      <c r="M17" s="20">
        <v>0</v>
      </c>
      <c r="N17" s="20">
        <v>1997616.6</v>
      </c>
      <c r="O17" s="20">
        <v>0</v>
      </c>
      <c r="P17" s="21">
        <v>148143.6</v>
      </c>
      <c r="Q17" s="29">
        <v>0</v>
      </c>
      <c r="R17" s="29">
        <v>0</v>
      </c>
      <c r="S17" s="29">
        <v>0</v>
      </c>
      <c r="T17" s="20">
        <v>0</v>
      </c>
    </row>
    <row r="18" spans="1:20" s="15" customFormat="1" ht="36" customHeight="1">
      <c r="A18" s="17">
        <v>4</v>
      </c>
      <c r="B18" s="28" t="s">
        <v>95</v>
      </c>
      <c r="C18" s="29">
        <f>D18+K18+L18+M18+N18+O18+P18</f>
        <v>212390.74</v>
      </c>
      <c r="D18" s="68">
        <f>E18+F18+G18+H18+I18</f>
        <v>212390.74</v>
      </c>
      <c r="E18" s="68">
        <v>0</v>
      </c>
      <c r="F18" s="68">
        <v>0</v>
      </c>
      <c r="G18" s="68">
        <v>0</v>
      </c>
      <c r="H18" s="68">
        <v>0</v>
      </c>
      <c r="I18" s="74">
        <v>212390.74</v>
      </c>
      <c r="J18" s="21">
        <v>0</v>
      </c>
      <c r="K18" s="68">
        <v>0</v>
      </c>
      <c r="L18" s="74">
        <v>0</v>
      </c>
      <c r="M18" s="68">
        <v>0</v>
      </c>
      <c r="N18" s="68">
        <v>0</v>
      </c>
      <c r="O18" s="68">
        <v>0</v>
      </c>
      <c r="P18" s="21">
        <v>0</v>
      </c>
      <c r="Q18" s="29">
        <v>0</v>
      </c>
      <c r="R18" s="29">
        <v>0</v>
      </c>
      <c r="S18" s="29">
        <v>0</v>
      </c>
      <c r="T18" s="68">
        <v>0</v>
      </c>
    </row>
    <row r="19" spans="1:20" s="15" customFormat="1" ht="41.4" customHeight="1">
      <c r="A19" s="120" t="s">
        <v>66</v>
      </c>
      <c r="B19" s="121"/>
      <c r="C19" s="26">
        <v>4268236.12</v>
      </c>
      <c r="D19" s="27">
        <v>1248846.7</v>
      </c>
      <c r="E19" s="27">
        <v>223252.87</v>
      </c>
      <c r="F19" s="27">
        <v>618568.43999999994</v>
      </c>
      <c r="G19" s="27">
        <v>0</v>
      </c>
      <c r="H19" s="27">
        <v>170027.99</v>
      </c>
      <c r="I19" s="27">
        <v>236997.4</v>
      </c>
      <c r="J19" s="25">
        <v>0</v>
      </c>
      <c r="K19" s="27">
        <v>0</v>
      </c>
      <c r="L19" s="27">
        <v>1409175.86</v>
      </c>
      <c r="M19" s="27">
        <v>0</v>
      </c>
      <c r="N19" s="27">
        <v>1312852.21</v>
      </c>
      <c r="O19" s="27">
        <v>200000</v>
      </c>
      <c r="P19" s="25">
        <v>97361.35</v>
      </c>
      <c r="Q19" s="26">
        <v>0</v>
      </c>
      <c r="R19" s="26">
        <v>0</v>
      </c>
      <c r="S19" s="26">
        <v>0</v>
      </c>
      <c r="T19" s="27">
        <v>0</v>
      </c>
    </row>
    <row r="20" spans="1:20" s="15" customFormat="1" ht="39.6" customHeight="1">
      <c r="A20" s="17">
        <v>1</v>
      </c>
      <c r="B20" s="28" t="s">
        <v>67</v>
      </c>
      <c r="C20" s="29">
        <f>D20+K20+L20+M20+N20+O20+P20</f>
        <v>4268236.1220000004</v>
      </c>
      <c r="D20" s="20">
        <f>E20+F20+G20+H20+I20</f>
        <v>1248846.7</v>
      </c>
      <c r="E20" s="20">
        <v>223252.87</v>
      </c>
      <c r="F20" s="20">
        <v>618568.43999999994</v>
      </c>
      <c r="G20" s="20">
        <v>0</v>
      </c>
      <c r="H20" s="20">
        <v>170027.99</v>
      </c>
      <c r="I20" s="20">
        <v>236997.4</v>
      </c>
      <c r="J20" s="21">
        <v>0</v>
      </c>
      <c r="K20" s="20">
        <v>0</v>
      </c>
      <c r="L20" s="20">
        <v>1409175.86</v>
      </c>
      <c r="M20" s="20">
        <v>0</v>
      </c>
      <c r="N20" s="20">
        <v>1312852.21</v>
      </c>
      <c r="O20" s="20">
        <v>200000</v>
      </c>
      <c r="P20" s="21">
        <v>97361.352000000014</v>
      </c>
      <c r="Q20" s="29">
        <v>0</v>
      </c>
      <c r="R20" s="29">
        <v>0</v>
      </c>
      <c r="S20" s="29">
        <v>0</v>
      </c>
      <c r="T20" s="20">
        <v>0</v>
      </c>
    </row>
    <row r="21" spans="1:20" s="15" customFormat="1" ht="34.200000000000003" customHeight="1">
      <c r="A21" s="133" t="s">
        <v>42</v>
      </c>
      <c r="B21" s="13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15" customFormat="1" ht="33.6" customHeight="1">
      <c r="A22" s="120" t="s">
        <v>63</v>
      </c>
      <c r="B22" s="121"/>
      <c r="C22" s="26">
        <f>C23</f>
        <v>201630.33000000002</v>
      </c>
      <c r="D22" s="26">
        <f>D23</f>
        <v>0</v>
      </c>
      <c r="E22" s="27">
        <v>0</v>
      </c>
      <c r="F22" s="27">
        <f>F23</f>
        <v>0</v>
      </c>
      <c r="G22" s="27">
        <v>0</v>
      </c>
      <c r="H22" s="27">
        <f>H23</f>
        <v>0</v>
      </c>
      <c r="I22" s="27">
        <f>I23</f>
        <v>0</v>
      </c>
      <c r="J22" s="25">
        <v>0</v>
      </c>
      <c r="K22" s="27">
        <v>0</v>
      </c>
      <c r="L22" s="27">
        <v>0</v>
      </c>
      <c r="M22" s="27">
        <f>M23</f>
        <v>0</v>
      </c>
      <c r="N22" s="27">
        <f>N23</f>
        <v>0</v>
      </c>
      <c r="O22" s="27">
        <f>O23</f>
        <v>0</v>
      </c>
      <c r="P22" s="25">
        <f>P23</f>
        <v>201630.33000000002</v>
      </c>
      <c r="Q22" s="26">
        <v>0</v>
      </c>
      <c r="R22" s="26">
        <v>0</v>
      </c>
      <c r="S22" s="26">
        <v>0</v>
      </c>
      <c r="T22" s="27">
        <v>0</v>
      </c>
    </row>
    <row r="23" spans="1:20" s="15" customFormat="1" ht="31.2" customHeight="1">
      <c r="A23" s="120" t="s">
        <v>66</v>
      </c>
      <c r="B23" s="121"/>
      <c r="C23" s="26">
        <f>D23+K23+L23+M23+N23+O23+P23</f>
        <v>201630.33000000002</v>
      </c>
      <c r="D23" s="27">
        <f>E23+F23+G23+H23+I23</f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5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5">
        <v>201630.33000000002</v>
      </c>
      <c r="Q23" s="26">
        <v>0</v>
      </c>
      <c r="R23" s="26">
        <v>0</v>
      </c>
      <c r="S23" s="26">
        <v>0</v>
      </c>
      <c r="T23" s="27">
        <v>0</v>
      </c>
    </row>
    <row r="24" spans="1:20" ht="38.4" customHeight="1">
      <c r="A24" s="17">
        <v>1</v>
      </c>
      <c r="B24" s="28" t="s">
        <v>68</v>
      </c>
      <c r="C24" s="29">
        <f>D24+K24+L24+M24+N24+O24+P24</f>
        <v>201630.33000000002</v>
      </c>
      <c r="D24" s="20">
        <f>E24+F24+G24+H24+I24</f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v>201630.33000000002</v>
      </c>
      <c r="Q24" s="29">
        <v>0</v>
      </c>
      <c r="R24" s="29">
        <v>0</v>
      </c>
      <c r="S24" s="29">
        <v>0</v>
      </c>
      <c r="T24" s="20">
        <v>0</v>
      </c>
    </row>
    <row r="25" spans="1:20" ht="31.2" customHeight="1">
      <c r="A25" s="133" t="s">
        <v>43</v>
      </c>
      <c r="B25" s="13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38.4" customHeight="1">
      <c r="A26" s="120" t="s">
        <v>63</v>
      </c>
      <c r="B26" s="121"/>
      <c r="C26" s="26">
        <f>C27</f>
        <v>2918330.4</v>
      </c>
      <c r="D26" s="26">
        <f>D27</f>
        <v>0</v>
      </c>
      <c r="E26" s="27">
        <f>E27</f>
        <v>0</v>
      </c>
      <c r="F26" s="27">
        <v>0</v>
      </c>
      <c r="G26" s="27">
        <v>0</v>
      </c>
      <c r="H26" s="27">
        <f>H27</f>
        <v>0</v>
      </c>
      <c r="I26" s="27">
        <v>0</v>
      </c>
      <c r="J26" s="25">
        <v>0</v>
      </c>
      <c r="K26" s="27">
        <v>0</v>
      </c>
      <c r="L26" s="27">
        <f>L27</f>
        <v>2918330.4</v>
      </c>
      <c r="M26" s="27">
        <v>0</v>
      </c>
      <c r="N26" s="27">
        <v>0</v>
      </c>
      <c r="O26" s="27">
        <f>O27</f>
        <v>0</v>
      </c>
      <c r="P26" s="27">
        <f>P27</f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32.4" customHeight="1">
      <c r="A27" s="120" t="s">
        <v>66</v>
      </c>
      <c r="B27" s="121"/>
      <c r="C27" s="26">
        <v>2918330.4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5">
        <v>0</v>
      </c>
      <c r="K27" s="27">
        <v>0</v>
      </c>
      <c r="L27" s="27">
        <v>2918330.4</v>
      </c>
      <c r="M27" s="27">
        <v>0</v>
      </c>
      <c r="N27" s="27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7">
        <v>0</v>
      </c>
    </row>
    <row r="28" spans="1:20" ht="34.200000000000003" customHeight="1">
      <c r="A28" s="17">
        <v>1</v>
      </c>
      <c r="B28" s="28" t="s">
        <v>69</v>
      </c>
      <c r="C28" s="29">
        <v>2918330.4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1">
        <v>0</v>
      </c>
      <c r="K28" s="20">
        <v>0</v>
      </c>
      <c r="L28" s="20">
        <v>2918330.4</v>
      </c>
      <c r="M28" s="20">
        <v>0</v>
      </c>
      <c r="N28" s="20">
        <v>0</v>
      </c>
      <c r="O28" s="20">
        <v>0</v>
      </c>
      <c r="P28" s="29">
        <v>0</v>
      </c>
      <c r="Q28" s="29">
        <v>0</v>
      </c>
      <c r="R28" s="29">
        <v>0</v>
      </c>
      <c r="S28" s="29">
        <v>0</v>
      </c>
      <c r="T28" s="20">
        <v>0</v>
      </c>
    </row>
  </sheetData>
  <mergeCells count="32">
    <mergeCell ref="A14:B14"/>
    <mergeCell ref="O1:T1"/>
    <mergeCell ref="O2:T2"/>
    <mergeCell ref="A3:R3"/>
    <mergeCell ref="A5:R5"/>
    <mergeCell ref="E8:I8"/>
    <mergeCell ref="J8:K9"/>
    <mergeCell ref="L8:L9"/>
    <mergeCell ref="M8:M9"/>
    <mergeCell ref="N8:N9"/>
    <mergeCell ref="O8:O9"/>
    <mergeCell ref="P8:P9"/>
    <mergeCell ref="Q8:Q9"/>
    <mergeCell ref="R8:R9"/>
    <mergeCell ref="A4:R4"/>
    <mergeCell ref="P7:S7"/>
    <mergeCell ref="A7:A10"/>
    <mergeCell ref="B7:B10"/>
    <mergeCell ref="T7:T9"/>
    <mergeCell ref="A13:B13"/>
    <mergeCell ref="C7:C9"/>
    <mergeCell ref="D7:O7"/>
    <mergeCell ref="D8:D9"/>
    <mergeCell ref="A12:B12"/>
    <mergeCell ref="S8:S9"/>
    <mergeCell ref="A21:B21"/>
    <mergeCell ref="A19:B19"/>
    <mergeCell ref="A27:B27"/>
    <mergeCell ref="A26:B26"/>
    <mergeCell ref="A25:B25"/>
    <mergeCell ref="A23:B23"/>
    <mergeCell ref="A22:B22"/>
  </mergeCells>
  <phoneticPr fontId="0" type="noConversion"/>
  <pageMargins left="0.43307086614173229" right="0.23622047244094491" top="1.3385826771653544" bottom="0.74803149606299213" header="0.31496062992125984" footer="0.31496062992125984"/>
  <pageSetup paperSize="9" scale="30" firstPageNumber="369" orientation="landscape" r:id="rId1"/>
  <headerFooter>
    <oddHeader>&amp;C&amp;"Times New Roman,обычный"
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Таблица 1</vt:lpstr>
      <vt:lpstr>Таблица 2</vt:lpstr>
      <vt:lpstr>Таблица 3</vt:lpstr>
      <vt:lpstr>'Таблица 1'!Заголовки_для_печати</vt:lpstr>
      <vt:lpstr>'Таблица 3'!Заголовки_для_печати</vt:lpstr>
      <vt:lpstr>'Таблица 1'!Область_печати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ruzhnikova</dc:creator>
  <cp:lastModifiedBy>Arch</cp:lastModifiedBy>
  <cp:lastPrinted>2022-12-02T04:34:15Z</cp:lastPrinted>
  <dcterms:created xsi:type="dcterms:W3CDTF">2014-06-09T23:15:14Z</dcterms:created>
  <dcterms:modified xsi:type="dcterms:W3CDTF">2022-12-02T04:39:56Z</dcterms:modified>
</cp:coreProperties>
</file>