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35" i="2" l="1"/>
  <c r="J31" i="2"/>
  <c r="J26" i="2"/>
  <c r="J25" i="2"/>
  <c r="J22" i="2"/>
  <c r="J16" i="2"/>
  <c r="I35" i="2"/>
  <c r="I34" i="2"/>
  <c r="I33" i="2" s="1"/>
  <c r="I32" i="2" s="1"/>
  <c r="I30" i="2"/>
  <c r="I29" i="2" s="1"/>
  <c r="I28" i="2" s="1"/>
  <c r="I25" i="2"/>
  <c r="I22" i="2"/>
  <c r="I27" i="2" l="1"/>
  <c r="I16" i="2" s="1"/>
  <c r="H35" i="2"/>
  <c r="H31" i="2"/>
  <c r="H22" i="2" l="1"/>
  <c r="H25" i="2"/>
  <c r="H30" i="2"/>
  <c r="H29" i="2" s="1"/>
  <c r="H28" i="2" s="1"/>
  <c r="H34" i="2"/>
  <c r="H33" i="2" s="1"/>
  <c r="H32" i="2" s="1"/>
  <c r="H27" i="2" l="1"/>
  <c r="H16" i="2" s="1"/>
  <c r="G25" i="2"/>
  <c r="G34" i="2"/>
  <c r="G33" i="2" s="1"/>
  <c r="G32" i="2" s="1"/>
  <c r="G30" i="2"/>
  <c r="G29" i="2" s="1"/>
  <c r="G28" i="2" s="1"/>
  <c r="G22" i="2"/>
  <c r="G27" i="2" l="1"/>
  <c r="G16" i="2" s="1"/>
  <c r="F25" i="2"/>
  <c r="F34" i="2"/>
  <c r="F33" i="2" s="1"/>
  <c r="F32" i="2" s="1"/>
  <c r="F30" i="2"/>
  <c r="F29" i="2" s="1"/>
  <c r="F28" i="2" s="1"/>
  <c r="F22" i="2"/>
  <c r="F27" i="2" l="1"/>
  <c r="F16" i="2" s="1"/>
  <c r="J34" i="2"/>
  <c r="J33" i="2" s="1"/>
  <c r="J32" i="2" s="1"/>
  <c r="E35" i="2"/>
  <c r="J30" i="2"/>
  <c r="J29" i="2" s="1"/>
  <c r="J28" i="2" s="1"/>
  <c r="E34" i="2"/>
  <c r="E33" i="2" s="1"/>
  <c r="E32" i="2" s="1"/>
  <c r="E30" i="2"/>
  <c r="E29" i="2" s="1"/>
  <c r="E28" i="2" s="1"/>
  <c r="E25" i="2"/>
  <c r="E22" i="2"/>
  <c r="J27" i="2" l="1"/>
  <c r="E27" i="2"/>
  <c r="E16" i="2" s="1"/>
  <c r="D35" i="2"/>
  <c r="D22" i="2" l="1"/>
  <c r="D25" i="2"/>
  <c r="D30" i="2"/>
  <c r="D29" i="2" s="1"/>
  <c r="D28" i="2" s="1"/>
  <c r="D34" i="2"/>
  <c r="D33" i="2" s="1"/>
  <c r="D32" i="2" s="1"/>
  <c r="D27" i="2" l="1"/>
  <c r="D16" i="2" s="1"/>
</calcChain>
</file>

<file path=xl/sharedStrings.xml><?xml version="1.0" encoding="utf-8"?>
<sst xmlns="http://schemas.openxmlformats.org/spreadsheetml/2006/main" count="59" uniqueCount="59">
  <si>
    <t>района "Хилокский район"</t>
  </si>
  <si>
    <t>Код классификации источников финансирования бюджета</t>
  </si>
  <si>
    <t>Код главного администратора источников финнасирования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</si>
  <si>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</si>
  <si>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</si>
  <si>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Сумма (тыс.рублей)</t>
  </si>
  <si>
    <t>Источники внутреннего финансирования дефицита бюджета, всего в том числе: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</si>
  <si>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</si>
  <si>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</si>
  <si>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</si>
  <si>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 от кредитных организаций в валюте Российской Федерации</t>
  </si>
  <si>
    <t>01 02 00 00 05 0000 710</t>
  </si>
  <si>
    <t>Получение кредитов  от кредитных организаций бюджетами муниципальных образований в валюте Российской Федерации</t>
  </si>
  <si>
    <t>01 02 00 00 00 0000 800</t>
  </si>
  <si>
    <t>Погашение кредитов предоставленных кредитными организациями в валюте Российской Федерации</t>
  </si>
  <si>
    <t>01 02 00 00 05 0000 810</t>
  </si>
  <si>
    <t>Погашение бюджетами муниципальных образований кредитов  от кредитных организаций в валюте Российской Федерации</t>
  </si>
  <si>
    <t>01 03 00 00 00 0000 000</t>
  </si>
  <si>
    <t>Бюджетные кредиты,  от других бюджетов  бюджетной системы Российской Федерации в валюте Российской Федерации</t>
  </si>
  <si>
    <t>01 03 00 00 00 0000 700</t>
  </si>
  <si>
    <t>Получение бюджетных кредитов  от других бюджетов  бюджетной системы Российской Федерации в валюте Российской Федерации</t>
  </si>
  <si>
    <t>01 03 00 00 05 0000 710</t>
  </si>
  <si>
    <t>Получение бюджетных кредитов  от других бюджетов  бюджетной системы Российской -Федерации бюджетами муниципальных образований в валюте Российской Федерации</t>
  </si>
  <si>
    <t>01 03 00 00 00 0000 800</t>
  </si>
  <si>
    <t>Погашение бюджетных кредитов, полученных от бюджетов других уровней бюджетной системы Российской Федерации в  валюте  Российской Федерации</t>
  </si>
  <si>
    <t>01 03 00 00 05 0000 810</t>
  </si>
  <si>
    <t>Погашение бюджетных кредитов, полученных от бюджетов других уровней бюджетной системы Российской Федерации  бюджетами муниципальных образований в  валюте  Российской Федерации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</si>
  <si>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</si>
  <si>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</si>
  <si>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</si>
  <si>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</si>
  <si>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</si>
  <si>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</si>
  <si>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</si>
  <si>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</si>
  <si>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</si>
  <si>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</si>
  <si>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</si>
  <si>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</si>
  <si>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</si>
  <si>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</si>
  <si>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</si>
  <si>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</si>
  <si>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</si>
  <si>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образований</t>
  </si>
  <si>
    <t>Источники финансирования дефицита бюджета муниципального района</t>
  </si>
  <si>
    <t xml:space="preserve">                                                                                         «Хилокский район» на 2022 год </t>
  </si>
  <si>
    <t>и плановый период 2023 и 2024 годов"</t>
  </si>
  <si>
    <t>"Хилокский район" на 2022 год</t>
  </si>
  <si>
    <t>к решению Совета муниципального</t>
  </si>
  <si>
    <t xml:space="preserve">Приложение № 2 </t>
  </si>
  <si>
    <t>Отклонение (тыс.рублей)</t>
  </si>
  <si>
    <t>"О внесении изменений в бюджет муниципального района</t>
  </si>
  <si>
    <t>Уточненный план на 31.03.2022 года (тыс.рублей)</t>
  </si>
  <si>
    <t>Уточненный план на 01.08.2022 года (тыс.рублей)</t>
  </si>
  <si>
    <t>Уточненный план на 01.10.2022 года (тыс. рублей)</t>
  </si>
  <si>
    <t>Уточненный план на 01.11.2022 года (тыс. рублей)</t>
  </si>
  <si>
    <t>Уточненный план на 01.01.2023 года (тыс. рублей)</t>
  </si>
  <si>
    <t>от 27.12.2022 года № 08.39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</si>
</sst>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/>
    <xf numFmtId="164" fontId="3" fillId="0" borderId="1" xfId="0" applyNumberFormat="1" applyFont="1" applyFill="1" applyBorder="1" applyAlignment="1"/>
    <xf numFmtId="164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75" zoomScaleNormal="75" workbookViewId="0">
      <selection activeCell="H8" sqref="H8"/>
    </sheetView>
  </sheetViews>
  <sheetFormatPr defaultRowHeight="14.4" x14ac:dyDescent="0.3"/>
  <cols>
    <col min="1" max="1" width="18.6640625" customWidth="1"/>
    <col min="2" max="2" width="33" customWidth="1"/>
    <col min="3" max="3" width="72.33203125" customWidth="1"/>
    <col min="4" max="6" width="19.6640625" customWidth="1"/>
    <col min="7" max="7" width="19.6640625" hidden="1" customWidth="1"/>
    <col min="8" max="10" width="19.6640625" customWidth="1"/>
  </cols>
  <sheetData>
    <row r="1" spans="1:12" ht="18" x14ac:dyDescent="0.3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spans="1:12" ht="18" x14ac:dyDescent="0.3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2" ht="18" x14ac:dyDescent="0.3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2" ht="18" x14ac:dyDescent="0.3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1"/>
    </row>
    <row r="5" spans="1:12" ht="18" x14ac:dyDescent="0.35">
      <c r="A5" s="28" t="s">
        <v>46</v>
      </c>
      <c r="B5" s="28"/>
      <c r="C5" s="28"/>
      <c r="D5" s="28"/>
      <c r="E5" s="28"/>
      <c r="F5" s="28"/>
      <c r="G5" s="28"/>
      <c r="H5" s="28"/>
      <c r="I5" s="28"/>
      <c r="J5" s="28"/>
      <c r="K5" s="1"/>
    </row>
    <row r="6" spans="1:12" ht="18" x14ac:dyDescent="0.35">
      <c r="A6" s="28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1"/>
    </row>
    <row r="7" spans="1:12" ht="20.399999999999999" x14ac:dyDescent="0.35">
      <c r="A7" s="35" t="s">
        <v>58</v>
      </c>
      <c r="B7" s="36"/>
      <c r="C7" s="36"/>
      <c r="D7" s="36"/>
      <c r="E7" s="36"/>
      <c r="F7" s="36"/>
      <c r="G7" s="36"/>
      <c r="H7" s="36"/>
      <c r="I7" s="36"/>
      <c r="J7" s="36"/>
      <c r="K7" s="2"/>
    </row>
    <row r="8" spans="1:12" ht="18" x14ac:dyDescent="0.3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2" ht="15.6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ht="17.399999999999999" x14ac:dyDescent="0.3">
      <c r="A10" s="30" t="s">
        <v>45</v>
      </c>
      <c r="B10" s="30"/>
      <c r="C10" s="30"/>
      <c r="D10" s="30"/>
      <c r="E10" s="30"/>
      <c r="F10" s="30"/>
      <c r="G10" s="30"/>
      <c r="H10" s="30"/>
      <c r="I10" s="30"/>
      <c r="J10" s="30"/>
      <c r="K10" s="2"/>
    </row>
    <row r="11" spans="1:12" ht="17.399999999999999" x14ac:dyDescent="0.3">
      <c r="A11" s="30" t="s">
        <v>48</v>
      </c>
      <c r="B11" s="30"/>
      <c r="C11" s="30"/>
      <c r="D11" s="30"/>
      <c r="E11" s="30"/>
      <c r="F11" s="30"/>
      <c r="G11" s="30"/>
      <c r="H11" s="30"/>
      <c r="I11" s="30"/>
      <c r="J11" s="30"/>
      <c r="K11" s="2"/>
    </row>
    <row r="12" spans="1:12" ht="18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 ht="44.25" customHeight="1" x14ac:dyDescent="0.35">
      <c r="A13" s="31" t="s">
        <v>1</v>
      </c>
      <c r="B13" s="31"/>
      <c r="C13" s="32" t="s">
        <v>4</v>
      </c>
      <c r="D13" s="29" t="s">
        <v>5</v>
      </c>
      <c r="E13" s="29" t="s">
        <v>53</v>
      </c>
      <c r="F13" s="29" t="s">
        <v>54</v>
      </c>
      <c r="G13" s="32" t="s">
        <v>55</v>
      </c>
      <c r="H13" s="32" t="s">
        <v>56</v>
      </c>
      <c r="I13" s="32" t="s">
        <v>57</v>
      </c>
      <c r="J13" s="29" t="s">
        <v>51</v>
      </c>
      <c r="K13" s="3"/>
      <c r="L13" s="3"/>
    </row>
    <row r="14" spans="1:12" ht="192.6" customHeight="1" x14ac:dyDescent="0.3">
      <c r="A14" s="18" t="s">
        <v>2</v>
      </c>
      <c r="B14" s="18" t="s">
        <v>3</v>
      </c>
      <c r="C14" s="33"/>
      <c r="D14" s="29"/>
      <c r="E14" s="29"/>
      <c r="F14" s="29"/>
      <c r="G14" s="33"/>
      <c r="H14" s="34"/>
      <c r="I14" s="34"/>
      <c r="J14" s="29"/>
      <c r="K14" s="3"/>
      <c r="L14" s="3"/>
    </row>
    <row r="15" spans="1:12" ht="15.75" customHeight="1" x14ac:dyDescent="0.3">
      <c r="A15" s="17">
        <v>1</v>
      </c>
      <c r="B15" s="17">
        <v>2</v>
      </c>
      <c r="C15" s="5">
        <v>3</v>
      </c>
      <c r="D15" s="10">
        <v>4</v>
      </c>
      <c r="E15" s="10">
        <v>5</v>
      </c>
      <c r="F15" s="10">
        <v>6</v>
      </c>
      <c r="G15" s="10"/>
      <c r="H15" s="27">
        <v>7</v>
      </c>
      <c r="I15" s="27">
        <v>7</v>
      </c>
      <c r="J15" s="10">
        <v>8</v>
      </c>
      <c r="K15" s="3"/>
      <c r="L15" s="3"/>
    </row>
    <row r="16" spans="1:12" ht="35.4" x14ac:dyDescent="0.35">
      <c r="A16" s="11"/>
      <c r="B16" s="11"/>
      <c r="C16" s="7" t="s">
        <v>6</v>
      </c>
      <c r="D16" s="19">
        <f>D22+D27</f>
        <v>-2015</v>
      </c>
      <c r="E16" s="19">
        <f>E22+E27</f>
        <v>2952.5</v>
      </c>
      <c r="F16" s="19">
        <f>F22+F27</f>
        <v>3493.3</v>
      </c>
      <c r="G16" s="19">
        <f t="shared" ref="G16:H16" si="0">G22+G27</f>
        <v>3493.3</v>
      </c>
      <c r="H16" s="19">
        <f t="shared" si="0"/>
        <v>3493.3</v>
      </c>
      <c r="I16" s="19">
        <f t="shared" ref="I16" si="1">I22+I27</f>
        <v>3493.3</v>
      </c>
      <c r="J16" s="19">
        <f>I16-H16</f>
        <v>0</v>
      </c>
      <c r="K16" s="3"/>
      <c r="L16" s="26"/>
    </row>
    <row r="17" spans="1:12" ht="35.4" x14ac:dyDescent="0.35">
      <c r="A17" s="11">
        <v>902</v>
      </c>
      <c r="B17" s="13" t="s">
        <v>7</v>
      </c>
      <c r="C17" s="7" t="s">
        <v>8</v>
      </c>
      <c r="D17" s="20"/>
      <c r="E17" s="20"/>
      <c r="F17" s="20"/>
      <c r="G17" s="20"/>
      <c r="H17" s="20"/>
      <c r="I17" s="20"/>
      <c r="J17" s="20"/>
      <c r="K17" s="3"/>
      <c r="L17" s="3"/>
    </row>
    <row r="18" spans="1:12" ht="36" x14ac:dyDescent="0.35">
      <c r="A18" s="14">
        <v>902</v>
      </c>
      <c r="B18" s="11" t="s">
        <v>9</v>
      </c>
      <c r="C18" s="8" t="s">
        <v>10</v>
      </c>
      <c r="D18" s="21"/>
      <c r="E18" s="21"/>
      <c r="F18" s="21"/>
      <c r="G18" s="21"/>
      <c r="H18" s="21"/>
      <c r="I18" s="21"/>
      <c r="J18" s="21"/>
      <c r="K18" s="3"/>
      <c r="L18" s="3"/>
    </row>
    <row r="19" spans="1:12" ht="60" customHeight="1" x14ac:dyDescent="0.35">
      <c r="A19" s="11">
        <v>902</v>
      </c>
      <c r="B19" s="11" t="s">
        <v>11</v>
      </c>
      <c r="C19" s="8" t="s">
        <v>12</v>
      </c>
      <c r="D19" s="21"/>
      <c r="E19" s="21"/>
      <c r="F19" s="21"/>
      <c r="G19" s="21"/>
      <c r="H19" s="21"/>
      <c r="I19" s="21"/>
      <c r="J19" s="21"/>
      <c r="K19" s="3"/>
      <c r="L19" s="3"/>
    </row>
    <row r="20" spans="1:12" ht="44.25" customHeight="1" x14ac:dyDescent="0.35">
      <c r="A20" s="14">
        <v>902</v>
      </c>
      <c r="B20" s="11" t="s">
        <v>13</v>
      </c>
      <c r="C20" s="8" t="s">
        <v>14</v>
      </c>
      <c r="D20" s="21"/>
      <c r="E20" s="21"/>
      <c r="F20" s="21"/>
      <c r="G20" s="21"/>
      <c r="H20" s="21"/>
      <c r="I20" s="21"/>
      <c r="J20" s="21"/>
      <c r="K20" s="3"/>
      <c r="L20" s="3"/>
    </row>
    <row r="21" spans="1:12" ht="62.25" customHeight="1" x14ac:dyDescent="0.35">
      <c r="A21" s="14">
        <v>902</v>
      </c>
      <c r="B21" s="11" t="s">
        <v>15</v>
      </c>
      <c r="C21" s="8" t="s">
        <v>16</v>
      </c>
      <c r="D21" s="21"/>
      <c r="E21" s="21"/>
      <c r="F21" s="21"/>
      <c r="G21" s="21"/>
      <c r="H21" s="21"/>
      <c r="I21" s="21"/>
      <c r="J21" s="21"/>
      <c r="K21" s="3"/>
      <c r="L21" s="3"/>
    </row>
    <row r="22" spans="1:12" ht="52.2" x14ac:dyDescent="0.3">
      <c r="A22" s="16">
        <v>902</v>
      </c>
      <c r="B22" s="13" t="s">
        <v>17</v>
      </c>
      <c r="C22" s="7" t="s">
        <v>18</v>
      </c>
      <c r="D22" s="22">
        <f>D23+D26</f>
        <v>-2015</v>
      </c>
      <c r="E22" s="22">
        <f>E23+E26</f>
        <v>-2015</v>
      </c>
      <c r="F22" s="22">
        <f>F23+F26</f>
        <v>-1474.2</v>
      </c>
      <c r="G22" s="22">
        <f t="shared" ref="G22:H22" si="2">G23+G26</f>
        <v>-1474.2</v>
      </c>
      <c r="H22" s="22">
        <f t="shared" si="2"/>
        <v>-1474.2</v>
      </c>
      <c r="I22" s="22">
        <f t="shared" ref="I22" si="3">I23+I26</f>
        <v>-1474.2</v>
      </c>
      <c r="J22" s="22">
        <f>I22-H22</f>
        <v>0</v>
      </c>
      <c r="K22" s="3"/>
      <c r="L22" s="3"/>
    </row>
    <row r="23" spans="1:12" ht="54" x14ac:dyDescent="0.35">
      <c r="A23" s="14">
        <v>902</v>
      </c>
      <c r="B23" s="11" t="s">
        <v>19</v>
      </c>
      <c r="C23" s="8" t="s">
        <v>20</v>
      </c>
      <c r="D23" s="23">
        <v>0</v>
      </c>
      <c r="E23" s="23">
        <v>0</v>
      </c>
      <c r="F23" s="23"/>
      <c r="G23" s="23"/>
      <c r="H23" s="23"/>
      <c r="I23" s="23"/>
      <c r="J23" s="23">
        <v>0</v>
      </c>
      <c r="K23" s="3"/>
      <c r="L23" s="3"/>
    </row>
    <row r="24" spans="1:12" ht="54" x14ac:dyDescent="0.35">
      <c r="A24" s="14">
        <v>902</v>
      </c>
      <c r="B24" s="11" t="s">
        <v>21</v>
      </c>
      <c r="C24" s="8" t="s">
        <v>22</v>
      </c>
      <c r="D24" s="24">
        <v>0</v>
      </c>
      <c r="E24" s="24">
        <v>0</v>
      </c>
      <c r="F24" s="24"/>
      <c r="G24" s="24"/>
      <c r="H24" s="24"/>
      <c r="I24" s="24"/>
      <c r="J24" s="24">
        <v>0</v>
      </c>
      <c r="K24" s="3"/>
      <c r="L24" s="3"/>
    </row>
    <row r="25" spans="1:12" ht="56.25" customHeight="1" x14ac:dyDescent="0.35">
      <c r="A25" s="14">
        <v>902</v>
      </c>
      <c r="B25" s="11" t="s">
        <v>23</v>
      </c>
      <c r="C25" s="8" t="s">
        <v>24</v>
      </c>
      <c r="D25" s="24">
        <f t="shared" ref="D25:I25" si="4">D26</f>
        <v>-2015</v>
      </c>
      <c r="E25" s="24">
        <f t="shared" si="4"/>
        <v>-2015</v>
      </c>
      <c r="F25" s="24">
        <f t="shared" si="4"/>
        <v>-1474.2</v>
      </c>
      <c r="G25" s="24">
        <f t="shared" si="4"/>
        <v>-1474.2</v>
      </c>
      <c r="H25" s="24">
        <f t="shared" si="4"/>
        <v>-1474.2</v>
      </c>
      <c r="I25" s="24">
        <f t="shared" si="4"/>
        <v>-1474.2</v>
      </c>
      <c r="J25" s="24">
        <f>I25-H25</f>
        <v>0</v>
      </c>
      <c r="K25" s="3"/>
      <c r="L25" s="3"/>
    </row>
    <row r="26" spans="1:12" ht="72" x14ac:dyDescent="0.35">
      <c r="A26" s="11">
        <v>902</v>
      </c>
      <c r="B26" s="15" t="s">
        <v>25</v>
      </c>
      <c r="C26" s="8" t="s">
        <v>26</v>
      </c>
      <c r="D26" s="25">
        <v>-2015</v>
      </c>
      <c r="E26" s="25">
        <v>-2015</v>
      </c>
      <c r="F26" s="25">
        <v>-1474.2</v>
      </c>
      <c r="G26" s="25">
        <v>-1474.2</v>
      </c>
      <c r="H26" s="25">
        <v>-1474.2</v>
      </c>
      <c r="I26" s="25">
        <v>-1474.2</v>
      </c>
      <c r="J26" s="24">
        <f>I26-H26</f>
        <v>0</v>
      </c>
      <c r="K26" s="3"/>
      <c r="L26" s="3"/>
    </row>
    <row r="27" spans="1:12" ht="34.799999999999997" x14ac:dyDescent="0.3">
      <c r="A27" s="13">
        <v>902</v>
      </c>
      <c r="B27" s="13" t="s">
        <v>27</v>
      </c>
      <c r="C27" s="7" t="s">
        <v>28</v>
      </c>
      <c r="D27" s="19">
        <f>D28+D32</f>
        <v>0</v>
      </c>
      <c r="E27" s="19">
        <f>E28+E32</f>
        <v>4967.5</v>
      </c>
      <c r="F27" s="19">
        <f>F28+F32</f>
        <v>4967.5</v>
      </c>
      <c r="G27" s="19">
        <f t="shared" ref="G27:J27" si="5">G28+G32</f>
        <v>4967.5</v>
      </c>
      <c r="H27" s="19">
        <f t="shared" si="5"/>
        <v>4967.5</v>
      </c>
      <c r="I27" s="19">
        <f t="shared" ref="I27" si="6">I28+I32</f>
        <v>4967.5</v>
      </c>
      <c r="J27" s="19">
        <f t="shared" si="5"/>
        <v>0</v>
      </c>
      <c r="K27" s="3"/>
      <c r="L27" s="3"/>
    </row>
    <row r="28" spans="1:12" ht="18" x14ac:dyDescent="0.35">
      <c r="A28" s="11">
        <v>902</v>
      </c>
      <c r="B28" s="11" t="s">
        <v>29</v>
      </c>
      <c r="C28" s="8" t="s">
        <v>30</v>
      </c>
      <c r="D28" s="24">
        <f t="shared" ref="D28:J30" si="7">D29</f>
        <v>-787752.6</v>
      </c>
      <c r="E28" s="24">
        <f t="shared" si="7"/>
        <v>-986028.7</v>
      </c>
      <c r="F28" s="24">
        <f t="shared" si="7"/>
        <v>-928087.1</v>
      </c>
      <c r="G28" s="24">
        <f t="shared" si="7"/>
        <v>-989446.1</v>
      </c>
      <c r="H28" s="24">
        <f t="shared" si="7"/>
        <v>-991856</v>
      </c>
      <c r="I28" s="24">
        <f t="shared" si="7"/>
        <v>-1018705</v>
      </c>
      <c r="J28" s="24">
        <f t="shared" si="7"/>
        <v>-26849</v>
      </c>
      <c r="K28" s="3"/>
      <c r="L28" s="3"/>
    </row>
    <row r="29" spans="1:12" ht="18.75" customHeight="1" x14ac:dyDescent="0.35">
      <c r="A29" s="11">
        <v>902</v>
      </c>
      <c r="B29" s="12" t="s">
        <v>31</v>
      </c>
      <c r="C29" s="8" t="s">
        <v>32</v>
      </c>
      <c r="D29" s="24">
        <f t="shared" si="7"/>
        <v>-787752.6</v>
      </c>
      <c r="E29" s="24">
        <f t="shared" si="7"/>
        <v>-986028.7</v>
      </c>
      <c r="F29" s="24">
        <f t="shared" si="7"/>
        <v>-928087.1</v>
      </c>
      <c r="G29" s="24">
        <f t="shared" si="7"/>
        <v>-989446.1</v>
      </c>
      <c r="H29" s="24">
        <f t="shared" si="7"/>
        <v>-991856</v>
      </c>
      <c r="I29" s="24">
        <f t="shared" si="7"/>
        <v>-1018705</v>
      </c>
      <c r="J29" s="24">
        <f t="shared" si="7"/>
        <v>-26849</v>
      </c>
      <c r="K29" s="3"/>
      <c r="L29" s="3"/>
    </row>
    <row r="30" spans="1:12" ht="18" x14ac:dyDescent="0.35">
      <c r="A30" s="11">
        <v>902</v>
      </c>
      <c r="B30" s="11" t="s">
        <v>33</v>
      </c>
      <c r="C30" s="9" t="s">
        <v>34</v>
      </c>
      <c r="D30" s="24">
        <f t="shared" si="7"/>
        <v>-787752.6</v>
      </c>
      <c r="E30" s="24">
        <f t="shared" si="7"/>
        <v>-986028.7</v>
      </c>
      <c r="F30" s="24">
        <f t="shared" si="7"/>
        <v>-928087.1</v>
      </c>
      <c r="G30" s="24">
        <f t="shared" si="7"/>
        <v>-989446.1</v>
      </c>
      <c r="H30" s="24">
        <f t="shared" si="7"/>
        <v>-991856</v>
      </c>
      <c r="I30" s="24">
        <f t="shared" si="7"/>
        <v>-1018705</v>
      </c>
      <c r="J30" s="24">
        <f t="shared" si="7"/>
        <v>-26849</v>
      </c>
      <c r="K30" s="3"/>
      <c r="L30" s="3"/>
    </row>
    <row r="31" spans="1:12" ht="36" x14ac:dyDescent="0.35">
      <c r="A31" s="11">
        <v>902</v>
      </c>
      <c r="B31" s="11" t="s">
        <v>35</v>
      </c>
      <c r="C31" s="8" t="s">
        <v>36</v>
      </c>
      <c r="D31" s="24">
        <v>-787752.6</v>
      </c>
      <c r="E31" s="24">
        <v>-986028.7</v>
      </c>
      <c r="F31" s="24">
        <v>-928087.1</v>
      </c>
      <c r="G31" s="24">
        <v>-989446.1</v>
      </c>
      <c r="H31" s="24">
        <f>-989447.7-2408.3</f>
        <v>-991856</v>
      </c>
      <c r="I31" s="24">
        <v>-1018705</v>
      </c>
      <c r="J31" s="24">
        <f>I31-H31</f>
        <v>-26849</v>
      </c>
      <c r="K31" s="3"/>
      <c r="L31" s="3"/>
    </row>
    <row r="32" spans="1:12" ht="18" x14ac:dyDescent="0.35">
      <c r="A32" s="11">
        <v>902</v>
      </c>
      <c r="B32" s="11" t="s">
        <v>37</v>
      </c>
      <c r="C32" s="8" t="s">
        <v>38</v>
      </c>
      <c r="D32" s="24">
        <f t="shared" ref="D32:J34" si="8">D33</f>
        <v>787752.6</v>
      </c>
      <c r="E32" s="24">
        <f t="shared" si="8"/>
        <v>990996.2</v>
      </c>
      <c r="F32" s="24">
        <f t="shared" si="8"/>
        <v>933054.6</v>
      </c>
      <c r="G32" s="24">
        <f t="shared" si="8"/>
        <v>994413.6</v>
      </c>
      <c r="H32" s="24">
        <f t="shared" si="8"/>
        <v>996823.5</v>
      </c>
      <c r="I32" s="24">
        <f t="shared" si="8"/>
        <v>1023672.5</v>
      </c>
      <c r="J32" s="24">
        <f t="shared" si="8"/>
        <v>26849</v>
      </c>
      <c r="K32" s="3"/>
      <c r="L32" s="3"/>
    </row>
    <row r="33" spans="1:12" ht="18" x14ac:dyDescent="0.35">
      <c r="A33" s="11">
        <v>902</v>
      </c>
      <c r="B33" s="11" t="s">
        <v>39</v>
      </c>
      <c r="C33" s="8" t="s">
        <v>40</v>
      </c>
      <c r="D33" s="24">
        <f t="shared" si="8"/>
        <v>787752.6</v>
      </c>
      <c r="E33" s="24">
        <f t="shared" si="8"/>
        <v>990996.2</v>
      </c>
      <c r="F33" s="24">
        <f t="shared" si="8"/>
        <v>933054.6</v>
      </c>
      <c r="G33" s="24">
        <f t="shared" si="8"/>
        <v>994413.6</v>
      </c>
      <c r="H33" s="24">
        <f t="shared" si="8"/>
        <v>996823.5</v>
      </c>
      <c r="I33" s="24">
        <f t="shared" si="8"/>
        <v>1023672.5</v>
      </c>
      <c r="J33" s="24">
        <f t="shared" si="8"/>
        <v>26849</v>
      </c>
      <c r="K33" s="3"/>
      <c r="L33" s="3"/>
    </row>
    <row r="34" spans="1:12" ht="18" x14ac:dyDescent="0.35">
      <c r="A34" s="11">
        <v>902</v>
      </c>
      <c r="B34" s="11" t="s">
        <v>41</v>
      </c>
      <c r="C34" s="8" t="s">
        <v>42</v>
      </c>
      <c r="D34" s="24">
        <f t="shared" si="8"/>
        <v>787752.6</v>
      </c>
      <c r="E34" s="24">
        <f t="shared" si="8"/>
        <v>990996.2</v>
      </c>
      <c r="F34" s="24">
        <f t="shared" si="8"/>
        <v>933054.6</v>
      </c>
      <c r="G34" s="24">
        <f t="shared" si="8"/>
        <v>994413.6</v>
      </c>
      <c r="H34" s="24">
        <f t="shared" si="8"/>
        <v>996823.5</v>
      </c>
      <c r="I34" s="24">
        <f t="shared" si="8"/>
        <v>1023672.5</v>
      </c>
      <c r="J34" s="24">
        <f t="shared" si="8"/>
        <v>26849</v>
      </c>
      <c r="K34" s="3"/>
      <c r="L34" s="3"/>
    </row>
    <row r="35" spans="1:12" ht="36" x14ac:dyDescent="0.35">
      <c r="A35" s="11">
        <v>902</v>
      </c>
      <c r="B35" s="11" t="s">
        <v>43</v>
      </c>
      <c r="C35" s="8" t="s">
        <v>44</v>
      </c>
      <c r="D35" s="24">
        <f>(787752.6-2015)+2015</f>
        <v>787752.6</v>
      </c>
      <c r="E35" s="24">
        <f>988981.2+2015</f>
        <v>990996.2</v>
      </c>
      <c r="F35" s="24">
        <v>933054.6</v>
      </c>
      <c r="G35" s="24">
        <v>994413.6</v>
      </c>
      <c r="H35" s="24">
        <f>995349.3+1474.2</f>
        <v>996823.5</v>
      </c>
      <c r="I35" s="24">
        <f>1022198.3+1474.2</f>
        <v>1023672.5</v>
      </c>
      <c r="J35" s="24">
        <f>I35-H35</f>
        <v>26849</v>
      </c>
      <c r="K35" s="3"/>
      <c r="L35" s="3"/>
    </row>
  </sheetData>
  <mergeCells count="18">
    <mergeCell ref="A1:J1"/>
    <mergeCell ref="A2:J2"/>
    <mergeCell ref="A3:J3"/>
    <mergeCell ref="A4:J4"/>
    <mergeCell ref="A5:J5"/>
    <mergeCell ref="A6:J6"/>
    <mergeCell ref="A7:J7"/>
    <mergeCell ref="J13:J14"/>
    <mergeCell ref="A10:J10"/>
    <mergeCell ref="A11:J11"/>
    <mergeCell ref="A13:B13"/>
    <mergeCell ref="C13:C14"/>
    <mergeCell ref="D13:D14"/>
    <mergeCell ref="H13:H14"/>
    <mergeCell ref="F13:F14"/>
    <mergeCell ref="G13:G14"/>
    <mergeCell ref="E13:E14"/>
    <mergeCell ref="I13:I14"/>
  </mergeCells>
  <pageMargins left="0.70866141732283472" right="0.39370078740157483" top="0.55118110236220474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2022-12-30T08:15:36Z</dcterms:modified>
</cp:coreProperties>
</file>