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7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44" i="5" l="1"/>
  <c r="D35" i="5"/>
  <c r="D58" i="5"/>
  <c r="D57" i="5"/>
  <c r="D56" i="5"/>
  <c r="D55" i="5"/>
  <c r="D52" i="5"/>
  <c r="D53" i="5"/>
  <c r="D26" i="5"/>
  <c r="D21" i="5"/>
  <c r="C51" i="5"/>
  <c r="C44" i="5"/>
  <c r="C35" i="5"/>
  <c r="C61" i="5" s="1"/>
  <c r="C26" i="5"/>
  <c r="C25" i="5"/>
  <c r="C21" i="5"/>
  <c r="D51" i="5" l="1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<sst xmlns="http://schemas.openxmlformats.org/spreadsheetml/2006/main" count="95" uniqueCount="95">
  <si>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</si>
  <si>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</si>
  <si>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от ___________ 2024 года  №_______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</si>
  <si>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</si>
  <si>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</si>
  <si>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</si>
  <si>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</si>
  <si>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</si>
  <si>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</si>
  <si>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</si>
  <si>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</si>
  <si>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</si>
  <si>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</si>
  <si>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</si>
  <si>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</si>
  <si>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</si>
  <si>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</si>
  <si>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</si>
  <si>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</si>
  <si>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</si>
  <si>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</si>
  <si>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</si>
  <si>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</si>
  <si>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</si>
  <si>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</si>
  <si>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</si>
  <si>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</si>
  <si>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</si>
  <si>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</si>
  <si>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</si>
  <si>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</si>
  <si>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</si>
  <si>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</si>
  <si>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</si>
  <si>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</si>
  <si>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</si>
  <si>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</si>
  <si>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</si>
  <si>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</si>
  <si>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</si>
  <si>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</si>
  <si>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</si>
  <si>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</si>
  <si>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</si>
  <si>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</si>
  <si>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</si>
  <si>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</si>
  <si>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</si>
  <si>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</si>
  <si>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</si>
  <si>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</si>
  <si>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</si>
  <si>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</si>
  <si>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</si>
  <si>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</si>
  <si>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</si>
  <si>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</si>
  <si>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</si>
  <si>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</si>
  <si>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</si>
  <si>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</si>
  <si>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</si>
  <si>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</si>
  <si>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</si>
  <si>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</si>
  <si>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</si>
  <si>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</si>
  <si>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</si>
  <si>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</si>
  <si>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</si>
  <si>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</si>
  <si>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</si>
  <si>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</si>
  <si>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</si>
  <si>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</si>
  <si>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</si>
  <si>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</si>
  <si>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</si>
  <si>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</si>
  <si>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</si>
  <si>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</si>
  <si>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</si>
  <si>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</si>
  <si>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</si>
  <si>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</si>
  <si>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</si>
  <si>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</si>
  <si>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</si>
  <si>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</si>
  <si>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 xml:space="preserve"> "О бюджете муниципального района "Хилокский район" 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</si>
  <si>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</si>
  <si>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</si>
  <si>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</si>
  <si>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>Приложение № 17</t>
  </si>
  <si>
    <t>"Хилокский район"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</si>
</sst>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Ведомственная 2025 ПРИЛ 13"/>
      <sheetName val="Программная по ведомс ПРИЛ 18"/>
      <sheetName val="функц печать"/>
      <sheetName val="Приложение 15"/>
    </sheetNames>
    <sheetDataSet>
      <sheetData sheetId="0">
        <row r="654">
          <cell r="G654">
            <v>128400</v>
          </cell>
        </row>
        <row r="694">
          <cell r="G694">
            <v>2614.1999999999998</v>
          </cell>
        </row>
        <row r="746">
          <cell r="G746">
            <v>348254.3</v>
          </cell>
        </row>
        <row r="754">
          <cell r="G754">
            <v>1907.1</v>
          </cell>
        </row>
        <row r="758">
          <cell r="G758">
            <v>8992.9</v>
          </cell>
        </row>
        <row r="872">
          <cell r="G872">
            <v>21</v>
          </cell>
        </row>
        <row r="883">
          <cell r="G883">
            <v>24</v>
          </cell>
        </row>
        <row r="898">
          <cell r="G898">
            <v>4603</v>
          </cell>
        </row>
        <row r="915">
          <cell r="G915">
            <v>0</v>
          </cell>
        </row>
        <row r="927">
          <cell r="G927">
            <v>0</v>
          </cell>
        </row>
        <row r="1143">
          <cell r="G1143">
            <v>0</v>
          </cell>
        </row>
        <row r="1152">
          <cell r="G1152">
            <v>219</v>
          </cell>
        </row>
        <row r="1158">
          <cell r="G1158">
            <v>40.6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A13" sqref="A13:C13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31" t="s">
        <v>93</v>
      </c>
      <c r="B1" s="31"/>
      <c r="C1" s="31"/>
      <c r="D1" s="31"/>
    </row>
    <row r="2" spans="1:4" ht="18" x14ac:dyDescent="0.35">
      <c r="A2" s="32" t="s">
        <v>8</v>
      </c>
      <c r="B2" s="32"/>
      <c r="C2" s="32"/>
      <c r="D2" s="32"/>
    </row>
    <row r="3" spans="1:4" ht="18" x14ac:dyDescent="0.35">
      <c r="A3" s="32" t="s">
        <v>87</v>
      </c>
      <c r="B3" s="32"/>
      <c r="C3" s="32"/>
      <c r="D3" s="32"/>
    </row>
    <row r="4" spans="1:4" ht="18" x14ac:dyDescent="0.35">
      <c r="A4" s="32" t="s">
        <v>89</v>
      </c>
      <c r="B4" s="32"/>
      <c r="C4" s="32"/>
      <c r="D4" s="32"/>
    </row>
    <row r="5" spans="1:4" ht="18" x14ac:dyDescent="0.35">
      <c r="A5" s="32" t="s">
        <v>88</v>
      </c>
      <c r="B5" s="32"/>
      <c r="C5" s="32"/>
      <c r="D5" s="32"/>
    </row>
    <row r="6" spans="1:4" ht="23.25" customHeight="1" x14ac:dyDescent="0.35">
      <c r="A6" s="32" t="s">
        <v>2</v>
      </c>
      <c r="B6" s="32"/>
      <c r="C6" s="32"/>
      <c r="D6" s="32"/>
    </row>
    <row r="7" spans="1:4" ht="18.75" x14ac:dyDescent="0.3">
      <c r="A7" s="30"/>
      <c r="B7" s="30"/>
      <c r="C7" s="30"/>
      <c r="D7" s="5"/>
    </row>
    <row r="8" spans="1:4" ht="18.75" x14ac:dyDescent="0.3">
      <c r="A8" s="30"/>
      <c r="B8" s="30"/>
      <c r="C8" s="30"/>
      <c r="D8" s="5"/>
    </row>
    <row r="9" spans="1:4" ht="18.75" x14ac:dyDescent="0.3">
      <c r="A9" s="30"/>
      <c r="B9" s="30"/>
      <c r="C9" s="30"/>
      <c r="D9" s="5"/>
    </row>
    <row r="10" spans="1:4" ht="17.399999999999999" x14ac:dyDescent="0.3">
      <c r="A10" s="35" t="s">
        <v>7</v>
      </c>
      <c r="B10" s="35"/>
      <c r="C10" s="35"/>
      <c r="D10" s="35"/>
    </row>
    <row r="11" spans="1:4" ht="17.399999999999999" x14ac:dyDescent="0.3">
      <c r="A11" s="35" t="s">
        <v>6</v>
      </c>
      <c r="B11" s="35"/>
      <c r="C11" s="35"/>
      <c r="D11" s="35"/>
    </row>
    <row r="12" spans="1:4" ht="17.399999999999999" x14ac:dyDescent="0.3">
      <c r="A12" s="35" t="s">
        <v>94</v>
      </c>
      <c r="B12" s="35"/>
      <c r="C12" s="35"/>
      <c r="D12" s="35"/>
    </row>
    <row r="13" spans="1:4" ht="18.75" x14ac:dyDescent="0.3">
      <c r="A13" s="35"/>
      <c r="B13" s="35"/>
      <c r="C13" s="35"/>
      <c r="D13" s="7"/>
    </row>
    <row r="14" spans="1:4" ht="18.75" x14ac:dyDescent="0.3">
      <c r="A14" s="35"/>
      <c r="B14" s="35"/>
      <c r="C14" s="35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8" t="s">
        <v>0</v>
      </c>
      <c r="B16" s="41" t="s">
        <v>3</v>
      </c>
      <c r="C16" s="33" t="s">
        <v>86</v>
      </c>
      <c r="D16" s="34"/>
    </row>
    <row r="17" spans="1:4" ht="61.5" customHeight="1" x14ac:dyDescent="0.3">
      <c r="A17" s="39"/>
      <c r="B17" s="42"/>
      <c r="C17" s="36" t="s">
        <v>4</v>
      </c>
      <c r="D17" s="36" t="s">
        <v>5</v>
      </c>
    </row>
    <row r="18" spans="1:4" ht="21" customHeight="1" x14ac:dyDescent="0.3">
      <c r="A18" s="40"/>
      <c r="B18" s="43"/>
      <c r="C18" s="37"/>
      <c r="D18" s="37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84</v>
      </c>
      <c r="C20" s="25">
        <v>71661.399999999994</v>
      </c>
      <c r="D20" s="25">
        <v>0</v>
      </c>
    </row>
    <row r="21" spans="1:4" ht="34.799999999999997" x14ac:dyDescent="0.3">
      <c r="A21" s="21">
        <v>2</v>
      </c>
      <c r="B21" s="9" t="s">
        <v>85</v>
      </c>
      <c r="C21" s="25">
        <f>C22+C23+C24</f>
        <v>65277</v>
      </c>
      <c r="D21" s="25">
        <f>D22+D23+D24</f>
        <v>0</v>
      </c>
    </row>
    <row r="22" spans="1:4" ht="36" x14ac:dyDescent="0.35">
      <c r="A22" s="22" t="s">
        <v>9</v>
      </c>
      <c r="B22" s="20" t="s">
        <v>13</v>
      </c>
      <c r="C22" s="4">
        <v>0</v>
      </c>
      <c r="D22" s="4">
        <v>0</v>
      </c>
    </row>
    <row r="23" spans="1:4" ht="36" x14ac:dyDescent="0.35">
      <c r="A23" s="23" t="s">
        <v>10</v>
      </c>
      <c r="B23" s="13" t="s">
        <v>12</v>
      </c>
      <c r="C23" s="10">
        <v>5</v>
      </c>
      <c r="D23" s="4">
        <v>0</v>
      </c>
    </row>
    <row r="24" spans="1:4" ht="18" x14ac:dyDescent="0.35">
      <c r="A24" s="23" t="s">
        <v>11</v>
      </c>
      <c r="B24" s="14" t="s">
        <v>14</v>
      </c>
      <c r="C24" s="10">
        <v>65272</v>
      </c>
      <c r="D24" s="4">
        <v>0</v>
      </c>
    </row>
    <row r="25" spans="1:4" ht="69.599999999999994" x14ac:dyDescent="0.3">
      <c r="A25" s="28">
        <v>3</v>
      </c>
      <c r="B25" s="11" t="s">
        <v>17</v>
      </c>
      <c r="C25" s="25">
        <f>360+40</f>
        <v>400</v>
      </c>
      <c r="D25" s="25">
        <v>0</v>
      </c>
    </row>
    <row r="26" spans="1:4" ht="34.799999999999997" x14ac:dyDescent="0.3">
      <c r="A26" s="29" t="s">
        <v>15</v>
      </c>
      <c r="B26" s="12" t="s">
        <v>16</v>
      </c>
      <c r="C26" s="25">
        <f>C27+C28+C29+C30+C31+C32+C33+C34</f>
        <v>714.2</v>
      </c>
      <c r="D26" s="25">
        <f>D27+D28+D29+D30+D31+D32+D33+D34</f>
        <v>0</v>
      </c>
    </row>
    <row r="27" spans="1:4" ht="36" x14ac:dyDescent="0.35">
      <c r="A27" s="22" t="s">
        <v>19</v>
      </c>
      <c r="B27" s="15" t="s">
        <v>18</v>
      </c>
      <c r="C27" s="4">
        <v>50</v>
      </c>
      <c r="D27" s="4">
        <v>0</v>
      </c>
    </row>
    <row r="28" spans="1:4" ht="42.75" customHeight="1" x14ac:dyDescent="0.35">
      <c r="A28" s="22" t="s">
        <v>20</v>
      </c>
      <c r="B28" s="15" t="s">
        <v>23</v>
      </c>
      <c r="C28" s="4">
        <v>34.200000000000003</v>
      </c>
      <c r="D28" s="4">
        <v>0</v>
      </c>
    </row>
    <row r="29" spans="1:4" ht="18" x14ac:dyDescent="0.35">
      <c r="A29" s="22" t="s">
        <v>21</v>
      </c>
      <c r="B29" s="16" t="s">
        <v>24</v>
      </c>
      <c r="C29" s="4">
        <v>50</v>
      </c>
      <c r="D29" s="4">
        <v>0</v>
      </c>
    </row>
    <row r="30" spans="1:4" ht="36" x14ac:dyDescent="0.35">
      <c r="A30" s="23" t="s">
        <v>22</v>
      </c>
      <c r="B30" s="14" t="s">
        <v>25</v>
      </c>
      <c r="C30" s="10">
        <v>50</v>
      </c>
      <c r="D30" s="4">
        <v>0</v>
      </c>
    </row>
    <row r="31" spans="1:4" ht="18" x14ac:dyDescent="0.35">
      <c r="A31" s="22" t="s">
        <v>26</v>
      </c>
      <c r="B31" s="17" t="s">
        <v>29</v>
      </c>
      <c r="C31" s="4">
        <v>250</v>
      </c>
      <c r="D31" s="4">
        <v>0</v>
      </c>
    </row>
    <row r="32" spans="1:4" ht="18" x14ac:dyDescent="0.35">
      <c r="A32" s="22" t="s">
        <v>27</v>
      </c>
      <c r="B32" s="16" t="s">
        <v>30</v>
      </c>
      <c r="C32" s="4">
        <v>280</v>
      </c>
      <c r="D32" s="4">
        <v>0</v>
      </c>
    </row>
    <row r="33" spans="1:4" ht="36" x14ac:dyDescent="0.35">
      <c r="A33" s="23" t="s">
        <v>28</v>
      </c>
      <c r="B33" s="13" t="s">
        <v>32</v>
      </c>
      <c r="C33" s="10">
        <v>0</v>
      </c>
      <c r="D33" s="4">
        <v>0</v>
      </c>
    </row>
    <row r="34" spans="1:4" ht="36" x14ac:dyDescent="0.35">
      <c r="A34" s="23" t="s">
        <v>31</v>
      </c>
      <c r="B34" s="14" t="s">
        <v>33</v>
      </c>
      <c r="C34" s="10">
        <v>0</v>
      </c>
      <c r="D34" s="4">
        <v>0</v>
      </c>
    </row>
    <row r="35" spans="1:4" ht="34.799999999999997" x14ac:dyDescent="0.3">
      <c r="A35" s="24" t="s">
        <v>35</v>
      </c>
      <c r="B35" s="12" t="s">
        <v>34</v>
      </c>
      <c r="C35" s="26">
        <f>C36+C37+C38+C39+C40+C41+C42+C43</f>
        <v>23066.6</v>
      </c>
      <c r="D35" s="26">
        <f>D36+D37+D38+D39+D40+D41+D42+D43</f>
        <v>14400.5</v>
      </c>
    </row>
    <row r="36" spans="1:4" ht="18" x14ac:dyDescent="0.35">
      <c r="A36" s="23" t="s">
        <v>36</v>
      </c>
      <c r="B36" s="17" t="s">
        <v>44</v>
      </c>
      <c r="C36" s="10">
        <v>200</v>
      </c>
      <c r="D36" s="4">
        <v>0</v>
      </c>
    </row>
    <row r="37" spans="1:4" ht="18" x14ac:dyDescent="0.35">
      <c r="A37" s="23" t="s">
        <v>37</v>
      </c>
      <c r="B37" s="17" t="s">
        <v>45</v>
      </c>
      <c r="C37" s="10">
        <v>214</v>
      </c>
      <c r="D37" s="4">
        <v>0</v>
      </c>
    </row>
    <row r="38" spans="1:4" ht="36" x14ac:dyDescent="0.35">
      <c r="A38" s="23" t="s">
        <v>38</v>
      </c>
      <c r="B38" s="17" t="s">
        <v>46</v>
      </c>
      <c r="C38" s="10">
        <v>6063</v>
      </c>
      <c r="D38" s="4">
        <v>0</v>
      </c>
    </row>
    <row r="39" spans="1:4" ht="54" x14ac:dyDescent="0.35">
      <c r="A39" s="23" t="s">
        <v>39</v>
      </c>
      <c r="B39" s="17" t="s">
        <v>47</v>
      </c>
      <c r="C39" s="10">
        <v>14400.5</v>
      </c>
      <c r="D39" s="4">
        <v>14400.5</v>
      </c>
    </row>
    <row r="40" spans="1:4" ht="54" x14ac:dyDescent="0.35">
      <c r="A40" s="23" t="s">
        <v>40</v>
      </c>
      <c r="B40" s="17" t="s">
        <v>48</v>
      </c>
      <c r="C40" s="10">
        <v>903.1</v>
      </c>
      <c r="D40" s="4">
        <v>0</v>
      </c>
    </row>
    <row r="41" spans="1:4" ht="54" x14ac:dyDescent="0.35">
      <c r="A41" s="23" t="s">
        <v>41</v>
      </c>
      <c r="B41" s="17" t="s">
        <v>49</v>
      </c>
      <c r="C41" s="10">
        <v>0</v>
      </c>
      <c r="D41" s="4">
        <v>0</v>
      </c>
    </row>
    <row r="42" spans="1:4" ht="36" x14ac:dyDescent="0.35">
      <c r="A42" s="23" t="s">
        <v>42</v>
      </c>
      <c r="B42" s="17" t="s">
        <v>50</v>
      </c>
      <c r="C42" s="10">
        <v>700</v>
      </c>
      <c r="D42" s="4">
        <v>0</v>
      </c>
    </row>
    <row r="43" spans="1:4" ht="36" x14ac:dyDescent="0.35">
      <c r="A43" s="23" t="s">
        <v>43</v>
      </c>
      <c r="B43" s="17" t="s">
        <v>51</v>
      </c>
      <c r="C43" s="10">
        <v>586</v>
      </c>
      <c r="D43" s="4">
        <v>0</v>
      </c>
    </row>
    <row r="44" spans="1:4" ht="34.799999999999997" x14ac:dyDescent="0.3">
      <c r="A44" s="24" t="s">
        <v>66</v>
      </c>
      <c r="B44" s="19" t="s">
        <v>64</v>
      </c>
      <c r="C44" s="26">
        <f>C45+C46+C47+C48+C49+C50</f>
        <v>89945.900000000009</v>
      </c>
      <c r="D44" s="26">
        <f>D45+D46+D47+D48+D49+D50</f>
        <v>0</v>
      </c>
    </row>
    <row r="45" spans="1:4" ht="18" x14ac:dyDescent="0.35">
      <c r="A45" s="23" t="s">
        <v>52</v>
      </c>
      <c r="B45" s="17" t="s">
        <v>58</v>
      </c>
      <c r="C45" s="10">
        <v>24094.7</v>
      </c>
      <c r="D45" s="4">
        <v>0</v>
      </c>
    </row>
    <row r="46" spans="1:4" ht="18" x14ac:dyDescent="0.35">
      <c r="A46" s="23" t="s">
        <v>53</v>
      </c>
      <c r="B46" s="17" t="s">
        <v>59</v>
      </c>
      <c r="C46" s="10">
        <v>39161.300000000003</v>
      </c>
      <c r="D46" s="4">
        <v>0</v>
      </c>
    </row>
    <row r="47" spans="1:4" ht="18" x14ac:dyDescent="0.35">
      <c r="A47" s="23" t="s">
        <v>54</v>
      </c>
      <c r="B47" s="17" t="s">
        <v>60</v>
      </c>
      <c r="C47" s="10">
        <v>2713.6</v>
      </c>
      <c r="D47" s="4">
        <v>0</v>
      </c>
    </row>
    <row r="48" spans="1:4" ht="18" x14ac:dyDescent="0.35">
      <c r="A48" s="23" t="s">
        <v>55</v>
      </c>
      <c r="B48" s="17" t="s">
        <v>61</v>
      </c>
      <c r="C48" s="10">
        <v>20901.599999999999</v>
      </c>
      <c r="D48" s="4">
        <v>0</v>
      </c>
    </row>
    <row r="49" spans="1:4" ht="18" x14ac:dyDescent="0.35">
      <c r="A49" s="23" t="s">
        <v>56</v>
      </c>
      <c r="B49" s="17" t="s">
        <v>62</v>
      </c>
      <c r="C49" s="10">
        <v>200</v>
      </c>
      <c r="D49" s="4">
        <v>0</v>
      </c>
    </row>
    <row r="50" spans="1:4" ht="18" x14ac:dyDescent="0.35">
      <c r="A50" s="23" t="s">
        <v>57</v>
      </c>
      <c r="B50" s="17" t="s">
        <v>63</v>
      </c>
      <c r="C50" s="10">
        <v>2874.7</v>
      </c>
      <c r="D50" s="4">
        <v>0</v>
      </c>
    </row>
    <row r="51" spans="1:4" ht="34.799999999999997" x14ac:dyDescent="0.3">
      <c r="A51" s="24" t="s">
        <v>65</v>
      </c>
      <c r="B51" s="18" t="s">
        <v>71</v>
      </c>
      <c r="C51" s="26">
        <f>C52+C53+C54+C55+C56+C57+C58</f>
        <v>774482.9</v>
      </c>
      <c r="D51" s="26">
        <f>D52+D53+D54+D55+D56+D57+D58</f>
        <v>495076.1</v>
      </c>
    </row>
    <row r="52" spans="1:4" ht="18" x14ac:dyDescent="0.35">
      <c r="A52" s="23" t="s">
        <v>67</v>
      </c>
      <c r="B52" s="17" t="s">
        <v>69</v>
      </c>
      <c r="C52" s="10">
        <v>194652.2</v>
      </c>
      <c r="D52" s="4">
        <f>'[1]Функциональная 2025 ПРИЛ 11'!$G$654+'[1]Функциональная 2025 ПРИЛ 11'!$G$872+'[1]Функциональная 2025 ПРИЛ 11'!$G$1143</f>
        <v>128421</v>
      </c>
    </row>
    <row r="53" spans="1:4" ht="18" x14ac:dyDescent="0.35">
      <c r="A53" s="23" t="s">
        <v>68</v>
      </c>
      <c r="B53" s="17" t="s">
        <v>70</v>
      </c>
      <c r="C53" s="10">
        <v>512717.8</v>
      </c>
      <c r="D53" s="4">
        <f>'[1]Функциональная 2025 ПРИЛ 11'!$G$694+'[1]Функциональная 2025 ПРИЛ 11'!$G$746+'[1]Функциональная 2025 ПРИЛ 11'!$G$754+'[1]Функциональная 2025 ПРИЛ 11'!$G$883+'[1]Функциональная 2025 ПРИЛ 11'!$G$1152</f>
        <v>353018.6</v>
      </c>
    </row>
    <row r="54" spans="1:4" ht="36" x14ac:dyDescent="0.35">
      <c r="A54" s="23" t="s">
        <v>73</v>
      </c>
      <c r="B54" s="17" t="s">
        <v>72</v>
      </c>
      <c r="C54" s="10">
        <v>19237.8</v>
      </c>
      <c r="D54" s="4">
        <v>0</v>
      </c>
    </row>
    <row r="55" spans="1:4" ht="36" x14ac:dyDescent="0.35">
      <c r="A55" s="23" t="s">
        <v>74</v>
      </c>
      <c r="B55" s="17" t="s">
        <v>77</v>
      </c>
      <c r="C55" s="10">
        <v>26613.1</v>
      </c>
      <c r="D55" s="4">
        <f>'[1]Функциональная 2025 ПРИЛ 11'!$G$898+'[1]Функциональная 2025 ПРИЛ 11'!$G$1158</f>
        <v>4643.6000000000004</v>
      </c>
    </row>
    <row r="56" spans="1:4" ht="18" x14ac:dyDescent="0.35">
      <c r="A56" s="23" t="s">
        <v>75</v>
      </c>
      <c r="B56" s="17" t="s">
        <v>78</v>
      </c>
      <c r="C56" s="10">
        <v>2813.2</v>
      </c>
      <c r="D56" s="4">
        <f>'[1]Функциональная 2025 ПРИЛ 11'!$G$915</f>
        <v>0</v>
      </c>
    </row>
    <row r="57" spans="1:4" ht="18" x14ac:dyDescent="0.35">
      <c r="A57" s="23" t="s">
        <v>76</v>
      </c>
      <c r="B57" s="17" t="s">
        <v>79</v>
      </c>
      <c r="C57" s="10">
        <v>8992.9</v>
      </c>
      <c r="D57" s="4">
        <f>'[1]Функциональная 2025 ПРИЛ 11'!$G$758</f>
        <v>8992.9</v>
      </c>
    </row>
    <row r="58" spans="1:4" ht="18" x14ac:dyDescent="0.35">
      <c r="A58" s="23" t="s">
        <v>80</v>
      </c>
      <c r="B58" s="17" t="s">
        <v>81</v>
      </c>
      <c r="C58" s="10">
        <v>9455.9</v>
      </c>
      <c r="D58" s="4">
        <f>'[1]Функциональная 2025 ПРИЛ 11'!$G$927</f>
        <v>0</v>
      </c>
    </row>
    <row r="59" spans="1:4" ht="52.2" x14ac:dyDescent="0.3">
      <c r="A59" s="24" t="s">
        <v>90</v>
      </c>
      <c r="B59" s="18" t="s">
        <v>91</v>
      </c>
      <c r="C59" s="26">
        <v>1000</v>
      </c>
      <c r="D59" s="25">
        <v>1000</v>
      </c>
    </row>
    <row r="60" spans="1:4" ht="69.599999999999994" x14ac:dyDescent="0.3">
      <c r="A60" s="24" t="s">
        <v>82</v>
      </c>
      <c r="B60" s="18" t="s">
        <v>83</v>
      </c>
      <c r="C60" s="26">
        <v>22610</v>
      </c>
      <c r="D60" s="25">
        <v>20000</v>
      </c>
    </row>
    <row r="61" spans="1:4" ht="17.399999999999999" x14ac:dyDescent="0.3">
      <c r="A61" s="3"/>
      <c r="B61" s="3" t="s">
        <v>92</v>
      </c>
      <c r="C61" s="27">
        <f>C20+C21+C25+C26+C35+C44+C51+C60+C59</f>
        <v>1049158</v>
      </c>
      <c r="D61" s="27">
        <f>D20+D21+D25+D26+D35+D44+D51+D60+D59</f>
        <v>530476.6</v>
      </c>
    </row>
  </sheetData>
  <mergeCells count="19"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  <mergeCell ref="A9:C9"/>
    <mergeCell ref="A1:D1"/>
    <mergeCell ref="A2:D2"/>
    <mergeCell ref="A3:D3"/>
    <mergeCell ref="A5:D5"/>
    <mergeCell ref="A6:D6"/>
    <mergeCell ref="A7:C7"/>
    <mergeCell ref="A8:C8"/>
    <mergeCell ref="A4:D4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2024-11-15T10:37:14Z</cp:lastPrinted>
  <dcterms:created xsi:type="dcterms:W3CDTF">2012-12-19T23:54:32Z</dcterms:created>
  <dcterms:modified xsi:type="dcterms:W3CDTF">2024-11-15T10:37:16Z</dcterms:modified>
</cp:coreProperties>
</file>