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08" windowWidth="15480" windowHeight="8076"/>
  </bookViews>
  <sheets>
    <sheet name="Приложение № 1" sheetId="6" r:id="rId1"/>
  </sheets>
  <calcPr calcId="145621"/>
</workbook>
</file>

<file path=xl/calcChain.xml><?xml version="1.0" encoding="utf-8"?>
<calcChain xmlns="http://schemas.openxmlformats.org/spreadsheetml/2006/main">
  <c r="D86" i="6" l="1"/>
  <c r="D87" i="6"/>
  <c r="D59" i="6"/>
  <c r="D54" i="6" l="1"/>
  <c r="D48" i="6"/>
  <c r="D46" i="6"/>
  <c r="D42" i="6"/>
  <c r="D39" i="6"/>
  <c r="D36" i="6"/>
  <c r="D35" i="6" s="1"/>
  <c r="D30" i="6"/>
  <c r="D25" i="6"/>
  <c r="D24" i="6" s="1"/>
  <c r="D18" i="6" s="1"/>
  <c r="D17" i="6" s="1"/>
  <c r="D19" i="6"/>
  <c r="D66" i="6"/>
  <c r="D69" i="6"/>
  <c r="D73" i="6"/>
  <c r="D83" i="6"/>
  <c r="D53" i="6" l="1"/>
  <c r="D41" i="6" s="1"/>
  <c r="D72" i="6"/>
  <c r="D65" i="6" s="1"/>
  <c r="D64" i="6" s="1"/>
  <c r="D16" i="6" s="1"/>
</calcChain>
</file>

<file path=xl/sharedStrings.xml><?xml version="1.0" encoding="utf-8"?>
<sst xmlns="http://schemas.openxmlformats.org/spreadsheetml/2006/main" count="174" uniqueCount="153">
  <si>
    <t>Плата за негативное воздействие на окружающую среду</t>
  </si>
  <si>
    <t>Налог на добычу полезных ископаемых</t>
  </si>
  <si>
    <t>Единый сельскохозяйственный налог</t>
  </si>
  <si>
    <t>НАЛОГИ НА СОВОКУПНЫЙ ДОХОД</t>
  </si>
  <si>
    <t>Единый налог на вмененный доход для отдельных видов деятельности</t>
  </si>
  <si>
    <t>НАЛОГИ, СБОРЫ И РЕГУЛЯРНЫЕ ПЛАТЕЖИ ЗА ПОЛЬЗОВАНИЕ ПРИРОДНЫМИ РЕСУРСАМИ</t>
  </si>
  <si>
    <t>ПЛАТЕЖИ ПРИ ПОЛЬЗОВАНИИ ПРИРОДНЫМИ РЕСУРСАМИ</t>
  </si>
  <si>
    <t>ДОХОДЫ ОТ ПРОДАЖИ МАТЕРИАЛЬНЫХ И НЕМАТЕРИАЛЬНЫХ АКТИВОВ</t>
  </si>
  <si>
    <t>Налог на добычу общераспространенных полезных ископаемых</t>
  </si>
  <si>
    <t>Прочие доходы от оказания платных услуг (работ) получателями средств бюджетов муниципальных районов</t>
  </si>
  <si>
    <t>Государственная пошлина по делам, рассматриваемым в судах общей юрисдикции, мировыми судьями</t>
  </si>
  <si>
    <t>Приложение № 1</t>
  </si>
  <si>
    <t>муниципального района «Хилокский район»</t>
  </si>
  <si>
    <t>(тыс. рублей)</t>
  </si>
  <si>
    <t xml:space="preserve">Код классификации доходов бюджетов </t>
  </si>
  <si>
    <t>Наименование кода классификации доходов бюджетов</t>
  </si>
  <si>
    <t>Сумма</t>
  </si>
  <si>
    <t>Главный администратор доходов бюджета</t>
  </si>
  <si>
    <t>Вид и подвид доходов бюджета</t>
  </si>
  <si>
    <t xml:space="preserve">Объем поступлений доходов в бюджет муниципального района   </t>
  </si>
  <si>
    <t xml:space="preserve"> «Хилокский район» по кодам классификации доходов бюджетов на 2025 год</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</si>
  <si>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</si>
  <si>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</si>
  <si>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</si>
  <si>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20215001050000150</t>
  </si>
  <si>
    <t>Дотации на выравнивание бюджетной обеспеченности</t>
  </si>
  <si>
    <t>20219999050000150</t>
  </si>
  <si>
    <t>Дотации бюджетам муниципальных районов, муниципальных и городских округов на финансовое обеспечение реализации мероприятий по проведению капитального ремонта жилых помещений отдельных категорий граждан</t>
  </si>
  <si>
    <t>20229999050000150</t>
  </si>
  <si>
    <t>Субсидии бюджетам муниципальных районов, муниципальных 
и городских округов на финансирование расходов, связанных с предоставлением педагогическим работникам муниципальных образовательных организаций права на увеличение тарифной ставки (должностного оклада) на 25 процентов в поселках городского типа (рабочих поселках) (кроме педагогических работников муниципальных дошкольных образовательных организаций и муниципальных общеобразовательных организаций)</t>
  </si>
  <si>
    <t>Субсидии бюджетам муниципальных районов, муниципальных 
и городских округов на финансовое обеспечение мероприятий государственной программы Забайкальского края "Воспроизводство и использование природных ресурсов"</t>
  </si>
  <si>
    <t>20230024050000150</t>
  </si>
  <si>
    <t>Субвенции бюджетам муниципальных районов, муниципальных и городских округов на осуществление государственного полномочия по организации мероприятий при осуществлении деятельности по обращению с животными без владельцев</t>
  </si>
  <si>
    <t>Субвенции бюджетам муниципальных районов, муниципальных и городских округов на обеспечение отдыха, организацию и обеспечение оздоровления детей в каникулярное время в муниципальных организациях отдыха детей и их оздоровления</t>
  </si>
  <si>
    <t>Субвенции бюджетам муниципальных районов, муниципальных и городских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 (на администрирование государственного полномочия)</t>
  </si>
  <si>
    <t>20230027050000150</t>
  </si>
  <si>
    <t>Субвенции бюджетам муниципальных районов, муниципальных и городских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 (на осуществление выплат)</t>
  </si>
  <si>
    <t>Субвенции бюджетам муниципальных районов, муниципальных и городских округов, отдельных поселений на реализацию государственного полномочия по созданию административных комиссий, рассматривающих дела об административных правонарушениях, предусмотренных законами Забайкальского края</t>
  </si>
  <si>
    <t>Субвенции бюджетам муниципальных районов на предоставление дотаций бюджетам городских и сельских поселений на выравнивание бюджетной обеспеченности</t>
  </si>
  <si>
    <t xml:space="preserve">Субвенции бюджетам муниципальных районов, муниципальных и городских округов для осуществления отдельных государственных полномочий в сфере труда </t>
  </si>
  <si>
    <t>20235120050000150</t>
  </si>
  <si>
    <t xml:space="preserve">Субвенции бюджетам муниципальных районов, муниципальных и городских округов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t>
  </si>
  <si>
    <t>Единая субвенция местным бюджетам</t>
  </si>
  <si>
    <t>Субвенции бюджетам муниципальных районов, муниципальных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</si>
  <si>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20249999050000150</t>
  </si>
  <si>
    <t>Иные межбюджетные трансферты бюджетам муниципальных образований Забайкальского края на реализацию Плана мероприятий, указанных в пункте 1 статьи 16.6, пункте 1 статьи 75.1 и пункте 1 статьи 78.2 Федерального закона от 10 января 2002 года № 7-ФЗ "Об охране окружающей среды", Забайкальского края</t>
  </si>
  <si>
    <t>Иные межбюджетные трансферты</t>
  </si>
  <si>
    <t>БЕЗВОЗМЕЗДНЫЕ ПОСТУПЛЕНИЯ</t>
  </si>
  <si>
    <t>20000000000000000</t>
  </si>
  <si>
    <t>БЕЗВОЗМЕЗДНЫЕ ПОСТУПЛЕНИЯ ОТ ДРУГИХ БЮДЖЕТОВ БЮДЖЕТНОЙ СИСТЕМЫ РОССИЙСКОЙ ФЕДЕРАЦИИ</t>
  </si>
  <si>
    <t>20200000000000000</t>
  </si>
  <si>
    <t>Дотации бюджетам бюджетной системы Российской Федерации</t>
  </si>
  <si>
    <t>20210000000000150</t>
  </si>
  <si>
    <t>Субсидии бюджетам бюджетной системы Российской Федерации (межбюджетные субсидии)</t>
  </si>
  <si>
    <t>20220000000000150</t>
  </si>
  <si>
    <t>20230000000000150</t>
  </si>
  <si>
    <t>Субвенции бюджетам бюджетной системы Российской Федерации</t>
  </si>
  <si>
    <t>10102020010000110</t>
  </si>
  <si>
    <t>20240000000000150</t>
  </si>
  <si>
    <t>Иные межбюджетные трансферты бюджетам муниципальных районов, муниципальных и городских округов на обеспечение льготным питанием в учебное время обучающихся в 5 - 11 классах в муниципальных общеобразовательных организациях Забайкальского края детей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РФ, граждан РФ,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ДНР, ЛНР, Запорожской области, Херсонской области и Украины, сотрудников уголовно-исполнительной системы РФ, выполняющих (выполнявших) возложенные на них задачи на указанных территориях в период проведения специальной военной операции, граждан РФ, призванных на военную службу по мобилизации, лиц, заключивших контракт (имевших иные правоотношения) с организациями, содействующими выполнению задач, возложенных на Вооруженные Силы РФ, в ходе специальной военной операции на территориях Украины, ДНР и ЛНР с 24 февраля 2022 года, а также на территориях Запорожской области и Херсонской области с 30 сентября 2022 года, имеющих статус ветерана боевых действий, в период проведения специальной военной операции на указанных территориях, а также детей военнослужащих, погибших (умерших) при исполнении обязанностей военной службы (службы) в результате участия в специальной военной операции, на 2025 год</t>
  </si>
  <si>
    <t>ДОХОДЫ ВСЕГО</t>
  </si>
  <si>
    <t>НАЛОГИ НА ДОХОДЫ ФИЗИЧЕСКИХ ЛИЦ</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</si>
  <si>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</si>
  <si>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</si>
  <si>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</si>
  <si>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</si>
  <si>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10300000000000000</t>
  </si>
  <si>
    <t>НАЛОГИ НА ТОВАРЫ (РАБОТЫ, УСЛУГИ), РЕАЛИЗУЕМЫЕ НА ТЕРРИТОРИИ РОССИЙСКОЙ ФЕДЕРАЦИИ</t>
  </si>
  <si>
    <t>10302000010000110</t>
  </si>
  <si>
    <t>Акцизы по подакцизным товарам (продукции), производимым на территории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</si>
  <si>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</si>
  <si>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</si>
  <si>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</si>
  <si>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</si>
  <si>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</si>
  <si>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</si>
  <si>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</si>
  <si>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</si>
  <si>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10500000000000000</t>
  </si>
  <si>
    <t>10501000000000110</t>
  </si>
  <si>
    <t>Налог, взимаемый в связи с применением упрощенной системы налогообложения</t>
  </si>
  <si>
    <t>10502000020000110</t>
  </si>
  <si>
    <t>10503000010000110</t>
  </si>
  <si>
    <t>10504000020000110</t>
  </si>
  <si>
    <t>Налог, взимаемый в связи с применением патентной системы налогообложения</t>
  </si>
  <si>
    <t>10700000000000000</t>
  </si>
  <si>
    <t>10701000010000110</t>
  </si>
  <si>
    <t>10701020010000110</t>
  </si>
  <si>
    <t>10701060010000110</t>
  </si>
  <si>
    <t>Налог на добычу полезных ископаемых в виде угля (за исключением угля коксующегося)</t>
  </si>
  <si>
    <t>10800000000000000</t>
  </si>
  <si>
    <t>ГОСУДАРСТВЕННАЯ ПОШЛИНА</t>
  </si>
  <si>
    <t>10803000010000110</t>
  </si>
  <si>
    <t>11000000000000000</t>
  </si>
  <si>
    <t>НЕНАЛОГОВЫЕ ДОХОДЫ</t>
  </si>
  <si>
    <t>11100000000000000</t>
  </si>
  <si>
    <t>ДОХОДЫ ОТ ИСПОЛЬЗОВАНИЯ ИМУЩЕСТВА, НАХОДЯЩЕГОСЯ В ГОСУДАРСТВЕННОЙ И МУНИЦИПАЛЬНОЙ СОБСТВЕННОСТИ</t>
  </si>
  <si>
    <t>11103000000000120</t>
  </si>
  <si>
    <t>Проценты, полученные от предоставления бюджетных кредитов внутри страны</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</si>
  <si>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</si>
  <si>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</si>
  <si>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</si>
  <si>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</si>
  <si>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11200000000000000</t>
  </si>
  <si>
    <t>048</t>
  </si>
  <si>
    <t>11201000010000120</t>
  </si>
  <si>
    <t>11300000000000000</t>
  </si>
  <si>
    <t>ДОХОДЫ ОТ ОКАЗАНИЯ ПЛАТНЫХ УСЛУГ И КОМПЕНСАЦИИ ЗАТРАТ ГОСУДАРСТВА</t>
  </si>
  <si>
    <t>11301075050000130</t>
  </si>
  <si>
    <t>Доходы от оказания информационных услуг</t>
  </si>
  <si>
    <t>11301995050000130</t>
  </si>
  <si>
    <t>11400000000000000</t>
  </si>
  <si>
    <t>11406313130000430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</si>
  <si>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</si>
  <si>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11600000000000000</t>
  </si>
  <si>
    <t>ШТРАФЫ, САНКЦИИ, ВОЗМЕЩЕНИЕ УЩЕРБА</t>
  </si>
  <si>
    <t>032</t>
  </si>
  <si>
    <t>11601000010000140</t>
  </si>
  <si>
    <t>Административные штрафы, установленные Кодексом Российской Федерации об административных правонарушениях</t>
  </si>
  <si>
    <t>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</si>
  <si>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</si>
  <si>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</si>
  <si>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</si>
  <si>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</si>
  <si>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</si>
  <si>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</si>
  <si>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</si>
  <si>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11610000000000140</t>
  </si>
  <si>
    <t>Платежи в целях возмещения причиненного ущерба (убытков)</t>
  </si>
  <si>
    <t>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</si>
  <si>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</si>
  <si>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11610030050000140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</si>
  <si>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</si>
  <si>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046</t>
  </si>
  <si>
    <t>11611000010000140</t>
  </si>
  <si>
    <t>Платежи, уплачиваемые в целях возмещения вреда</t>
  </si>
  <si>
    <t>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</si>
  <si>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</si>
  <si>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10102000010000110</t>
  </si>
  <si>
    <t>902</t>
  </si>
  <si>
    <t>Иные межбюджетные трансферты бюджетам муниципальных районов на присмотр и уход за осваивающими образовательные программы дошкольного образования в муниципальных организациях Забайкальского края, осуществляющих образовательную деятельность по образовательным программам дошкольного образования, детьми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РФ, граждан РФ,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ДНР, ЛНР, Запорожской области, Херсонской области и Украины, сотрудников уголовно-исполнительной системы РФ, выполняющих (выполнявших) возложенные на них задачи на указанных территориях в период проведения специальной военной операции, граждан РФ, призванных на военную службу по мобилизации, лиц, заключивших контракт (имевших иные правоотношения) с организациями, содействующими выполнению задач, возложенных на ВС РФ, в ходе специальной военной операции на территориях Украины, ДНР и ЛНР с 24 февраля 2022 года, а также на территориях Запорожской области и Херсонской области с 30 сентября 2022 года, имеющих статус ветерана боевых действий в результате участия в специальной военной операции, в период проведения специальной военной операции на указанных территориях, а также детьми военнослужащих, погибших (умерших) при исполнении обязанностей военной службы (службы) в результате участия в специальной военной операции, на 2025 год</t>
  </si>
  <si>
    <t>Иные межбюджетные трансферты бюджетам муниципальных районов на финансовое обеспечение выплаты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соответствии с Законом Забайкальского края от 16 июля 2020 года № 1843-ЗЗК "О выплате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 Забайкальского края,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</si>
  <si>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Субвенции бюджетам муниципальных районов, муниципальных и городских округов на предоставление компенсации затрат родителей (законных представителей) детей-инвалидов на обучение по основным общеобразовательным программам на дому </t>
  </si>
  <si>
    <t>Субвенции бюджетам муниципальных районов, муниципальных и городских округов на предоставление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</si>
  <si>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Субвенции бюджетам муниципальных районов, муниципальных и городских округов на обеспечение льготным питанием детей из малоимущих семей, обучающихся в муниципальных общеобразовательных организациях Забайкальского края</t>
  </si>
  <si>
    <t>НАЛОГОВЫЕ ДОХОДЫ</t>
  </si>
  <si>
    <t>НАЛОГОВЫЕ И НЕНАЛОГОВЫЕ ДОХОДЫ</t>
  </si>
  <si>
    <t>20240014050000150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</si>
  <si>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</si>
  <si>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"О бюджете муниципального района "Хилокский район"</t>
  </si>
  <si>
    <t>на 2025 год и плановый период 2026 и 2027 годов"</t>
  </si>
  <si>
    <t>от_________________№_______________</t>
  </si>
  <si>
    <t>к решению Совета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</si>
</sst>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color theme="1"/>
      <name val="Calibri"/>
      <family val="2"/>
      <charset val="204"/>
      <scheme val="minor"/>
    </font>
    <font>
      <sz val="10"/>
      <name val="Arial"/>
      <family val="2"/>
      <charset val="204"/>
    </font>
    <font>
      <sz val="10"/>
      <name val="Arial Cyr"/>
      <charset val="204"/>
    </font>
    <font>
      <b/>
      <sz val="11"/>
      <color theme="1"/>
      <name val="Calibri"/>
      <family val="2"/>
      <charset val="204"/>
      <scheme val="minor"/>
    </font>
    <font>
      <sz val="14"/>
      <color theme="1"/>
      <name val="Times New Roman"/>
      <family val="1"/>
      <charset val="204"/>
    </font>
    <font>
      <sz val="12"/>
      <color rgb="FF000000"/>
      <name val="Times New Roman"/>
      <family val="1"/>
      <charset val="204"/>
    </font>
    <font>
      <sz val="12"/>
      <color theme="1"/>
      <name val="Times New Roman"/>
      <family val="1"/>
      <charset val="204"/>
    </font>
    <font>
      <sz val="14"/>
      <color rgb="FF000000"/>
      <name val="Times New Roman"/>
      <family val="1"/>
      <charset val="204"/>
    </font>
    <font>
      <b/>
      <sz val="14"/>
      <color theme="1"/>
      <name val="Times New Roman"/>
      <family val="1"/>
      <charset val="204"/>
    </font>
    <font>
      <b/>
      <sz val="14"/>
      <color rgb="FF000000"/>
      <name val="Times New Roman"/>
      <family val="1"/>
      <charset val="204"/>
    </font>
    <font>
      <sz val="14"/>
      <color theme="1"/>
      <name val="Calibri"/>
      <family val="2"/>
      <charset val="204"/>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37">
    <xf numFmtId="0" fontId="0" fillId="0" borderId="0" xfId="0"/>
    <xf numFmtId="49" fontId="7" fillId="0" borderId="1" xfId="0" applyNumberFormat="1" applyFont="1" applyFill="1" applyBorder="1" applyAlignment="1">
      <alignment horizontal="center" vertical="center" wrapText="1"/>
    </xf>
    <xf numFmtId="164" fontId="4" fillId="0" borderId="1" xfId="0" applyNumberFormat="1" applyFont="1" applyFill="1" applyBorder="1" applyAlignment="1">
      <alignment vertical="center" wrapText="1"/>
    </xf>
    <xf numFmtId="0" fontId="4"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164" fontId="10" fillId="0" borderId="1" xfId="0" applyNumberFormat="1" applyFont="1" applyFill="1" applyBorder="1" applyAlignment="1">
      <alignment vertical="center"/>
    </xf>
    <xf numFmtId="164" fontId="4" fillId="0" borderId="1" xfId="0" applyNumberFormat="1" applyFont="1" applyFill="1" applyBorder="1" applyAlignment="1">
      <alignment vertical="center"/>
    </xf>
    <xf numFmtId="49" fontId="4" fillId="0" borderId="1" xfId="0" applyNumberFormat="1" applyFont="1" applyFill="1" applyBorder="1" applyAlignment="1">
      <alignment vertical="center" wrapText="1"/>
    </xf>
    <xf numFmtId="0" fontId="0" fillId="0" borderId="0" xfId="0" applyFill="1"/>
    <xf numFmtId="0" fontId="4" fillId="0" borderId="0" xfId="0" applyFont="1" applyFill="1" applyAlignment="1">
      <alignment horizontal="center"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164" fontId="8" fillId="0" borderId="1" xfId="0" applyNumberFormat="1" applyFont="1" applyFill="1" applyBorder="1" applyAlignment="1">
      <alignment horizontal="right" vertical="center" wrapText="1"/>
    </xf>
    <xf numFmtId="0" fontId="9" fillId="0" borderId="1" xfId="0" applyFont="1" applyFill="1" applyBorder="1" applyAlignment="1">
      <alignment horizontal="center" vertical="center" wrapText="1"/>
    </xf>
    <xf numFmtId="164" fontId="8" fillId="0" borderId="1" xfId="0" applyNumberFormat="1" applyFont="1" applyFill="1" applyBorder="1" applyAlignment="1">
      <alignmen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0" fillId="0" borderId="0" xfId="0" applyFill="1" applyAlignment="1">
      <alignment vertical="center" wrapText="1"/>
    </xf>
    <xf numFmtId="49" fontId="8" fillId="0" borderId="1" xfId="0" applyNumberFormat="1" applyFont="1" applyFill="1" applyBorder="1" applyAlignment="1">
      <alignment vertical="center" wrapText="1"/>
    </xf>
    <xf numFmtId="164" fontId="8" fillId="0" borderId="1" xfId="0" applyNumberFormat="1" applyFont="1" applyFill="1" applyBorder="1" applyAlignment="1">
      <alignment vertical="center"/>
    </xf>
    <xf numFmtId="0" fontId="8"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0" xfId="0" applyFont="1" applyFill="1"/>
    <xf numFmtId="0" fontId="3" fillId="0" borderId="0" xfId="0" applyFont="1" applyFill="1"/>
    <xf numFmtId="0" fontId="4" fillId="0" borderId="0" xfId="0" applyFont="1" applyFill="1"/>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0" xfId="0" applyFont="1" applyFill="1" applyAlignment="1">
      <alignment horizontal="right" vertical="center"/>
    </xf>
    <xf numFmtId="0" fontId="4" fillId="0" borderId="0" xfId="0" applyFont="1" applyFill="1" applyAlignment="1">
      <alignment horizontal="center" vertical="center"/>
    </xf>
    <xf numFmtId="0" fontId="4" fillId="0" borderId="0" xfId="0" applyFont="1" applyFill="1" applyBorder="1" applyAlignment="1">
      <alignment horizontal="right" vertical="center"/>
    </xf>
  </cellXfs>
  <cellStyles count="3">
    <cellStyle name="Обычный" xfId="0" builtinId="0"/>
    <cellStyle name="Обычный 2" xfId="1"/>
    <cellStyle name="Обычный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8"/>
  <sheetViews>
    <sheetView tabSelected="1" zoomScale="75" zoomScaleNormal="75" workbookViewId="0">
      <selection activeCell="A3" sqref="A3:D3"/>
    </sheetView>
  </sheetViews>
  <sheetFormatPr defaultRowHeight="14.4" x14ac:dyDescent="0.3"/>
  <cols>
    <col min="1" max="1" width="16.44140625" style="8" customWidth="1"/>
    <col min="2" max="2" width="26.88671875" style="8" customWidth="1"/>
    <col min="3" max="3" width="75.33203125" style="8" customWidth="1"/>
    <col min="4" max="4" width="24.6640625" style="8" customWidth="1"/>
    <col min="5" max="16384" width="8.88671875" style="8"/>
  </cols>
  <sheetData>
    <row r="1" spans="1:4" ht="18" x14ac:dyDescent="0.3">
      <c r="A1" s="34" t="s">
        <v>11</v>
      </c>
      <c r="B1" s="34"/>
      <c r="C1" s="34"/>
      <c r="D1" s="34"/>
    </row>
    <row r="2" spans="1:4" ht="18" x14ac:dyDescent="0.3">
      <c r="A2" s="34" t="s">
        <v>152</v>
      </c>
      <c r="B2" s="34"/>
      <c r="C2" s="34"/>
      <c r="D2" s="34"/>
    </row>
    <row r="3" spans="1:4" ht="18" x14ac:dyDescent="0.3">
      <c r="A3" s="34" t="s">
        <v>12</v>
      </c>
      <c r="B3" s="34"/>
      <c r="C3" s="34"/>
      <c r="D3" s="34"/>
    </row>
    <row r="4" spans="1:4" ht="18" x14ac:dyDescent="0.3">
      <c r="A4" s="34" t="s">
        <v>149</v>
      </c>
      <c r="B4" s="34"/>
      <c r="C4" s="34"/>
      <c r="D4" s="34"/>
    </row>
    <row r="5" spans="1:4" ht="18" x14ac:dyDescent="0.3">
      <c r="A5" s="34" t="s">
        <v>150</v>
      </c>
      <c r="B5" s="34"/>
      <c r="C5" s="34"/>
      <c r="D5" s="34"/>
    </row>
    <row r="6" spans="1:4" ht="18" x14ac:dyDescent="0.3">
      <c r="A6" s="34" t="s">
        <v>151</v>
      </c>
      <c r="B6" s="34"/>
      <c r="C6" s="34"/>
      <c r="D6" s="34"/>
    </row>
    <row r="7" spans="1:4" ht="18" x14ac:dyDescent="0.3">
      <c r="A7" s="9"/>
    </row>
    <row r="8" spans="1:4" ht="18" x14ac:dyDescent="0.3">
      <c r="A8" s="9"/>
    </row>
    <row r="9" spans="1:4" ht="18" x14ac:dyDescent="0.3">
      <c r="A9" s="35" t="s">
        <v>19</v>
      </c>
      <c r="B9" s="35"/>
      <c r="C9" s="35"/>
      <c r="D9" s="35"/>
    </row>
    <row r="10" spans="1:4" ht="18" x14ac:dyDescent="0.3">
      <c r="A10" s="35" t="s">
        <v>20</v>
      </c>
      <c r="B10" s="35"/>
      <c r="C10" s="35"/>
      <c r="D10" s="35"/>
    </row>
    <row r="11" spans="1:4" ht="18" x14ac:dyDescent="0.3">
      <c r="A11" s="10"/>
    </row>
    <row r="12" spans="1:4" ht="18" x14ac:dyDescent="0.3">
      <c r="A12" s="36" t="s">
        <v>13</v>
      </c>
      <c r="B12" s="36"/>
      <c r="C12" s="36"/>
      <c r="D12" s="36"/>
    </row>
    <row r="13" spans="1:4" ht="62.4" customHeight="1" x14ac:dyDescent="0.3">
      <c r="A13" s="32" t="s">
        <v>14</v>
      </c>
      <c r="B13" s="32"/>
      <c r="C13" s="32" t="s">
        <v>15</v>
      </c>
      <c r="D13" s="33" t="s">
        <v>16</v>
      </c>
    </row>
    <row r="14" spans="1:4" ht="62.4" x14ac:dyDescent="0.3">
      <c r="A14" s="11" t="s">
        <v>17</v>
      </c>
      <c r="B14" s="11" t="s">
        <v>18</v>
      </c>
      <c r="C14" s="32"/>
      <c r="D14" s="33"/>
    </row>
    <row r="15" spans="1:4" ht="15.6" x14ac:dyDescent="0.3">
      <c r="A15" s="11">
        <v>1</v>
      </c>
      <c r="B15" s="11">
        <v>2</v>
      </c>
      <c r="C15" s="11">
        <v>3</v>
      </c>
      <c r="D15" s="12">
        <v>4</v>
      </c>
    </row>
    <row r="16" spans="1:4" ht="17.399999999999999" x14ac:dyDescent="0.3">
      <c r="A16" s="11"/>
      <c r="B16" s="11"/>
      <c r="C16" s="13" t="s">
        <v>60</v>
      </c>
      <c r="D16" s="14">
        <f>D17+D64</f>
        <v>1100759</v>
      </c>
    </row>
    <row r="17" spans="1:4" ht="17.399999999999999" x14ac:dyDescent="0.3">
      <c r="A17" s="11"/>
      <c r="B17" s="11"/>
      <c r="C17" s="13" t="s">
        <v>146</v>
      </c>
      <c r="D17" s="14">
        <f>D18+D41</f>
        <v>387119</v>
      </c>
    </row>
    <row r="18" spans="1:4" ht="17.399999999999999" x14ac:dyDescent="0.3">
      <c r="A18" s="11"/>
      <c r="B18" s="11"/>
      <c r="C18" s="13" t="s">
        <v>145</v>
      </c>
      <c r="D18" s="14">
        <f>D19+D24+D30+D35+D39</f>
        <v>379139.2</v>
      </c>
    </row>
    <row r="19" spans="1:4" ht="17.399999999999999" x14ac:dyDescent="0.3">
      <c r="A19" s="15">
        <v>182</v>
      </c>
      <c r="B19" s="4" t="s">
        <v>138</v>
      </c>
      <c r="C19" s="13" t="s">
        <v>61</v>
      </c>
      <c r="D19" s="16">
        <f>D20+D21+D22+D23</f>
        <v>322428.09999999998</v>
      </c>
    </row>
    <row r="20" spans="1:4" ht="152.4" customHeight="1" x14ac:dyDescent="0.3">
      <c r="A20" s="17">
        <v>182</v>
      </c>
      <c r="B20" s="1" t="s">
        <v>21</v>
      </c>
      <c r="C20" s="18" t="s">
        <v>22</v>
      </c>
      <c r="D20" s="2">
        <v>318881.40000000002</v>
      </c>
    </row>
    <row r="21" spans="1:4" ht="132" customHeight="1" x14ac:dyDescent="0.3">
      <c r="A21" s="19">
        <v>182</v>
      </c>
      <c r="B21" s="1" t="s">
        <v>57</v>
      </c>
      <c r="C21" s="20" t="s">
        <v>23</v>
      </c>
      <c r="D21" s="5">
        <v>806.6</v>
      </c>
    </row>
    <row r="22" spans="1:4" ht="116.25" customHeight="1" x14ac:dyDescent="0.3">
      <c r="A22" s="3">
        <v>182</v>
      </c>
      <c r="B22" s="1" t="s">
        <v>62</v>
      </c>
      <c r="C22" s="7" t="s">
        <v>63</v>
      </c>
      <c r="D22" s="6">
        <v>2321.5</v>
      </c>
    </row>
    <row r="23" spans="1:4" s="21" customFormat="1" ht="124.5" customHeight="1" x14ac:dyDescent="0.3">
      <c r="A23" s="3">
        <v>182</v>
      </c>
      <c r="B23" s="1" t="s">
        <v>64</v>
      </c>
      <c r="C23" s="7" t="s">
        <v>65</v>
      </c>
      <c r="D23" s="2">
        <v>418.6</v>
      </c>
    </row>
    <row r="24" spans="1:4" s="21" customFormat="1" ht="63.75" customHeight="1" x14ac:dyDescent="0.3">
      <c r="A24" s="3"/>
      <c r="B24" s="4" t="s">
        <v>66</v>
      </c>
      <c r="C24" s="22" t="s">
        <v>67</v>
      </c>
      <c r="D24" s="16">
        <f>D25</f>
        <v>26284.7</v>
      </c>
    </row>
    <row r="25" spans="1:4" ht="39.75" customHeight="1" x14ac:dyDescent="0.3">
      <c r="A25" s="19">
        <v>182</v>
      </c>
      <c r="B25" s="4" t="s">
        <v>68</v>
      </c>
      <c r="C25" s="22" t="s">
        <v>69</v>
      </c>
      <c r="D25" s="23">
        <f>D26+D27+D28+D29</f>
        <v>26284.7</v>
      </c>
    </row>
    <row r="26" spans="1:4" s="21" customFormat="1" ht="94.5" customHeight="1" x14ac:dyDescent="0.3">
      <c r="A26" s="3">
        <v>182</v>
      </c>
      <c r="B26" s="1" t="s">
        <v>70</v>
      </c>
      <c r="C26" s="7" t="s">
        <v>71</v>
      </c>
      <c r="D26" s="2">
        <v>14004.1</v>
      </c>
    </row>
    <row r="27" spans="1:4" s="21" customFormat="1" ht="114" customHeight="1" x14ac:dyDescent="0.3">
      <c r="A27" s="3">
        <v>182</v>
      </c>
      <c r="B27" s="1" t="s">
        <v>72</v>
      </c>
      <c r="C27" s="7" t="s">
        <v>73</v>
      </c>
      <c r="D27" s="2">
        <v>71.900000000000006</v>
      </c>
    </row>
    <row r="28" spans="1:4" s="21" customFormat="1" ht="101.25" customHeight="1" x14ac:dyDescent="0.3">
      <c r="A28" s="3">
        <v>182</v>
      </c>
      <c r="B28" s="1" t="s">
        <v>74</v>
      </c>
      <c r="C28" s="7" t="s">
        <v>75</v>
      </c>
      <c r="D28" s="2">
        <v>14387.8</v>
      </c>
    </row>
    <row r="29" spans="1:4" s="21" customFormat="1" ht="102.75" customHeight="1" x14ac:dyDescent="0.3">
      <c r="A29" s="3">
        <v>182</v>
      </c>
      <c r="B29" s="1" t="s">
        <v>76</v>
      </c>
      <c r="C29" s="7" t="s">
        <v>77</v>
      </c>
      <c r="D29" s="2">
        <v>-2179.1</v>
      </c>
    </row>
    <row r="30" spans="1:4" ht="22.5" customHeight="1" x14ac:dyDescent="0.3">
      <c r="A30" s="19"/>
      <c r="B30" s="4" t="s">
        <v>78</v>
      </c>
      <c r="C30" s="22" t="s">
        <v>3</v>
      </c>
      <c r="D30" s="23">
        <f>D31+D33+D34+D32</f>
        <v>16219.4</v>
      </c>
    </row>
    <row r="31" spans="1:4" ht="40.5" customHeight="1" x14ac:dyDescent="0.3">
      <c r="A31" s="3">
        <v>182</v>
      </c>
      <c r="B31" s="1" t="s">
        <v>79</v>
      </c>
      <c r="C31" s="7" t="s">
        <v>80</v>
      </c>
      <c r="D31" s="6">
        <v>11648.3</v>
      </c>
    </row>
    <row r="32" spans="1:4" ht="41.25" customHeight="1" x14ac:dyDescent="0.3">
      <c r="A32" s="3">
        <v>182</v>
      </c>
      <c r="B32" s="1" t="s">
        <v>81</v>
      </c>
      <c r="C32" s="7" t="s">
        <v>4</v>
      </c>
      <c r="D32" s="6">
        <v>0</v>
      </c>
    </row>
    <row r="33" spans="1:4" ht="24" customHeight="1" x14ac:dyDescent="0.3">
      <c r="A33" s="19">
        <v>182</v>
      </c>
      <c r="B33" s="1" t="s">
        <v>82</v>
      </c>
      <c r="C33" s="7" t="s">
        <v>2</v>
      </c>
      <c r="D33" s="6">
        <v>60.7</v>
      </c>
    </row>
    <row r="34" spans="1:4" ht="43.2" customHeight="1" x14ac:dyDescent="0.3">
      <c r="A34" s="3">
        <v>182</v>
      </c>
      <c r="B34" s="1" t="s">
        <v>83</v>
      </c>
      <c r="C34" s="7" t="s">
        <v>84</v>
      </c>
      <c r="D34" s="6">
        <v>4510.3999999999996</v>
      </c>
    </row>
    <row r="35" spans="1:4" ht="36.75" customHeight="1" x14ac:dyDescent="0.3">
      <c r="A35" s="3"/>
      <c r="B35" s="4" t="s">
        <v>85</v>
      </c>
      <c r="C35" s="22" t="s">
        <v>5</v>
      </c>
      <c r="D35" s="23">
        <f>D36</f>
        <v>9100</v>
      </c>
    </row>
    <row r="36" spans="1:4" ht="18" customHeight="1" x14ac:dyDescent="0.3">
      <c r="A36" s="19">
        <v>182</v>
      </c>
      <c r="B36" s="1" t="s">
        <v>86</v>
      </c>
      <c r="C36" s="7" t="s">
        <v>1</v>
      </c>
      <c r="D36" s="6">
        <f>D37+D38</f>
        <v>9100</v>
      </c>
    </row>
    <row r="37" spans="1:4" ht="18" customHeight="1" x14ac:dyDescent="0.3">
      <c r="A37" s="19"/>
      <c r="B37" s="1" t="s">
        <v>87</v>
      </c>
      <c r="C37" s="7" t="s">
        <v>8</v>
      </c>
      <c r="D37" s="6">
        <v>6400</v>
      </c>
    </row>
    <row r="38" spans="1:4" ht="36.75" customHeight="1" x14ac:dyDescent="0.3">
      <c r="A38" s="19"/>
      <c r="B38" s="1" t="s">
        <v>88</v>
      </c>
      <c r="C38" s="7" t="s">
        <v>89</v>
      </c>
      <c r="D38" s="6">
        <v>2700</v>
      </c>
    </row>
    <row r="39" spans="1:4" ht="19.5" customHeight="1" x14ac:dyDescent="0.3">
      <c r="A39" s="19"/>
      <c r="B39" s="4" t="s">
        <v>90</v>
      </c>
      <c r="C39" s="22" t="s">
        <v>91</v>
      </c>
      <c r="D39" s="23">
        <f>D40</f>
        <v>5107</v>
      </c>
    </row>
    <row r="40" spans="1:4" ht="44.25" customHeight="1" x14ac:dyDescent="0.3">
      <c r="A40" s="3">
        <v>182</v>
      </c>
      <c r="B40" s="1" t="s">
        <v>92</v>
      </c>
      <c r="C40" s="7" t="s">
        <v>10</v>
      </c>
      <c r="D40" s="6">
        <v>5107</v>
      </c>
    </row>
    <row r="41" spans="1:4" ht="26.25" customHeight="1" x14ac:dyDescent="0.3">
      <c r="A41" s="3"/>
      <c r="B41" s="4" t="s">
        <v>93</v>
      </c>
      <c r="C41" s="22" t="s">
        <v>94</v>
      </c>
      <c r="D41" s="23">
        <f>D42+D46+D48+D51+D53</f>
        <v>7979.7999999999993</v>
      </c>
    </row>
    <row r="42" spans="1:4" ht="56.25" customHeight="1" x14ac:dyDescent="0.3">
      <c r="A42" s="24">
        <v>902</v>
      </c>
      <c r="B42" s="4" t="s">
        <v>95</v>
      </c>
      <c r="C42" s="22" t="s">
        <v>96</v>
      </c>
      <c r="D42" s="23">
        <f>D43+D44+D45</f>
        <v>3249.7999999999997</v>
      </c>
    </row>
    <row r="43" spans="1:4" ht="40.5" customHeight="1" x14ac:dyDescent="0.3">
      <c r="A43" s="3">
        <v>902</v>
      </c>
      <c r="B43" s="1" t="s">
        <v>97</v>
      </c>
      <c r="C43" s="7" t="s">
        <v>98</v>
      </c>
      <c r="D43" s="6">
        <v>24.7</v>
      </c>
    </row>
    <row r="44" spans="1:4" ht="116.25" customHeight="1" x14ac:dyDescent="0.3">
      <c r="A44" s="3">
        <v>902</v>
      </c>
      <c r="B44" s="1" t="s">
        <v>99</v>
      </c>
      <c r="C44" s="7" t="s">
        <v>100</v>
      </c>
      <c r="D44" s="6">
        <v>2243.1</v>
      </c>
    </row>
    <row r="45" spans="1:4" ht="92.25" customHeight="1" x14ac:dyDescent="0.3">
      <c r="A45" s="3">
        <v>902</v>
      </c>
      <c r="B45" s="1" t="s">
        <v>101</v>
      </c>
      <c r="C45" s="7" t="s">
        <v>102</v>
      </c>
      <c r="D45" s="6">
        <v>982</v>
      </c>
    </row>
    <row r="46" spans="1:4" ht="45" customHeight="1" x14ac:dyDescent="0.3">
      <c r="A46" s="25"/>
      <c r="B46" s="4" t="s">
        <v>103</v>
      </c>
      <c r="C46" s="22" t="s">
        <v>6</v>
      </c>
      <c r="D46" s="23">
        <f>1300</f>
        <v>1300</v>
      </c>
    </row>
    <row r="47" spans="1:4" ht="24.75" customHeight="1" x14ac:dyDescent="0.3">
      <c r="A47" s="25" t="s">
        <v>104</v>
      </c>
      <c r="B47" s="1" t="s">
        <v>105</v>
      </c>
      <c r="C47" s="7" t="s">
        <v>0</v>
      </c>
      <c r="D47" s="6">
        <v>1300</v>
      </c>
    </row>
    <row r="48" spans="1:4" s="21" customFormat="1" ht="40.5" customHeight="1" x14ac:dyDescent="0.3">
      <c r="A48" s="3"/>
      <c r="B48" s="4" t="s">
        <v>106</v>
      </c>
      <c r="C48" s="22" t="s">
        <v>107</v>
      </c>
      <c r="D48" s="16">
        <f>D49+D50</f>
        <v>700</v>
      </c>
    </row>
    <row r="49" spans="1:4" ht="27" customHeight="1" x14ac:dyDescent="0.3">
      <c r="A49" s="19">
        <v>902</v>
      </c>
      <c r="B49" s="1" t="s">
        <v>108</v>
      </c>
      <c r="C49" s="7" t="s">
        <v>109</v>
      </c>
      <c r="D49" s="6">
        <v>462</v>
      </c>
    </row>
    <row r="50" spans="1:4" ht="44.25" customHeight="1" x14ac:dyDescent="0.3">
      <c r="A50" s="19">
        <v>902</v>
      </c>
      <c r="B50" s="1" t="s">
        <v>110</v>
      </c>
      <c r="C50" s="7" t="s">
        <v>9</v>
      </c>
      <c r="D50" s="6">
        <v>238</v>
      </c>
    </row>
    <row r="51" spans="1:4" s="21" customFormat="1" ht="43.5" customHeight="1" x14ac:dyDescent="0.3">
      <c r="A51" s="3"/>
      <c r="B51" s="4" t="s">
        <v>111</v>
      </c>
      <c r="C51" s="22" t="s">
        <v>7</v>
      </c>
      <c r="D51" s="16">
        <v>230</v>
      </c>
    </row>
    <row r="52" spans="1:4" s="21" customFormat="1" ht="104.25" customHeight="1" x14ac:dyDescent="0.3">
      <c r="A52" s="3">
        <v>802</v>
      </c>
      <c r="B52" s="1" t="s">
        <v>112</v>
      </c>
      <c r="C52" s="7" t="s">
        <v>113</v>
      </c>
      <c r="D52" s="2">
        <v>230</v>
      </c>
    </row>
    <row r="53" spans="1:4" s="21" customFormat="1" ht="29.25" customHeight="1" x14ac:dyDescent="0.3">
      <c r="A53" s="26"/>
      <c r="B53" s="4" t="s">
        <v>114</v>
      </c>
      <c r="C53" s="22" t="s">
        <v>115</v>
      </c>
      <c r="D53" s="16">
        <f>D54+D59+D62</f>
        <v>2500</v>
      </c>
    </row>
    <row r="54" spans="1:4" s="21" customFormat="1" ht="59.4" customHeight="1" x14ac:dyDescent="0.3">
      <c r="A54" s="27" t="s">
        <v>116</v>
      </c>
      <c r="B54" s="4" t="s">
        <v>117</v>
      </c>
      <c r="C54" s="22" t="s">
        <v>118</v>
      </c>
      <c r="D54" s="16">
        <f>D55+D56+D57+D58</f>
        <v>922</v>
      </c>
    </row>
    <row r="55" spans="1:4" s="21" customFormat="1" ht="94.5" customHeight="1" x14ac:dyDescent="0.3">
      <c r="A55" s="26" t="s">
        <v>116</v>
      </c>
      <c r="B55" s="1" t="s">
        <v>119</v>
      </c>
      <c r="C55" s="7" t="s">
        <v>120</v>
      </c>
      <c r="D55" s="2">
        <v>55</v>
      </c>
    </row>
    <row r="56" spans="1:4" s="21" customFormat="1" ht="82.5" customHeight="1" x14ac:dyDescent="0.3">
      <c r="A56" s="26" t="s">
        <v>116</v>
      </c>
      <c r="B56" s="1" t="s">
        <v>121</v>
      </c>
      <c r="C56" s="7" t="s">
        <v>122</v>
      </c>
      <c r="D56" s="2">
        <v>707</v>
      </c>
    </row>
    <row r="57" spans="1:4" s="21" customFormat="1" ht="97.5" customHeight="1" x14ac:dyDescent="0.3">
      <c r="A57" s="26" t="s">
        <v>116</v>
      </c>
      <c r="B57" s="1" t="s">
        <v>123</v>
      </c>
      <c r="C57" s="7" t="s">
        <v>124</v>
      </c>
      <c r="D57" s="2">
        <v>10</v>
      </c>
    </row>
    <row r="58" spans="1:4" s="21" customFormat="1" ht="82.5" customHeight="1" x14ac:dyDescent="0.3">
      <c r="A58" s="26" t="s">
        <v>116</v>
      </c>
      <c r="B58" s="1" t="s">
        <v>125</v>
      </c>
      <c r="C58" s="7" t="s">
        <v>126</v>
      </c>
      <c r="D58" s="2">
        <v>150</v>
      </c>
    </row>
    <row r="59" spans="1:4" s="21" customFormat="1" ht="40.200000000000003" customHeight="1" x14ac:dyDescent="0.3">
      <c r="A59" s="27" t="s">
        <v>116</v>
      </c>
      <c r="B59" s="4" t="s">
        <v>127</v>
      </c>
      <c r="C59" s="22" t="s">
        <v>128</v>
      </c>
      <c r="D59" s="16">
        <f>D60+D61</f>
        <v>278</v>
      </c>
    </row>
    <row r="60" spans="1:4" s="21" customFormat="1" ht="120" customHeight="1" x14ac:dyDescent="0.3">
      <c r="A60" s="26" t="s">
        <v>139</v>
      </c>
      <c r="B60" s="1" t="s">
        <v>131</v>
      </c>
      <c r="C60" s="7" t="s">
        <v>132</v>
      </c>
      <c r="D60" s="2">
        <v>178</v>
      </c>
    </row>
    <row r="61" spans="1:4" s="21" customFormat="1" ht="98.25" customHeight="1" x14ac:dyDescent="0.3">
      <c r="A61" s="26" t="s">
        <v>116</v>
      </c>
      <c r="B61" s="1" t="s">
        <v>129</v>
      </c>
      <c r="C61" s="7" t="s">
        <v>130</v>
      </c>
      <c r="D61" s="2">
        <v>100</v>
      </c>
    </row>
    <row r="62" spans="1:4" s="21" customFormat="1" ht="38.25" customHeight="1" x14ac:dyDescent="0.3">
      <c r="A62" s="27" t="s">
        <v>133</v>
      </c>
      <c r="B62" s="4" t="s">
        <v>134</v>
      </c>
      <c r="C62" s="22" t="s">
        <v>135</v>
      </c>
      <c r="D62" s="16">
        <v>1300</v>
      </c>
    </row>
    <row r="63" spans="1:4" s="21" customFormat="1" ht="216.75" customHeight="1" x14ac:dyDescent="0.3">
      <c r="A63" s="26" t="s">
        <v>133</v>
      </c>
      <c r="B63" s="1" t="s">
        <v>136</v>
      </c>
      <c r="C63" s="7" t="s">
        <v>137</v>
      </c>
      <c r="D63" s="2">
        <v>1300</v>
      </c>
    </row>
    <row r="64" spans="1:4" ht="18" x14ac:dyDescent="0.3">
      <c r="A64" s="19"/>
      <c r="B64" s="27" t="s">
        <v>48</v>
      </c>
      <c r="C64" s="22" t="s">
        <v>47</v>
      </c>
      <c r="D64" s="23">
        <f>D65</f>
        <v>713639.99999999988</v>
      </c>
    </row>
    <row r="65" spans="1:6" ht="58.8" customHeight="1" x14ac:dyDescent="0.3">
      <c r="A65" s="28">
        <v>902</v>
      </c>
      <c r="B65" s="27" t="s">
        <v>50</v>
      </c>
      <c r="C65" s="22" t="s">
        <v>49</v>
      </c>
      <c r="D65" s="23">
        <f>D66+D69+D72+D86</f>
        <v>713639.99999999988</v>
      </c>
    </row>
    <row r="66" spans="1:6" ht="39.6" customHeight="1" x14ac:dyDescent="0.3">
      <c r="A66" s="28">
        <v>902</v>
      </c>
      <c r="B66" s="27" t="s">
        <v>52</v>
      </c>
      <c r="C66" s="22" t="s">
        <v>51</v>
      </c>
      <c r="D66" s="23">
        <f>D67+D68</f>
        <v>162217</v>
      </c>
    </row>
    <row r="67" spans="1:6" ht="18" x14ac:dyDescent="0.3">
      <c r="A67" s="19">
        <v>902</v>
      </c>
      <c r="B67" s="26" t="s">
        <v>24</v>
      </c>
      <c r="C67" s="7" t="s">
        <v>25</v>
      </c>
      <c r="D67" s="6">
        <v>161917</v>
      </c>
    </row>
    <row r="68" spans="1:6" ht="72" x14ac:dyDescent="0.3">
      <c r="A68" s="19">
        <v>902</v>
      </c>
      <c r="B68" s="25" t="s">
        <v>26</v>
      </c>
      <c r="C68" s="7" t="s">
        <v>27</v>
      </c>
      <c r="D68" s="6">
        <v>300</v>
      </c>
    </row>
    <row r="69" spans="1:6" ht="34.799999999999997" x14ac:dyDescent="0.3">
      <c r="A69" s="28"/>
      <c r="B69" s="27" t="s">
        <v>54</v>
      </c>
      <c r="C69" s="22" t="s">
        <v>53</v>
      </c>
      <c r="D69" s="23">
        <f>D70+D71</f>
        <v>1166.5999999999999</v>
      </c>
    </row>
    <row r="70" spans="1:6" ht="144.6" customHeight="1" x14ac:dyDescent="0.3">
      <c r="A70" s="19">
        <v>902</v>
      </c>
      <c r="B70" s="25" t="s">
        <v>28</v>
      </c>
      <c r="C70" s="7" t="s">
        <v>29</v>
      </c>
      <c r="D70" s="6">
        <v>166.6</v>
      </c>
    </row>
    <row r="71" spans="1:6" ht="72" x14ac:dyDescent="0.3">
      <c r="A71" s="19">
        <v>902</v>
      </c>
      <c r="B71" s="25" t="s">
        <v>28</v>
      </c>
      <c r="C71" s="7" t="s">
        <v>30</v>
      </c>
      <c r="D71" s="6">
        <v>1000</v>
      </c>
    </row>
    <row r="72" spans="1:6" ht="34.799999999999997" x14ac:dyDescent="0.3">
      <c r="A72" s="19"/>
      <c r="B72" s="27" t="s">
        <v>55</v>
      </c>
      <c r="C72" s="22" t="s">
        <v>56</v>
      </c>
      <c r="D72" s="23">
        <f>D73+D74+D75+D76+D77+D78+D79+D80+D81+D82+D83+D84+D85</f>
        <v>519252.79999999993</v>
      </c>
    </row>
    <row r="73" spans="1:6" ht="72" x14ac:dyDescent="0.3">
      <c r="A73" s="19">
        <v>902</v>
      </c>
      <c r="B73" s="25" t="s">
        <v>31</v>
      </c>
      <c r="C73" s="7" t="s">
        <v>32</v>
      </c>
      <c r="D73" s="6">
        <f>4853.8+140.4</f>
        <v>4994.2</v>
      </c>
    </row>
    <row r="74" spans="1:6" ht="72" x14ac:dyDescent="0.3">
      <c r="A74" s="19">
        <v>902</v>
      </c>
      <c r="B74" s="25" t="s">
        <v>31</v>
      </c>
      <c r="C74" s="7" t="s">
        <v>144</v>
      </c>
      <c r="D74" s="6">
        <v>2614.1999999999998</v>
      </c>
    </row>
    <row r="75" spans="1:6" ht="114" customHeight="1" x14ac:dyDescent="0.3">
      <c r="A75" s="19">
        <v>902</v>
      </c>
      <c r="B75" s="25" t="s">
        <v>31</v>
      </c>
      <c r="C75" s="7" t="s">
        <v>143</v>
      </c>
      <c r="D75" s="6">
        <v>220.1</v>
      </c>
      <c r="E75" s="29"/>
      <c r="F75" s="29"/>
    </row>
    <row r="76" spans="1:6" ht="72" x14ac:dyDescent="0.3">
      <c r="A76" s="19">
        <v>902</v>
      </c>
      <c r="B76" s="25" t="s">
        <v>31</v>
      </c>
      <c r="C76" s="7" t="s">
        <v>33</v>
      </c>
      <c r="D76" s="6">
        <v>2413.1999999999998</v>
      </c>
    </row>
    <row r="77" spans="1:6" ht="102.6" customHeight="1" x14ac:dyDescent="0.3">
      <c r="A77" s="19">
        <v>902</v>
      </c>
      <c r="B77" s="25" t="s">
        <v>31</v>
      </c>
      <c r="C77" s="7" t="s">
        <v>142</v>
      </c>
      <c r="D77" s="6">
        <v>40.6</v>
      </c>
    </row>
    <row r="78" spans="1:6" ht="91.8" customHeight="1" x14ac:dyDescent="0.3">
      <c r="A78" s="19">
        <v>902</v>
      </c>
      <c r="B78" s="25" t="s">
        <v>31</v>
      </c>
      <c r="C78" s="7" t="s">
        <v>37</v>
      </c>
      <c r="D78" s="6">
        <v>13.8</v>
      </c>
    </row>
    <row r="79" spans="1:6" ht="54" x14ac:dyDescent="0.3">
      <c r="A79" s="19">
        <v>902</v>
      </c>
      <c r="B79" s="25" t="s">
        <v>31</v>
      </c>
      <c r="C79" s="7" t="s">
        <v>38</v>
      </c>
      <c r="D79" s="6">
        <v>3657.9</v>
      </c>
    </row>
    <row r="80" spans="1:6" ht="54" x14ac:dyDescent="0.3">
      <c r="A80" s="19">
        <v>902</v>
      </c>
      <c r="B80" s="25" t="s">
        <v>31</v>
      </c>
      <c r="C80" s="7" t="s">
        <v>39</v>
      </c>
      <c r="D80" s="6">
        <v>790.1</v>
      </c>
    </row>
    <row r="81" spans="1:4" ht="18" x14ac:dyDescent="0.3">
      <c r="A81" s="19">
        <v>902</v>
      </c>
      <c r="B81" s="25" t="s">
        <v>31</v>
      </c>
      <c r="C81" s="7" t="s">
        <v>42</v>
      </c>
      <c r="D81" s="6">
        <v>1232</v>
      </c>
    </row>
    <row r="82" spans="1:4" ht="162" x14ac:dyDescent="0.3">
      <c r="A82" s="19">
        <v>902</v>
      </c>
      <c r="B82" s="25" t="s">
        <v>31</v>
      </c>
      <c r="C82" s="7" t="s">
        <v>43</v>
      </c>
      <c r="D82" s="6">
        <v>476654.3</v>
      </c>
    </row>
    <row r="83" spans="1:4" ht="90" x14ac:dyDescent="0.3">
      <c r="A83" s="19">
        <v>902</v>
      </c>
      <c r="B83" s="25" t="s">
        <v>31</v>
      </c>
      <c r="C83" s="7" t="s">
        <v>34</v>
      </c>
      <c r="D83" s="6">
        <f>4603</f>
        <v>4603</v>
      </c>
    </row>
    <row r="84" spans="1:4" ht="90" x14ac:dyDescent="0.3">
      <c r="A84" s="19">
        <v>902</v>
      </c>
      <c r="B84" s="25" t="s">
        <v>35</v>
      </c>
      <c r="C84" s="7" t="s">
        <v>36</v>
      </c>
      <c r="D84" s="6">
        <v>22010.1</v>
      </c>
    </row>
    <row r="85" spans="1:4" ht="90" x14ac:dyDescent="0.3">
      <c r="A85" s="19">
        <v>902</v>
      </c>
      <c r="B85" s="25" t="s">
        <v>40</v>
      </c>
      <c r="C85" s="7" t="s">
        <v>41</v>
      </c>
      <c r="D85" s="6">
        <v>9.3000000000000007</v>
      </c>
    </row>
    <row r="86" spans="1:4" s="30" customFormat="1" ht="17.399999999999999" x14ac:dyDescent="0.3">
      <c r="A86" s="28"/>
      <c r="B86" s="27" t="s">
        <v>58</v>
      </c>
      <c r="C86" s="22" t="s">
        <v>46</v>
      </c>
      <c r="D86" s="23">
        <f>D87+D88+D89+D90+D91</f>
        <v>31003.599999999999</v>
      </c>
    </row>
    <row r="87" spans="1:4" s="29" customFormat="1" ht="90" x14ac:dyDescent="0.3">
      <c r="A87" s="19">
        <v>902</v>
      </c>
      <c r="B87" s="26" t="s">
        <v>147</v>
      </c>
      <c r="C87" s="7" t="s">
        <v>148</v>
      </c>
      <c r="D87" s="6">
        <f>4775.5+88.4</f>
        <v>4863.8999999999996</v>
      </c>
    </row>
    <row r="88" spans="1:4" ht="108" x14ac:dyDescent="0.3">
      <c r="A88" s="19">
        <v>902</v>
      </c>
      <c r="B88" s="25" t="s">
        <v>44</v>
      </c>
      <c r="C88" s="7" t="s">
        <v>45</v>
      </c>
      <c r="D88" s="6">
        <v>20000</v>
      </c>
    </row>
    <row r="89" spans="1:4" ht="300.60000000000002" customHeight="1" x14ac:dyDescent="0.3">
      <c r="A89" s="19">
        <v>902</v>
      </c>
      <c r="B89" s="25" t="s">
        <v>44</v>
      </c>
      <c r="C89" s="7" t="s">
        <v>141</v>
      </c>
      <c r="D89" s="6">
        <v>1907.1</v>
      </c>
    </row>
    <row r="90" spans="1:4" ht="409.6" x14ac:dyDescent="0.3">
      <c r="A90" s="19">
        <v>902</v>
      </c>
      <c r="B90" s="25" t="s">
        <v>44</v>
      </c>
      <c r="C90" s="7" t="s">
        <v>59</v>
      </c>
      <c r="D90" s="6">
        <v>1470.5</v>
      </c>
    </row>
    <row r="91" spans="1:4" ht="409.6" x14ac:dyDescent="0.3">
      <c r="A91" s="19">
        <v>902</v>
      </c>
      <c r="B91" s="25" t="s">
        <v>44</v>
      </c>
      <c r="C91" s="7" t="s">
        <v>140</v>
      </c>
      <c r="D91" s="6">
        <v>2762.1</v>
      </c>
    </row>
    <row r="92" spans="1:4" ht="18" x14ac:dyDescent="0.35">
      <c r="A92" s="31"/>
      <c r="B92" s="31"/>
      <c r="C92" s="31"/>
      <c r="D92" s="31"/>
    </row>
    <row r="93" spans="1:4" ht="18" x14ac:dyDescent="0.35">
      <c r="A93" s="31"/>
      <c r="B93" s="31"/>
      <c r="C93" s="31"/>
      <c r="D93" s="31"/>
    </row>
    <row r="94" spans="1:4" ht="18" x14ac:dyDescent="0.35">
      <c r="A94" s="31"/>
      <c r="B94" s="31"/>
      <c r="C94" s="31"/>
      <c r="D94" s="31"/>
    </row>
    <row r="95" spans="1:4" ht="18" x14ac:dyDescent="0.35">
      <c r="A95" s="31"/>
      <c r="B95" s="31"/>
      <c r="C95" s="31"/>
      <c r="D95" s="31"/>
    </row>
    <row r="96" spans="1:4" ht="18" x14ac:dyDescent="0.35">
      <c r="A96" s="31"/>
      <c r="B96" s="31"/>
      <c r="C96" s="31"/>
      <c r="D96" s="31"/>
    </row>
    <row r="97" spans="1:4" ht="18" x14ac:dyDescent="0.35">
      <c r="A97" s="31"/>
      <c r="B97" s="31"/>
      <c r="C97" s="31"/>
      <c r="D97" s="31"/>
    </row>
    <row r="98" spans="1:4" ht="18" x14ac:dyDescent="0.35">
      <c r="A98" s="31"/>
      <c r="B98" s="31"/>
      <c r="C98" s="31"/>
      <c r="D98" s="31"/>
    </row>
    <row r="99" spans="1:4" ht="18" x14ac:dyDescent="0.35">
      <c r="A99" s="31"/>
      <c r="B99" s="31"/>
      <c r="C99" s="31"/>
      <c r="D99" s="31"/>
    </row>
    <row r="100" spans="1:4" ht="18" x14ac:dyDescent="0.35">
      <c r="A100" s="31"/>
      <c r="B100" s="31"/>
      <c r="C100" s="31"/>
      <c r="D100" s="31"/>
    </row>
    <row r="101" spans="1:4" ht="18" x14ac:dyDescent="0.35">
      <c r="A101" s="31"/>
      <c r="B101" s="31"/>
      <c r="C101" s="31"/>
      <c r="D101" s="31"/>
    </row>
    <row r="102" spans="1:4" ht="18" x14ac:dyDescent="0.35">
      <c r="A102" s="31"/>
      <c r="B102" s="31"/>
      <c r="C102" s="31"/>
      <c r="D102" s="31"/>
    </row>
    <row r="103" spans="1:4" ht="18" x14ac:dyDescent="0.35">
      <c r="A103" s="31"/>
      <c r="B103" s="31"/>
      <c r="C103" s="31"/>
      <c r="D103" s="31"/>
    </row>
    <row r="104" spans="1:4" ht="18" x14ac:dyDescent="0.35">
      <c r="A104" s="31"/>
      <c r="B104" s="31"/>
      <c r="C104" s="31"/>
      <c r="D104" s="31"/>
    </row>
    <row r="105" spans="1:4" ht="18" x14ac:dyDescent="0.35">
      <c r="A105" s="31"/>
      <c r="B105" s="31"/>
      <c r="C105" s="31"/>
      <c r="D105" s="31"/>
    </row>
    <row r="106" spans="1:4" ht="18" x14ac:dyDescent="0.35">
      <c r="A106" s="31"/>
      <c r="B106" s="31"/>
      <c r="C106" s="31"/>
      <c r="D106" s="31"/>
    </row>
    <row r="107" spans="1:4" ht="18" x14ac:dyDescent="0.35">
      <c r="A107" s="31"/>
      <c r="B107" s="31"/>
      <c r="C107" s="31"/>
      <c r="D107" s="31"/>
    </row>
    <row r="108" spans="1:4" ht="18" x14ac:dyDescent="0.35">
      <c r="A108" s="31"/>
      <c r="B108" s="31"/>
      <c r="C108" s="31"/>
      <c r="D108" s="31"/>
    </row>
  </sheetData>
  <mergeCells count="12">
    <mergeCell ref="A13:B13"/>
    <mergeCell ref="C13:C14"/>
    <mergeCell ref="D13:D14"/>
    <mergeCell ref="A1:D1"/>
    <mergeCell ref="A2:D2"/>
    <mergeCell ref="A3:D3"/>
    <mergeCell ref="A6:D6"/>
    <mergeCell ref="A9:D9"/>
    <mergeCell ref="A10:D10"/>
    <mergeCell ref="A12:D12"/>
    <mergeCell ref="A4:D4"/>
    <mergeCell ref="A5:D5"/>
  </mergeCells>
  <pageMargins left="0.9055118110236221" right="0.51181102362204722" top="0.55118110236220474" bottom="0.15748031496062992" header="0.31496062992125984" footer="0.31496062992125984"/>
  <pageSetup paperSize="9" scale="60" fitToHeight="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 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фин</dc:creator>
  <cp:lastModifiedBy>Никитенко Татьяна</cp:lastModifiedBy>
  <cp:lastPrinted>2024-11-13T11:21:04Z</cp:lastPrinted>
  <dcterms:created xsi:type="dcterms:W3CDTF">2012-12-19T23:56:06Z</dcterms:created>
  <dcterms:modified xsi:type="dcterms:W3CDTF">2024-11-13T12:36:53Z</dcterms:modified>
</cp:coreProperties>
</file>