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08" windowWidth="15480" windowHeight="8076"/>
  </bookViews>
  <sheets>
    <sheet name="приложение 2" sheetId="6" r:id="rId1"/>
  </sheets>
  <calcPr calcId="145621"/>
</workbook>
</file>

<file path=xl/calcChain.xml><?xml version="1.0" encoding="utf-8"?>
<calcChain xmlns="http://schemas.openxmlformats.org/spreadsheetml/2006/main">
  <c r="E52" i="6" l="1"/>
  <c r="D52" i="6"/>
  <c r="E47" i="6"/>
  <c r="D47" i="6"/>
  <c r="E60" i="6" l="1"/>
  <c r="E55" i="6"/>
  <c r="E49" i="6"/>
  <c r="E43" i="6"/>
  <c r="E40" i="6"/>
  <c r="E37" i="6"/>
  <c r="E36" i="6" s="1"/>
  <c r="E31" i="6"/>
  <c r="E26" i="6"/>
  <c r="E25" i="6" s="1"/>
  <c r="E20" i="6"/>
  <c r="E88" i="6"/>
  <c r="D88" i="6"/>
  <c r="D89" i="6"/>
  <c r="D60" i="6"/>
  <c r="D55" i="6"/>
  <c r="D49" i="6"/>
  <c r="D43" i="6"/>
  <c r="D40" i="6"/>
  <c r="D37" i="6"/>
  <c r="D36" i="6" s="1"/>
  <c r="D31" i="6"/>
  <c r="D26" i="6"/>
  <c r="D25" i="6" s="1"/>
  <c r="D20" i="6"/>
  <c r="E54" i="6" l="1"/>
  <c r="D54" i="6"/>
  <c r="D42" i="6" s="1"/>
  <c r="E42" i="6"/>
  <c r="E19" i="6"/>
  <c r="D19" i="6"/>
  <c r="D18" i="6" l="1"/>
  <c r="D17" i="6" s="1"/>
  <c r="E18" i="6"/>
  <c r="E17" i="6" s="1"/>
  <c r="E75" i="6"/>
  <c r="E74" i="6" s="1"/>
  <c r="D75" i="6"/>
  <c r="D74" i="6" s="1"/>
  <c r="E70" i="6"/>
  <c r="D70" i="6"/>
  <c r="E67" i="6"/>
  <c r="E66" i="6" l="1"/>
  <c r="E65" i="6" s="1"/>
  <c r="D67" i="6"/>
  <c r="D66" i="6" l="1"/>
  <c r="D65" i="6" s="1"/>
</calcChain>
</file>

<file path=xl/sharedStrings.xml><?xml version="1.0" encoding="utf-8"?>
<sst xmlns="http://schemas.openxmlformats.org/spreadsheetml/2006/main" count="178" uniqueCount="156">
  <si>
    <t>Плата за негативное воздействие на окружающую среду</t>
  </si>
  <si>
    <t>Налог на добычу полезных ископаемых</t>
  </si>
  <si>
    <t>Единый сельскохозяйственный налог</t>
  </si>
  <si>
    <t>НАЛОГИ НА СОВОКУПНЫЙ ДОХОД</t>
  </si>
  <si>
    <t>Единый налог на вмененный доход для отдельных видов деятельности</t>
  </si>
  <si>
    <t>НАЛОГИ, СБОРЫ И РЕГУЛЯРНЫЕ ПЛАТЕЖИ ЗА ПОЛЬЗОВАНИЕ ПРИРОДНЫМИ РЕСУРСАМИ</t>
  </si>
  <si>
    <t>ПЛАТЕЖИ ПРИ ПОЛЬЗОВАНИИ ПРИРОДНЫМИ РЕСУРСАМИ</t>
  </si>
  <si>
    <t>ДОХОДЫ ОТ ПРОДАЖИ МАТЕРИАЛЬНЫХ И НЕМАТЕРИАЛЬНЫХ АКТИВОВ</t>
  </si>
  <si>
    <t>Налог на добычу общераспространенных полезных ископаемых</t>
  </si>
  <si>
    <t>Прочие доходы от оказания платных услуг (работ) получателями средств бюджетов муниципальных районов</t>
  </si>
  <si>
    <t>Государственная пошлина по делам, рассматриваемым в судах общей юрисдикции, мировыми судьями</t>
  </si>
  <si>
    <t>муниципального района «Хилокский район»</t>
  </si>
  <si>
    <t>(тыс. рублей)</t>
  </si>
  <si>
    <t xml:space="preserve">Код классификации доходов бюджетов </t>
  </si>
  <si>
    <t>Наименование кода классификации доходов бюджетов</t>
  </si>
  <si>
    <t>Сумма</t>
  </si>
  <si>
    <t>Главный администратор доходов бюджета</t>
  </si>
  <si>
    <t>Вид и подвид доходов бюджета</t>
  </si>
  <si>
    <t xml:space="preserve">Объем поступлений доходов в бюджет муниципального района   </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</si>
  <si>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</si>
  <si>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</si>
  <si>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</si>
  <si>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20215001050000150</t>
  </si>
  <si>
    <t>Дотации на выравнивание бюджетной обеспеченности</t>
  </si>
  <si>
    <t>20219999050000150</t>
  </si>
  <si>
    <t>Дотации бюджетам муниципальных районов, муниципальных и городских округов на финансовое обеспечение реализации мероприятий по проведению капитального ремонта жилых помещений отдельных категорий граждан</t>
  </si>
  <si>
    <t>20229999050000150</t>
  </si>
  <si>
    <t>Субсидии бюджетам муниципальных районов, муниципальных 
и городских округов на финансирование расходов, связанных с предоставлением педагогическим работникам муниципальных образовательных организаций права на увеличение тарифной ставки (должностного оклада) на 25 процентов в поселках городского типа (рабочих поселках) (кроме педагогических работников муниципальных дошкольных образовательных организаций и муниципальных общеобразовательных организаций)</t>
  </si>
  <si>
    <t>Субсидии бюджетам муниципальных районов, муниципальных 
и городских округов на финансовое обеспечение мероприятий государственной программы Забайкальского края "Воспроизводство и использование природных ресурсов"</t>
  </si>
  <si>
    <t>20230024050000150</t>
  </si>
  <si>
    <t>Субвенции бюджетам муниципальных районов, муниципальных и городских округов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</si>
  <si>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муниципальных и городских округов на обеспечение отдыха, организацию и обеспечение оздоровления детей в каникулярное время в муниципальных организациях отдыха детей и их оздоровления</t>
  </si>
  <si>
    <t xml:space="preserve">Субвенции бюджетам муниципальных районов, муниципальных
 и городских округов на предоставление компенсации затрат родителей (законных представителей) детей-инвалидов на обучение по основным общеобразовательным программам на дому </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</si>
  <si>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администрирование государственного полномочия)</t>
  </si>
  <si>
    <t>20230027050000150</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</si>
  <si>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осуществление выплат)</t>
  </si>
  <si>
    <t>Субвенции бюджетам муниципальных районов, муниципальных и городских округов, отдельных поселений на реализацию государственного полномочия по созданию административных комиссий, рассматривающих дела об административных правонарушениях, предусмотренных законами Забайкальского края</t>
  </si>
  <si>
    <t>Субвенции бюджетам муниципальных районов на предоставление дотаций бюджетам городских и сельских поселений на выравнивание бюджетной обеспеченности</t>
  </si>
  <si>
    <t xml:space="preserve">Субвенции бюджетам муниципальных районов, муниципальных и городских округов для осуществления отдельных государственных полномочий в сфере труда </t>
  </si>
  <si>
    <t>20235120050000150</t>
  </si>
  <si>
    <t xml:space="preserve">Субвенции бюджетам муниципальных районов, муниципальных и городских округов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t>
  </si>
  <si>
    <t>Единая субвенция местным бюджетам</t>
  </si>
  <si>
    <t>Субвенции бюджетам муниципальных районов, муниципальных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</si>
  <si>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20249999050000150</t>
  </si>
  <si>
    <t>Иные межбюджетные трансферты бюджетам муниципальных образований Забайкальского края на реализацию Плана мероприятий, указанных в пункте 1 статьи 16.6, пункте 1 статьи 75.1 и пункте 1 статьи 78.2 Федерального закона от 10 января 2002 года № 7-ФЗ "Об охране окружающей среды", Забайкальского края</t>
  </si>
  <si>
    <t>Иные межбюджетные трансферты</t>
  </si>
  <si>
    <t>Иные межбюджетные трансферты бюджетам муниципальных районов, муниципальных и городских округов на финансовое обеспечение выплаты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соответствии с Законом Забайкальского края от 16 июля 2020 года № 1843-ЗЗК "О выплате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Забайкальского края,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</si>
  <si>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бюджетам муниципальных районов, муниципальных и городских округов на обеспечение льготным питанием в учебное время обучающихся в 5 - 11 классах в муниципальных общеобразовательных организациях Забайкальского края детей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сотрудников уголовно-исполнительной системы Российской Федерации, выполняющих (выполнявших) возложенные на них задачи на указанных территориях в период проведения специальной военной операции, граждан Российской Федерации,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Вооруженные Силы Российской Федерации, в ходе специальной военной операции на территориях Украины, Донецкой Народной Республики и Луганской Народной Республики с 24 февраля 2022 года, а также на территориях Запорожской области и Херсонской области с 30 сентября 2022 года, имеющих статус ветерана боевых действий, в период проведения специальной военной операции на указанных территориях, а также детей военнослужащих, погибших (умерших) при исполнении обязанностей военной службы (службы) в результате участия в специальной военной операции, на 2025 год</t>
  </si>
  <si>
    <t>Иные межбюджетные трансферты бюджетам муниципальных районов, муниципальных и городских округов на присмотр и уход за осваивающими образовательные программы дошкольного образования в муниципальных организациях Забайкальского края, осуществляющих образовательную деятельность по образовательным программам дошкольного образования, детьми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сотрудников уголовно-исполнительной системы Российской Федерации, выполняющих (выполнявших) возложенные на них задачи на указанных территориях в период проведения специальной военной операции, граждан Российской Федерации,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Вооруженные Силы Российской Федерации, в ходе специальной военной операции на территориях Украины, Донецкой Народной Республики и Луганской Народной Республики с 24 февраля 2022 года, а также на территориях Запорожской области и Херсонской области с 30 сентября 2022 года, имеющих статус ветерана боевых действий в результате участия в специальной военной операции, в период проведения специальной военной операции на указанных территориях, а также детьми военнослужащих, погибших (умерших) при исполнении обязанностей военной службы (службы) в результате участия в специальной военной операции, на 2025 год</t>
  </si>
  <si>
    <t>БЕЗВОЗМЕЗДНЫЕ ПОСТУПЛЕНИЯ</t>
  </si>
  <si>
    <t>20000000000000000</t>
  </si>
  <si>
    <t>БЕЗВОЗМЕЗДНЫЕ ПОСТУПЛЕНИЯ ОТ ДРУГИХ БЮДЖЕТОВ БЮДЖЕТНОЙ СИСТЕМЫ РОССИЙСКОЙ ФЕДЕРАЦИИ</t>
  </si>
  <si>
    <t>20200000000000000</t>
  </si>
  <si>
    <t>Дотации бюджетам бюджетной системы Российской Федерации</t>
  </si>
  <si>
    <t>20210000000000150</t>
  </si>
  <si>
    <t>Субсидии бюджетам бюджетной системы Российской Федерации (межбюджетные субсидии)</t>
  </si>
  <si>
    <t>20220000000000150</t>
  </si>
  <si>
    <t>20230000000000150</t>
  </si>
  <si>
    <t>Субвенции бюджетам бюджетной системы Российской Федерации</t>
  </si>
  <si>
    <t>10102020010000110</t>
  </si>
  <si>
    <t>2026 год</t>
  </si>
  <si>
    <t>2027 год</t>
  </si>
  <si>
    <t xml:space="preserve">Субсидии бюджетам муниципальных образований Забайкальского края на строительство, реконструкцию, капитальный ремонт и ремонт автомобильных дорог общего пользования местного значения и искусственных сооружений на них (включая разработку проектной документации и проведение необходимых экспертиз) </t>
  </si>
  <si>
    <t>Приложение № 2</t>
  </si>
  <si>
    <t>20240000000000150</t>
  </si>
  <si>
    <t>Субвенции бюджетам муниципальных районов, муниципальных и городских округов на обеспечение льготным питанием детей из малоимущих семей, обучающихся в муниципальных общеобразовательных организациях Забайкальского края</t>
  </si>
  <si>
    <t>Субвенции бюджетам муниципальных районов, муниципальных и городских округов на предоставление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</si>
  <si>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ДОХОДЫ ВСЕГО</t>
  </si>
  <si>
    <t>НАЛОГОВЫЕ И НЕНАЛОГОВЫЕ ДОХОДЫ</t>
  </si>
  <si>
    <t>НАЛОГОВЫЕ ДОХОДЫ</t>
  </si>
  <si>
    <t>10102000010000110</t>
  </si>
  <si>
    <t>НАЛОГИ НА ДОХОДЫ ФИЗИЧЕСКИХ ЛИЦ</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</si>
  <si>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</si>
  <si>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</si>
  <si>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</si>
  <si>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</si>
  <si>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</si>
  <si>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</si>
  <si>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</si>
  <si>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</si>
  <si>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</si>
  <si>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</si>
  <si>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</si>
  <si>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</si>
  <si>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</si>
  <si>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</si>
  <si>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</si>
  <si>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</si>
  <si>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10500000000000000</t>
  </si>
  <si>
    <t>10501000000000110</t>
  </si>
  <si>
    <t>Налог, взимаемый в связи с применением упрощенной системы налогообложения</t>
  </si>
  <si>
    <t>10502000020000110</t>
  </si>
  <si>
    <t>10503000010000110</t>
  </si>
  <si>
    <t>10504000020000110</t>
  </si>
  <si>
    <t>Налог, взимаемый в связи с применением патентной системы налогообложения</t>
  </si>
  <si>
    <t>10700000000000000</t>
  </si>
  <si>
    <t>10701000010000110</t>
  </si>
  <si>
    <t>10701020010000110</t>
  </si>
  <si>
    <t>10701060010000110</t>
  </si>
  <si>
    <t>Налог на добычу полезных ископаемых в виде угля (за исключением угля коксующегося)</t>
  </si>
  <si>
    <t>10800000000000000</t>
  </si>
  <si>
    <t>ГОСУДАРСТВЕННАЯ ПОШЛИНА</t>
  </si>
  <si>
    <t>10803000010000110</t>
  </si>
  <si>
    <t>11000000000000000</t>
  </si>
  <si>
    <t>НЕНАЛОГОВЫЕ ДОХОДЫ</t>
  </si>
  <si>
    <t>11100000000000000</t>
  </si>
  <si>
    <t>ДОХОДЫ ОТ ИСПОЛЬЗОВАНИЯ ИМУЩЕСТВА, НАХОДЯЩЕГОСЯ В ГОСУДАРСТВЕННОЙ И МУНИЦИПАЛЬНОЙ СОБСТВЕННОСТИ</t>
  </si>
  <si>
    <t>11103000000000120</t>
  </si>
  <si>
    <t>Проценты, полученные от предоставления бюджетных кредитов внутри страны</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</si>
  <si>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</si>
  <si>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</si>
  <si>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</si>
  <si>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</si>
  <si>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11200000000000000</t>
  </si>
  <si>
    <t>048</t>
  </si>
  <si>
    <t>11201000010000120</t>
  </si>
  <si>
    <t>11300000000000000</t>
  </si>
  <si>
    <t>ДОХОДЫ ОТ ОКАЗАНИЯ ПЛАТНЫХ УСЛУГ И КОМПЕНСАЦИИ ЗАТРАТ ГОСУДАРСТВА</t>
  </si>
  <si>
    <t>11301075050000130</t>
  </si>
  <si>
    <t>Доходы от оказания информационных услуг</t>
  </si>
  <si>
    <t>11301995050000130</t>
  </si>
  <si>
    <t>11400000000000000</t>
  </si>
  <si>
    <t>11406313130000430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</si>
  <si>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</si>
  <si>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11600000000000000</t>
  </si>
  <si>
    <t>ШТРАФЫ, САНКЦИИ, ВОЗМЕЩЕНИЕ УЩЕРБА</t>
  </si>
  <si>
    <t>032</t>
  </si>
  <si>
    <t>11601000010000140</t>
  </si>
  <si>
    <t>Административные штрафы, установленные Кодексом Российской Федерации об административных правонарушениях</t>
  </si>
  <si>
    <t>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</si>
  <si>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</si>
  <si>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</si>
  <si>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</si>
  <si>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</si>
  <si>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</si>
  <si>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</si>
  <si>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</si>
  <si>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11610000000000140</t>
  </si>
  <si>
    <t>Платежи в целях возмещения причиненного ущерба (убытков)</t>
  </si>
  <si>
    <t>902</t>
  </si>
  <si>
    <t>11610030050000140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</si>
  <si>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</si>
  <si>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</si>
  <si>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</si>
  <si>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046</t>
  </si>
  <si>
    <t>11611000010000140</t>
  </si>
  <si>
    <t>Платежи, уплачиваемые в целях возмещения вреда</t>
  </si>
  <si>
    <t>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</si>
  <si>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</si>
  <si>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20240014050000150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</si>
  <si>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</si>
  <si>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«Хилокский район» по кодам классификации доходов бюджетов на 2026 и 2027 годы</t>
  </si>
  <si>
    <t>"О бюджете муниципального района "Хилокский район"</t>
  </si>
  <si>
    <t>на 2025 год и плановый период 2026 и 2027 годов"</t>
  </si>
  <si>
    <t>от_________________№________________</t>
  </si>
  <si>
    <t>к решению Совета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</si>
</sst>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charset val="204"/>
      <scheme val="minor"/>
    </font>
    <font>
      <sz val="10"/>
      <name val="Arial"/>
      <family val="2"/>
      <charset val="204"/>
    </font>
    <font>
      <sz val="10"/>
      <name val="Arial Cyr"/>
      <charset val="204"/>
    </font>
    <font>
      <b/>
      <sz val="11"/>
      <color theme="1"/>
      <name val="Calibri"/>
      <family val="2"/>
      <charset val="204"/>
      <scheme val="minor"/>
    </font>
    <font>
      <sz val="14"/>
      <color theme="1"/>
      <name val="Times New Roman"/>
      <family val="1"/>
      <charset val="204"/>
    </font>
    <font>
      <sz val="12"/>
      <color rgb="FF000000"/>
      <name val="Times New Roman"/>
      <family val="1"/>
      <charset val="204"/>
    </font>
    <font>
      <sz val="12"/>
      <color theme="1"/>
      <name val="Times New Roman"/>
      <family val="1"/>
      <charset val="204"/>
    </font>
    <font>
      <sz val="14"/>
      <color rgb="FF000000"/>
      <name val="Times New Roman"/>
      <family val="1"/>
      <charset val="204"/>
    </font>
    <font>
      <b/>
      <sz val="14"/>
      <color theme="1"/>
      <name val="Times New Roman"/>
      <family val="1"/>
      <charset val="204"/>
    </font>
    <font>
      <b/>
      <sz val="14"/>
      <color rgb="FF000000"/>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45">
    <xf numFmtId="0" fontId="0" fillId="0" borderId="0" xfId="0"/>
    <xf numFmtId="0" fontId="5"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164" fontId="8" fillId="0" borderId="1" xfId="0" applyNumberFormat="1" applyFont="1" applyFill="1" applyBorder="1" applyAlignment="1">
      <alignment horizontal="right" vertical="center" wrapText="1"/>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64" fontId="8" fillId="0" borderId="1" xfId="0" applyNumberFormat="1" applyFont="1" applyFill="1" applyBorder="1" applyAlignment="1">
      <alignment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164" fontId="4" fillId="0" borderId="1" xfId="0" applyNumberFormat="1" applyFont="1" applyFill="1" applyBorder="1" applyAlignment="1">
      <alignment vertical="center" wrapText="1"/>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vertical="center" wrapText="1"/>
    </xf>
    <xf numFmtId="164" fontId="4" fillId="0" borderId="1" xfId="0" applyNumberFormat="1" applyFont="1" applyFill="1" applyBorder="1" applyAlignment="1">
      <alignment vertical="center"/>
    </xf>
    <xf numFmtId="49" fontId="8" fillId="0" borderId="1" xfId="0" applyNumberFormat="1" applyFont="1" applyFill="1" applyBorder="1" applyAlignment="1">
      <alignment vertical="center" wrapText="1"/>
    </xf>
    <xf numFmtId="164" fontId="8" fillId="0" borderId="1" xfId="0" applyNumberFormat="1" applyFont="1" applyFill="1" applyBorder="1" applyAlignment="1">
      <alignment vertical="center"/>
    </xf>
    <xf numFmtId="0" fontId="8"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4" fillId="0" borderId="0" xfId="0" applyFont="1" applyFill="1" applyAlignment="1">
      <alignment horizontal="right" vertical="center"/>
    </xf>
    <xf numFmtId="0" fontId="0" fillId="0" borderId="0" xfId="0" applyFill="1"/>
    <xf numFmtId="0" fontId="4"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right" vertical="center"/>
    </xf>
    <xf numFmtId="0" fontId="4" fillId="0" borderId="2" xfId="0" applyFont="1" applyFill="1" applyBorder="1" applyAlignment="1">
      <alignment horizontal="right" vertical="center"/>
    </xf>
    <xf numFmtId="0" fontId="5" fillId="0" borderId="1"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64" fontId="4" fillId="0" borderId="1" xfId="0" applyNumberFormat="1" applyFont="1" applyFill="1" applyBorder="1"/>
    <xf numFmtId="0" fontId="8" fillId="0" borderId="1" xfId="0" applyFont="1" applyFill="1" applyBorder="1" applyAlignment="1">
      <alignment horizontal="center"/>
    </xf>
    <xf numFmtId="49" fontId="8" fillId="0" borderId="1" xfId="0" applyNumberFormat="1" applyFont="1" applyFill="1" applyBorder="1" applyAlignment="1">
      <alignment horizontal="center" wrapText="1"/>
    </xf>
    <xf numFmtId="49" fontId="8" fillId="0" borderId="1" xfId="0" applyNumberFormat="1" applyFont="1" applyFill="1" applyBorder="1" applyAlignment="1">
      <alignment wrapText="1"/>
    </xf>
    <xf numFmtId="164" fontId="8" fillId="0" borderId="1" xfId="0" applyNumberFormat="1" applyFont="1" applyFill="1" applyBorder="1"/>
    <xf numFmtId="0" fontId="4" fillId="0" borderId="1" xfId="0" applyFont="1" applyFill="1" applyBorder="1" applyAlignment="1">
      <alignment horizontal="center"/>
    </xf>
    <xf numFmtId="49" fontId="4" fillId="0" borderId="1" xfId="0" applyNumberFormat="1" applyFont="1" applyFill="1" applyBorder="1" applyAlignment="1">
      <alignment horizontal="center" wrapText="1"/>
    </xf>
    <xf numFmtId="49" fontId="4" fillId="0" borderId="1" xfId="0" applyNumberFormat="1" applyFont="1" applyFill="1" applyBorder="1" applyAlignment="1">
      <alignment wrapText="1"/>
    </xf>
    <xf numFmtId="49" fontId="4" fillId="0" borderId="1" xfId="0" applyNumberFormat="1" applyFont="1" applyFill="1" applyBorder="1" applyAlignment="1">
      <alignment horizontal="center"/>
    </xf>
    <xf numFmtId="0" fontId="0" fillId="0" borderId="0" xfId="0" applyFont="1" applyFill="1"/>
    <xf numFmtId="0" fontId="3" fillId="0" borderId="0" xfId="0" applyFont="1" applyFill="1"/>
    <xf numFmtId="0" fontId="4" fillId="0" borderId="0" xfId="0" applyFont="1" applyFill="1"/>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0"/>
  <sheetViews>
    <sheetView tabSelected="1" zoomScale="75" zoomScaleNormal="75" workbookViewId="0">
      <selection sqref="A1:XFD1048576"/>
    </sheetView>
  </sheetViews>
  <sheetFormatPr defaultRowHeight="14.4" x14ac:dyDescent="0.3"/>
  <cols>
    <col min="1" max="1" width="16.44140625" style="23" customWidth="1"/>
    <col min="2" max="2" width="26.88671875" style="23" customWidth="1"/>
    <col min="3" max="3" width="75.33203125" style="23" customWidth="1"/>
    <col min="4" max="5" width="24.6640625" style="23" customWidth="1"/>
    <col min="6" max="16384" width="8.88671875" style="23"/>
  </cols>
  <sheetData>
    <row r="1" spans="1:5" ht="18" x14ac:dyDescent="0.3">
      <c r="A1" s="22" t="s">
        <v>63</v>
      </c>
      <c r="B1" s="22"/>
      <c r="C1" s="22"/>
      <c r="D1" s="22"/>
      <c r="E1" s="22"/>
    </row>
    <row r="2" spans="1:5" ht="18" x14ac:dyDescent="0.3">
      <c r="A2" s="22" t="s">
        <v>155</v>
      </c>
      <c r="B2" s="22"/>
      <c r="C2" s="22"/>
      <c r="D2" s="22"/>
      <c r="E2" s="22"/>
    </row>
    <row r="3" spans="1:5" ht="18" x14ac:dyDescent="0.3">
      <c r="A3" s="22" t="s">
        <v>11</v>
      </c>
      <c r="B3" s="22"/>
      <c r="C3" s="22"/>
      <c r="D3" s="22"/>
      <c r="E3" s="22"/>
    </row>
    <row r="4" spans="1:5" ht="18" x14ac:dyDescent="0.3">
      <c r="A4" s="22" t="s">
        <v>152</v>
      </c>
      <c r="B4" s="22"/>
      <c r="C4" s="22"/>
      <c r="D4" s="22"/>
      <c r="E4" s="22"/>
    </row>
    <row r="5" spans="1:5" ht="18" x14ac:dyDescent="0.3">
      <c r="A5" s="22" t="s">
        <v>153</v>
      </c>
      <c r="B5" s="22"/>
      <c r="C5" s="22"/>
      <c r="D5" s="22"/>
      <c r="E5" s="22"/>
    </row>
    <row r="6" spans="1:5" ht="18" x14ac:dyDescent="0.3">
      <c r="A6" s="22" t="s">
        <v>154</v>
      </c>
      <c r="B6" s="22"/>
      <c r="C6" s="22"/>
      <c r="D6" s="22"/>
      <c r="E6" s="22"/>
    </row>
    <row r="7" spans="1:5" ht="18" x14ac:dyDescent="0.3">
      <c r="A7" s="24"/>
    </row>
    <row r="8" spans="1:5" ht="18" x14ac:dyDescent="0.3">
      <c r="A8" s="24"/>
    </row>
    <row r="9" spans="1:5" ht="18" x14ac:dyDescent="0.3">
      <c r="A9" s="25" t="s">
        <v>18</v>
      </c>
      <c r="B9" s="25"/>
      <c r="C9" s="25"/>
      <c r="D9" s="25"/>
      <c r="E9" s="25"/>
    </row>
    <row r="10" spans="1:5" ht="18" x14ac:dyDescent="0.3">
      <c r="A10" s="25" t="s">
        <v>151</v>
      </c>
      <c r="B10" s="25"/>
      <c r="C10" s="25"/>
      <c r="D10" s="25"/>
      <c r="E10" s="25"/>
    </row>
    <row r="11" spans="1:5" ht="18" x14ac:dyDescent="0.3">
      <c r="A11" s="26"/>
    </row>
    <row r="12" spans="1:5" ht="18" x14ac:dyDescent="0.3">
      <c r="A12" s="27" t="s">
        <v>12</v>
      </c>
      <c r="B12" s="27"/>
      <c r="C12" s="27"/>
      <c r="D12" s="27"/>
      <c r="E12" s="27"/>
    </row>
    <row r="13" spans="1:5" ht="18" x14ac:dyDescent="0.3">
      <c r="A13" s="28" t="s">
        <v>13</v>
      </c>
      <c r="B13" s="28"/>
      <c r="C13" s="28" t="s">
        <v>14</v>
      </c>
      <c r="D13" s="29" t="s">
        <v>15</v>
      </c>
      <c r="E13" s="30"/>
    </row>
    <row r="14" spans="1:5" ht="62.4" customHeight="1" x14ac:dyDescent="0.3">
      <c r="A14" s="28"/>
      <c r="B14" s="28"/>
      <c r="C14" s="28"/>
      <c r="D14" s="31" t="s">
        <v>60</v>
      </c>
      <c r="E14" s="31" t="s">
        <v>61</v>
      </c>
    </row>
    <row r="15" spans="1:5" ht="62.4" x14ac:dyDescent="0.3">
      <c r="A15" s="1" t="s">
        <v>16</v>
      </c>
      <c r="B15" s="1" t="s">
        <v>17</v>
      </c>
      <c r="C15" s="28"/>
      <c r="D15" s="31"/>
      <c r="E15" s="31"/>
    </row>
    <row r="16" spans="1:5" ht="15.6" x14ac:dyDescent="0.3">
      <c r="A16" s="1">
        <v>1</v>
      </c>
      <c r="B16" s="1">
        <v>2</v>
      </c>
      <c r="C16" s="1">
        <v>3</v>
      </c>
      <c r="D16" s="32">
        <v>4</v>
      </c>
      <c r="E16" s="32">
        <v>5</v>
      </c>
    </row>
    <row r="17" spans="1:5" ht="17.399999999999999" x14ac:dyDescent="0.3">
      <c r="A17" s="1"/>
      <c r="B17" s="1"/>
      <c r="C17" s="2" t="s">
        <v>67</v>
      </c>
      <c r="D17" s="3">
        <f>D18+D65</f>
        <v>1042806.9</v>
      </c>
      <c r="E17" s="3">
        <f>E18+E65</f>
        <v>1080816.5</v>
      </c>
    </row>
    <row r="18" spans="1:5" ht="17.399999999999999" x14ac:dyDescent="0.3">
      <c r="A18" s="1"/>
      <c r="B18" s="1"/>
      <c r="C18" s="2" t="s">
        <v>68</v>
      </c>
      <c r="D18" s="3">
        <f>D19+D42</f>
        <v>416401.4</v>
      </c>
      <c r="E18" s="3">
        <f>E19+E42</f>
        <v>428303.39999999997</v>
      </c>
    </row>
    <row r="19" spans="1:5" ht="17.399999999999999" x14ac:dyDescent="0.3">
      <c r="A19" s="1"/>
      <c r="B19" s="1"/>
      <c r="C19" s="2" t="s">
        <v>69</v>
      </c>
      <c r="D19" s="3">
        <f>D20+D25+D31+D36+D40</f>
        <v>407579.5</v>
      </c>
      <c r="E19" s="3">
        <f>E20+E25+E31+E36+E40</f>
        <v>419386.39999999997</v>
      </c>
    </row>
    <row r="20" spans="1:5" ht="17.399999999999999" x14ac:dyDescent="0.3">
      <c r="A20" s="4">
        <v>182</v>
      </c>
      <c r="B20" s="5" t="s">
        <v>70</v>
      </c>
      <c r="C20" s="2" t="s">
        <v>71</v>
      </c>
      <c r="D20" s="6">
        <f>D21+D22+D23+D24</f>
        <v>347052.5</v>
      </c>
      <c r="E20" s="6">
        <f>E21+E22+E23+E24</f>
        <v>356477.5</v>
      </c>
    </row>
    <row r="21" spans="1:5" ht="126" x14ac:dyDescent="0.3">
      <c r="A21" s="7">
        <v>182</v>
      </c>
      <c r="B21" s="8" t="s">
        <v>19</v>
      </c>
      <c r="C21" s="9" t="s">
        <v>20</v>
      </c>
      <c r="D21" s="10">
        <v>343234.9</v>
      </c>
      <c r="E21" s="10">
        <v>352556.4</v>
      </c>
    </row>
    <row r="22" spans="1:5" ht="126" x14ac:dyDescent="0.3">
      <c r="A22" s="11">
        <v>182</v>
      </c>
      <c r="B22" s="8" t="s">
        <v>59</v>
      </c>
      <c r="C22" s="12" t="s">
        <v>21</v>
      </c>
      <c r="D22" s="15">
        <v>867.6</v>
      </c>
      <c r="E22" s="15">
        <v>891.2</v>
      </c>
    </row>
    <row r="23" spans="1:5" ht="108" x14ac:dyDescent="0.3">
      <c r="A23" s="13">
        <v>182</v>
      </c>
      <c r="B23" s="8" t="s">
        <v>72</v>
      </c>
      <c r="C23" s="14" t="s">
        <v>73</v>
      </c>
      <c r="D23" s="15">
        <v>2498.8000000000002</v>
      </c>
      <c r="E23" s="15">
        <v>2566.6</v>
      </c>
    </row>
    <row r="24" spans="1:5" ht="108" x14ac:dyDescent="0.3">
      <c r="A24" s="13">
        <v>182</v>
      </c>
      <c r="B24" s="8" t="s">
        <v>74</v>
      </c>
      <c r="C24" s="14" t="s">
        <v>75</v>
      </c>
      <c r="D24" s="15">
        <v>451.2</v>
      </c>
      <c r="E24" s="15">
        <v>463.3</v>
      </c>
    </row>
    <row r="25" spans="1:5" ht="52.2" x14ac:dyDescent="0.3">
      <c r="A25" s="13"/>
      <c r="B25" s="5" t="s">
        <v>76</v>
      </c>
      <c r="C25" s="16" t="s">
        <v>77</v>
      </c>
      <c r="D25" s="6">
        <f>D26</f>
        <v>28288.5</v>
      </c>
      <c r="E25" s="6">
        <f>E26</f>
        <v>29578.100000000002</v>
      </c>
    </row>
    <row r="26" spans="1:5" ht="34.799999999999997" x14ac:dyDescent="0.3">
      <c r="A26" s="11">
        <v>182</v>
      </c>
      <c r="B26" s="5" t="s">
        <v>78</v>
      </c>
      <c r="C26" s="16" t="s">
        <v>79</v>
      </c>
      <c r="D26" s="17">
        <f>D27+D28+D29+D30</f>
        <v>28288.5</v>
      </c>
      <c r="E26" s="17">
        <f>E27+E28+E29+E30</f>
        <v>29578.100000000002</v>
      </c>
    </row>
    <row r="27" spans="1:5" ht="90" x14ac:dyDescent="0.35">
      <c r="A27" s="13">
        <v>182</v>
      </c>
      <c r="B27" s="8" t="s">
        <v>80</v>
      </c>
      <c r="C27" s="14" t="s">
        <v>81</v>
      </c>
      <c r="D27" s="33">
        <v>14884.8</v>
      </c>
      <c r="E27" s="33">
        <v>15570.8</v>
      </c>
    </row>
    <row r="28" spans="1:5" ht="108" x14ac:dyDescent="0.35">
      <c r="A28" s="13">
        <v>182</v>
      </c>
      <c r="B28" s="8" t="s">
        <v>82</v>
      </c>
      <c r="C28" s="14" t="s">
        <v>83</v>
      </c>
      <c r="D28" s="33">
        <v>77.099999999999994</v>
      </c>
      <c r="E28" s="33">
        <v>80.2</v>
      </c>
    </row>
    <row r="29" spans="1:5" ht="90" x14ac:dyDescent="0.35">
      <c r="A29" s="13">
        <v>182</v>
      </c>
      <c r="B29" s="8" t="s">
        <v>84</v>
      </c>
      <c r="C29" s="14" t="s">
        <v>85</v>
      </c>
      <c r="D29" s="33">
        <v>15601.5</v>
      </c>
      <c r="E29" s="33">
        <v>16288.7</v>
      </c>
    </row>
    <row r="30" spans="1:5" ht="90" x14ac:dyDescent="0.35">
      <c r="A30" s="13">
        <v>182</v>
      </c>
      <c r="B30" s="8" t="s">
        <v>86</v>
      </c>
      <c r="C30" s="14" t="s">
        <v>87</v>
      </c>
      <c r="D30" s="33">
        <v>-2274.9</v>
      </c>
      <c r="E30" s="33">
        <v>-2361.6</v>
      </c>
    </row>
    <row r="31" spans="1:5" ht="18" x14ac:dyDescent="0.3">
      <c r="A31" s="11"/>
      <c r="B31" s="5" t="s">
        <v>88</v>
      </c>
      <c r="C31" s="16" t="s">
        <v>3</v>
      </c>
      <c r="D31" s="17">
        <f>D32+D34+D35+D33</f>
        <v>17488.5</v>
      </c>
      <c r="E31" s="17">
        <f>E32+E34+E35+E33</f>
        <v>18530.8</v>
      </c>
    </row>
    <row r="32" spans="1:5" ht="36" x14ac:dyDescent="0.35">
      <c r="A32" s="13">
        <v>182</v>
      </c>
      <c r="B32" s="8" t="s">
        <v>89</v>
      </c>
      <c r="C32" s="14" t="s">
        <v>90</v>
      </c>
      <c r="D32" s="33">
        <v>12856.8</v>
      </c>
      <c r="E32" s="33">
        <v>13896.8</v>
      </c>
    </row>
    <row r="33" spans="1:5" ht="36" x14ac:dyDescent="0.35">
      <c r="A33" s="13">
        <v>182</v>
      </c>
      <c r="B33" s="8" t="s">
        <v>91</v>
      </c>
      <c r="C33" s="14" t="s">
        <v>4</v>
      </c>
      <c r="D33" s="33">
        <v>0</v>
      </c>
      <c r="E33" s="33">
        <v>0</v>
      </c>
    </row>
    <row r="34" spans="1:5" ht="18" x14ac:dyDescent="0.35">
      <c r="A34" s="11">
        <v>182</v>
      </c>
      <c r="B34" s="8" t="s">
        <v>92</v>
      </c>
      <c r="C34" s="14" t="s">
        <v>2</v>
      </c>
      <c r="D34" s="33">
        <v>81.7</v>
      </c>
      <c r="E34" s="33">
        <v>84</v>
      </c>
    </row>
    <row r="35" spans="1:5" ht="36" x14ac:dyDescent="0.35">
      <c r="A35" s="13">
        <v>182</v>
      </c>
      <c r="B35" s="8" t="s">
        <v>93</v>
      </c>
      <c r="C35" s="14" t="s">
        <v>94</v>
      </c>
      <c r="D35" s="33">
        <v>4550</v>
      </c>
      <c r="E35" s="33">
        <v>4550</v>
      </c>
    </row>
    <row r="36" spans="1:5" ht="34.799999999999997" x14ac:dyDescent="0.3">
      <c r="A36" s="13"/>
      <c r="B36" s="5" t="s">
        <v>95</v>
      </c>
      <c r="C36" s="16" t="s">
        <v>5</v>
      </c>
      <c r="D36" s="17">
        <f>D37</f>
        <v>9550</v>
      </c>
      <c r="E36" s="17">
        <f>E37</f>
        <v>9600</v>
      </c>
    </row>
    <row r="37" spans="1:5" ht="18" x14ac:dyDescent="0.3">
      <c r="A37" s="11">
        <v>182</v>
      </c>
      <c r="B37" s="8" t="s">
        <v>96</v>
      </c>
      <c r="C37" s="14" t="s">
        <v>1</v>
      </c>
      <c r="D37" s="15">
        <f>D38+D39</f>
        <v>9550</v>
      </c>
      <c r="E37" s="15">
        <f>E38+E39</f>
        <v>9600</v>
      </c>
    </row>
    <row r="38" spans="1:5" ht="18" x14ac:dyDescent="0.35">
      <c r="A38" s="11"/>
      <c r="B38" s="8" t="s">
        <v>97</v>
      </c>
      <c r="C38" s="14" t="s">
        <v>8</v>
      </c>
      <c r="D38" s="33">
        <v>6625</v>
      </c>
      <c r="E38" s="33">
        <v>6650</v>
      </c>
    </row>
    <row r="39" spans="1:5" ht="36" x14ac:dyDescent="0.35">
      <c r="A39" s="11"/>
      <c r="B39" s="8" t="s">
        <v>98</v>
      </c>
      <c r="C39" s="14" t="s">
        <v>99</v>
      </c>
      <c r="D39" s="33">
        <v>2925</v>
      </c>
      <c r="E39" s="33">
        <v>2950</v>
      </c>
    </row>
    <row r="40" spans="1:5" ht="18" x14ac:dyDescent="0.3">
      <c r="A40" s="11"/>
      <c r="B40" s="5" t="s">
        <v>100</v>
      </c>
      <c r="C40" s="16" t="s">
        <v>101</v>
      </c>
      <c r="D40" s="17">
        <f>D41</f>
        <v>5200</v>
      </c>
      <c r="E40" s="17">
        <f>E41</f>
        <v>5200</v>
      </c>
    </row>
    <row r="41" spans="1:5" ht="36" x14ac:dyDescent="0.35">
      <c r="A41" s="13">
        <v>182</v>
      </c>
      <c r="B41" s="8" t="s">
        <v>102</v>
      </c>
      <c r="C41" s="14" t="s">
        <v>10</v>
      </c>
      <c r="D41" s="33">
        <v>5200</v>
      </c>
      <c r="E41" s="33">
        <v>5200</v>
      </c>
    </row>
    <row r="42" spans="1:5" ht="18" x14ac:dyDescent="0.3">
      <c r="A42" s="13"/>
      <c r="B42" s="5" t="s">
        <v>103</v>
      </c>
      <c r="C42" s="16" t="s">
        <v>104</v>
      </c>
      <c r="D42" s="17">
        <f>D43+D47+D49+D52+D54</f>
        <v>8821.9</v>
      </c>
      <c r="E42" s="17">
        <f>E43+E47+E49+E52+E54</f>
        <v>8917</v>
      </c>
    </row>
    <row r="43" spans="1:5" ht="52.2" x14ac:dyDescent="0.3">
      <c r="A43" s="18">
        <v>902</v>
      </c>
      <c r="B43" s="5" t="s">
        <v>105</v>
      </c>
      <c r="C43" s="16" t="s">
        <v>106</v>
      </c>
      <c r="D43" s="17">
        <f>D44+D45+D46</f>
        <v>3931.9</v>
      </c>
      <c r="E43" s="17">
        <f>E44+E45+E46</f>
        <v>3977</v>
      </c>
    </row>
    <row r="44" spans="1:5" ht="36" x14ac:dyDescent="0.35">
      <c r="A44" s="13">
        <v>902</v>
      </c>
      <c r="B44" s="8" t="s">
        <v>107</v>
      </c>
      <c r="C44" s="14" t="s">
        <v>108</v>
      </c>
      <c r="D44" s="33">
        <v>19.899999999999999</v>
      </c>
      <c r="E44" s="33">
        <v>15</v>
      </c>
    </row>
    <row r="45" spans="1:5" ht="108" x14ac:dyDescent="0.35">
      <c r="A45" s="13">
        <v>902</v>
      </c>
      <c r="B45" s="8" t="s">
        <v>109</v>
      </c>
      <c r="C45" s="14" t="s">
        <v>110</v>
      </c>
      <c r="D45" s="33">
        <v>2330</v>
      </c>
      <c r="E45" s="33">
        <v>2380</v>
      </c>
    </row>
    <row r="46" spans="1:5" ht="90" x14ac:dyDescent="0.35">
      <c r="A46" s="13">
        <v>902</v>
      </c>
      <c r="B46" s="8" t="s">
        <v>111</v>
      </c>
      <c r="C46" s="14" t="s">
        <v>112</v>
      </c>
      <c r="D46" s="33">
        <v>1582</v>
      </c>
      <c r="E46" s="33">
        <v>1582</v>
      </c>
    </row>
    <row r="47" spans="1:5" ht="34.799999999999997" x14ac:dyDescent="0.3">
      <c r="A47" s="19"/>
      <c r="B47" s="5" t="s">
        <v>113</v>
      </c>
      <c r="C47" s="16" t="s">
        <v>6</v>
      </c>
      <c r="D47" s="17">
        <f>D48</f>
        <v>1400</v>
      </c>
      <c r="E47" s="17">
        <f>E48</f>
        <v>1400</v>
      </c>
    </row>
    <row r="48" spans="1:5" ht="18" x14ac:dyDescent="0.35">
      <c r="A48" s="19" t="s">
        <v>114</v>
      </c>
      <c r="B48" s="8" t="s">
        <v>115</v>
      </c>
      <c r="C48" s="14" t="s">
        <v>0</v>
      </c>
      <c r="D48" s="33">
        <v>1400</v>
      </c>
      <c r="E48" s="33">
        <v>1400</v>
      </c>
    </row>
    <row r="49" spans="1:5" ht="34.799999999999997" x14ac:dyDescent="0.3">
      <c r="A49" s="13"/>
      <c r="B49" s="5" t="s">
        <v>116</v>
      </c>
      <c r="C49" s="16" t="s">
        <v>117</v>
      </c>
      <c r="D49" s="6">
        <f>D50+D51</f>
        <v>700</v>
      </c>
      <c r="E49" s="6">
        <f>E50+E51</f>
        <v>700</v>
      </c>
    </row>
    <row r="50" spans="1:5" ht="18" x14ac:dyDescent="0.35">
      <c r="A50" s="11">
        <v>902</v>
      </c>
      <c r="B50" s="8" t="s">
        <v>118</v>
      </c>
      <c r="C50" s="14" t="s">
        <v>119</v>
      </c>
      <c r="D50" s="33">
        <v>462</v>
      </c>
      <c r="E50" s="33">
        <v>462</v>
      </c>
    </row>
    <row r="51" spans="1:5" ht="36" x14ac:dyDescent="0.35">
      <c r="A51" s="11">
        <v>902</v>
      </c>
      <c r="B51" s="8" t="s">
        <v>120</v>
      </c>
      <c r="C51" s="14" t="s">
        <v>9</v>
      </c>
      <c r="D51" s="33">
        <v>238</v>
      </c>
      <c r="E51" s="33">
        <v>238</v>
      </c>
    </row>
    <row r="52" spans="1:5" ht="34.799999999999997" x14ac:dyDescent="0.3">
      <c r="A52" s="13"/>
      <c r="B52" s="5" t="s">
        <v>121</v>
      </c>
      <c r="C52" s="16" t="s">
        <v>7</v>
      </c>
      <c r="D52" s="6">
        <f>D53</f>
        <v>240</v>
      </c>
      <c r="E52" s="6">
        <f>E53</f>
        <v>240</v>
      </c>
    </row>
    <row r="53" spans="1:5" ht="90" x14ac:dyDescent="0.3">
      <c r="A53" s="13">
        <v>802</v>
      </c>
      <c r="B53" s="8" t="s">
        <v>122</v>
      </c>
      <c r="C53" s="14" t="s">
        <v>123</v>
      </c>
      <c r="D53" s="10">
        <v>240</v>
      </c>
      <c r="E53" s="10">
        <v>240</v>
      </c>
    </row>
    <row r="54" spans="1:5" ht="18" x14ac:dyDescent="0.3">
      <c r="A54" s="20"/>
      <c r="B54" s="5" t="s">
        <v>124</v>
      </c>
      <c r="C54" s="16" t="s">
        <v>125</v>
      </c>
      <c r="D54" s="6">
        <f>D55+D60+D63</f>
        <v>2550</v>
      </c>
      <c r="E54" s="6">
        <f>E55+E60+E63</f>
        <v>2600</v>
      </c>
    </row>
    <row r="55" spans="1:5" ht="52.2" x14ac:dyDescent="0.3">
      <c r="A55" s="21" t="s">
        <v>126</v>
      </c>
      <c r="B55" s="5" t="s">
        <v>127</v>
      </c>
      <c r="C55" s="16" t="s">
        <v>128</v>
      </c>
      <c r="D55" s="6">
        <f>D56+D57+D58+D59</f>
        <v>950</v>
      </c>
      <c r="E55" s="6">
        <f>E56+E57+E58+E59</f>
        <v>990</v>
      </c>
    </row>
    <row r="56" spans="1:5" ht="90" x14ac:dyDescent="0.3">
      <c r="A56" s="20" t="s">
        <v>126</v>
      </c>
      <c r="B56" s="8" t="s">
        <v>129</v>
      </c>
      <c r="C56" s="14" t="s">
        <v>130</v>
      </c>
      <c r="D56" s="10">
        <v>60</v>
      </c>
      <c r="E56" s="15">
        <v>65</v>
      </c>
    </row>
    <row r="57" spans="1:5" ht="72" x14ac:dyDescent="0.3">
      <c r="A57" s="20" t="s">
        <v>126</v>
      </c>
      <c r="B57" s="8" t="s">
        <v>131</v>
      </c>
      <c r="C57" s="14" t="s">
        <v>132</v>
      </c>
      <c r="D57" s="10">
        <v>719</v>
      </c>
      <c r="E57" s="15">
        <v>744</v>
      </c>
    </row>
    <row r="58" spans="1:5" ht="90" x14ac:dyDescent="0.3">
      <c r="A58" s="20" t="s">
        <v>126</v>
      </c>
      <c r="B58" s="8" t="s">
        <v>133</v>
      </c>
      <c r="C58" s="14" t="s">
        <v>134</v>
      </c>
      <c r="D58" s="10">
        <v>11</v>
      </c>
      <c r="E58" s="15">
        <v>11</v>
      </c>
    </row>
    <row r="59" spans="1:5" ht="72" x14ac:dyDescent="0.3">
      <c r="A59" s="20" t="s">
        <v>126</v>
      </c>
      <c r="B59" s="8" t="s">
        <v>135</v>
      </c>
      <c r="C59" s="14" t="s">
        <v>136</v>
      </c>
      <c r="D59" s="10">
        <v>160</v>
      </c>
      <c r="E59" s="15">
        <v>170</v>
      </c>
    </row>
    <row r="60" spans="1:5" ht="34.799999999999997" x14ac:dyDescent="0.3">
      <c r="A60" s="21" t="s">
        <v>126</v>
      </c>
      <c r="B60" s="5" t="s">
        <v>137</v>
      </c>
      <c r="C60" s="16" t="s">
        <v>138</v>
      </c>
      <c r="D60" s="6">
        <f>D61+D62</f>
        <v>300</v>
      </c>
      <c r="E60" s="6">
        <f>E61+E62</f>
        <v>310</v>
      </c>
    </row>
    <row r="61" spans="1:5" ht="108" x14ac:dyDescent="0.3">
      <c r="A61" s="20" t="s">
        <v>139</v>
      </c>
      <c r="B61" s="8" t="s">
        <v>140</v>
      </c>
      <c r="C61" s="14" t="s">
        <v>141</v>
      </c>
      <c r="D61" s="10">
        <v>190</v>
      </c>
      <c r="E61" s="15">
        <v>200</v>
      </c>
    </row>
    <row r="62" spans="1:5" ht="90" x14ac:dyDescent="0.3">
      <c r="A62" s="20" t="s">
        <v>126</v>
      </c>
      <c r="B62" s="8" t="s">
        <v>142</v>
      </c>
      <c r="C62" s="14" t="s">
        <v>143</v>
      </c>
      <c r="D62" s="10">
        <v>110</v>
      </c>
      <c r="E62" s="15">
        <v>110</v>
      </c>
    </row>
    <row r="63" spans="1:5" ht="17.399999999999999" x14ac:dyDescent="0.3">
      <c r="A63" s="21" t="s">
        <v>144</v>
      </c>
      <c r="B63" s="5" t="s">
        <v>145</v>
      </c>
      <c r="C63" s="16" t="s">
        <v>146</v>
      </c>
      <c r="D63" s="6">
        <v>1300</v>
      </c>
      <c r="E63" s="6">
        <v>1300</v>
      </c>
    </row>
    <row r="64" spans="1:5" ht="198" x14ac:dyDescent="0.3">
      <c r="A64" s="20" t="s">
        <v>144</v>
      </c>
      <c r="B64" s="8" t="s">
        <v>147</v>
      </c>
      <c r="C64" s="14" t="s">
        <v>148</v>
      </c>
      <c r="D64" s="10">
        <v>1300</v>
      </c>
      <c r="E64" s="10">
        <v>1300</v>
      </c>
    </row>
    <row r="65" spans="1:6" ht="17.399999999999999" x14ac:dyDescent="0.3">
      <c r="A65" s="34"/>
      <c r="B65" s="35" t="s">
        <v>50</v>
      </c>
      <c r="C65" s="36" t="s">
        <v>49</v>
      </c>
      <c r="D65" s="37">
        <f>D66</f>
        <v>626405.5</v>
      </c>
      <c r="E65" s="37">
        <f>E66</f>
        <v>652513.10000000009</v>
      </c>
    </row>
    <row r="66" spans="1:6" ht="54" customHeight="1" x14ac:dyDescent="0.3">
      <c r="A66" s="34"/>
      <c r="B66" s="35" t="s">
        <v>52</v>
      </c>
      <c r="C66" s="36" t="s">
        <v>51</v>
      </c>
      <c r="D66" s="37">
        <f>D67+D70+D74+D88</f>
        <v>626405.5</v>
      </c>
      <c r="E66" s="37">
        <f>E67+E70+E74+E88</f>
        <v>652513.10000000009</v>
      </c>
    </row>
    <row r="67" spans="1:6" ht="39.6" customHeight="1" x14ac:dyDescent="0.3">
      <c r="A67" s="34"/>
      <c r="B67" s="35" t="s">
        <v>54</v>
      </c>
      <c r="C67" s="36" t="s">
        <v>53</v>
      </c>
      <c r="D67" s="37">
        <f>D68+D69</f>
        <v>86717</v>
      </c>
      <c r="E67" s="37">
        <f>E68+E69</f>
        <v>58879</v>
      </c>
    </row>
    <row r="68" spans="1:6" ht="18" x14ac:dyDescent="0.35">
      <c r="A68" s="38">
        <v>902</v>
      </c>
      <c r="B68" s="39" t="s">
        <v>22</v>
      </c>
      <c r="C68" s="40" t="s">
        <v>23</v>
      </c>
      <c r="D68" s="33">
        <v>86717</v>
      </c>
      <c r="E68" s="33">
        <v>58879</v>
      </c>
    </row>
    <row r="69" spans="1:6" ht="72" x14ac:dyDescent="0.35">
      <c r="A69" s="38">
        <v>902</v>
      </c>
      <c r="B69" s="41" t="s">
        <v>24</v>
      </c>
      <c r="C69" s="40" t="s">
        <v>25</v>
      </c>
      <c r="D69" s="33">
        <v>0</v>
      </c>
      <c r="E69" s="33">
        <v>0</v>
      </c>
    </row>
    <row r="70" spans="1:6" ht="34.799999999999997" x14ac:dyDescent="0.3">
      <c r="A70" s="34"/>
      <c r="B70" s="35" t="s">
        <v>56</v>
      </c>
      <c r="C70" s="36" t="s">
        <v>55</v>
      </c>
      <c r="D70" s="37">
        <f>D71+D72+D73</f>
        <v>155.1</v>
      </c>
      <c r="E70" s="37">
        <f>E71+E72+E73</f>
        <v>42343.3</v>
      </c>
    </row>
    <row r="71" spans="1:6" ht="144.6" customHeight="1" x14ac:dyDescent="0.35">
      <c r="A71" s="38">
        <v>902</v>
      </c>
      <c r="B71" s="41" t="s">
        <v>26</v>
      </c>
      <c r="C71" s="40" t="s">
        <v>27</v>
      </c>
      <c r="D71" s="33">
        <v>155.1</v>
      </c>
      <c r="E71" s="33">
        <v>159.30000000000001</v>
      </c>
    </row>
    <row r="72" spans="1:6" ht="90.6" customHeight="1" x14ac:dyDescent="0.35">
      <c r="A72" s="38">
        <v>902</v>
      </c>
      <c r="B72" s="41" t="s">
        <v>26</v>
      </c>
      <c r="C72" s="40" t="s">
        <v>62</v>
      </c>
      <c r="D72" s="33">
        <v>0</v>
      </c>
      <c r="E72" s="33">
        <v>42184</v>
      </c>
    </row>
    <row r="73" spans="1:6" ht="72" x14ac:dyDescent="0.35">
      <c r="A73" s="38">
        <v>902</v>
      </c>
      <c r="B73" s="41" t="s">
        <v>26</v>
      </c>
      <c r="C73" s="40" t="s">
        <v>28</v>
      </c>
      <c r="D73" s="33">
        <v>0</v>
      </c>
      <c r="E73" s="33">
        <v>0</v>
      </c>
    </row>
    <row r="74" spans="1:6" ht="35.4" x14ac:dyDescent="0.35">
      <c r="A74" s="38"/>
      <c r="B74" s="35" t="s">
        <v>57</v>
      </c>
      <c r="C74" s="36" t="s">
        <v>58</v>
      </c>
      <c r="D74" s="37">
        <f>D75+D76+D77+D78+D79+D80+D81+D82+D83+D84+D85+D86+D87</f>
        <v>508953.4</v>
      </c>
      <c r="E74" s="37">
        <f>E75+E76+E77+E78+E79+E80+E81+E82+E83+E84+E85+E86+E87</f>
        <v>520556.5</v>
      </c>
    </row>
    <row r="75" spans="1:6" ht="72" x14ac:dyDescent="0.35">
      <c r="A75" s="38">
        <v>902</v>
      </c>
      <c r="B75" s="41" t="s">
        <v>29</v>
      </c>
      <c r="C75" s="40" t="s">
        <v>30</v>
      </c>
      <c r="D75" s="33">
        <f>5916.4+134.2</f>
        <v>6050.5999999999995</v>
      </c>
      <c r="E75" s="33">
        <f>6085+138</f>
        <v>6223</v>
      </c>
    </row>
    <row r="76" spans="1:6" ht="93" customHeight="1" x14ac:dyDescent="0.35">
      <c r="A76" s="38">
        <v>902</v>
      </c>
      <c r="B76" s="41" t="s">
        <v>29</v>
      </c>
      <c r="C76" s="40" t="s">
        <v>65</v>
      </c>
      <c r="D76" s="33">
        <v>2428.1999999999998</v>
      </c>
      <c r="E76" s="33">
        <v>2493.8000000000002</v>
      </c>
    </row>
    <row r="77" spans="1:6" ht="90" x14ac:dyDescent="0.35">
      <c r="A77" s="38">
        <v>902</v>
      </c>
      <c r="B77" s="41" t="s">
        <v>29</v>
      </c>
      <c r="C77" s="40" t="s">
        <v>66</v>
      </c>
      <c r="D77" s="33">
        <v>204.9</v>
      </c>
      <c r="E77" s="33">
        <v>210.4</v>
      </c>
      <c r="F77" s="42"/>
    </row>
    <row r="78" spans="1:6" ht="72" x14ac:dyDescent="0.35">
      <c r="A78" s="38">
        <v>902</v>
      </c>
      <c r="B78" s="41" t="s">
        <v>29</v>
      </c>
      <c r="C78" s="40" t="s">
        <v>31</v>
      </c>
      <c r="D78" s="33">
        <v>2307.3000000000002</v>
      </c>
      <c r="E78" s="33">
        <v>2373.8000000000002</v>
      </c>
    </row>
    <row r="79" spans="1:6" ht="69.599999999999994" customHeight="1" x14ac:dyDescent="0.35">
      <c r="A79" s="38">
        <v>902</v>
      </c>
      <c r="B79" s="41" t="s">
        <v>29</v>
      </c>
      <c r="C79" s="40" t="s">
        <v>32</v>
      </c>
      <c r="D79" s="33">
        <v>37.799999999999997</v>
      </c>
      <c r="E79" s="33">
        <v>38.799999999999997</v>
      </c>
    </row>
    <row r="80" spans="1:6" ht="91.8" customHeight="1" x14ac:dyDescent="0.35">
      <c r="A80" s="38">
        <v>902</v>
      </c>
      <c r="B80" s="41" t="s">
        <v>29</v>
      </c>
      <c r="C80" s="40" t="s">
        <v>36</v>
      </c>
      <c r="D80" s="33">
        <v>13.8</v>
      </c>
      <c r="E80" s="33">
        <v>13.8</v>
      </c>
    </row>
    <row r="81" spans="1:5" ht="54" x14ac:dyDescent="0.35">
      <c r="A81" s="38">
        <v>902</v>
      </c>
      <c r="B81" s="41" t="s">
        <v>29</v>
      </c>
      <c r="C81" s="40" t="s">
        <v>37</v>
      </c>
      <c r="D81" s="33">
        <v>3657.9</v>
      </c>
      <c r="E81" s="33">
        <v>3657.9</v>
      </c>
    </row>
    <row r="82" spans="1:5" ht="54" x14ac:dyDescent="0.35">
      <c r="A82" s="38">
        <v>902</v>
      </c>
      <c r="B82" s="41" t="s">
        <v>29</v>
      </c>
      <c r="C82" s="40" t="s">
        <v>38</v>
      </c>
      <c r="D82" s="33">
        <v>792.1</v>
      </c>
      <c r="E82" s="33">
        <v>794.2</v>
      </c>
    </row>
    <row r="83" spans="1:5" ht="18" x14ac:dyDescent="0.35">
      <c r="A83" s="38">
        <v>902</v>
      </c>
      <c r="B83" s="41" t="s">
        <v>29</v>
      </c>
      <c r="C83" s="40" t="s">
        <v>41</v>
      </c>
      <c r="D83" s="33">
        <v>1214.5999999999999</v>
      </c>
      <c r="E83" s="33">
        <v>1249</v>
      </c>
    </row>
    <row r="84" spans="1:5" ht="181.8" customHeight="1" x14ac:dyDescent="0.35">
      <c r="A84" s="38">
        <v>902</v>
      </c>
      <c r="B84" s="41" t="s">
        <v>29</v>
      </c>
      <c r="C84" s="40" t="s">
        <v>42</v>
      </c>
      <c r="D84" s="33">
        <v>466152.3</v>
      </c>
      <c r="E84" s="33">
        <v>476610.9</v>
      </c>
    </row>
    <row r="85" spans="1:5" ht="112.2" customHeight="1" x14ac:dyDescent="0.35">
      <c r="A85" s="38">
        <v>902</v>
      </c>
      <c r="B85" s="41" t="s">
        <v>29</v>
      </c>
      <c r="C85" s="40" t="s">
        <v>33</v>
      </c>
      <c r="D85" s="33">
        <v>4612.3999999999996</v>
      </c>
      <c r="E85" s="33">
        <v>4622.3</v>
      </c>
    </row>
    <row r="86" spans="1:5" ht="90" x14ac:dyDescent="0.35">
      <c r="A86" s="38">
        <v>902</v>
      </c>
      <c r="B86" s="41" t="s">
        <v>34</v>
      </c>
      <c r="C86" s="40" t="s">
        <v>35</v>
      </c>
      <c r="D86" s="33">
        <v>21428.2</v>
      </c>
      <c r="E86" s="33">
        <v>22215.3</v>
      </c>
    </row>
    <row r="87" spans="1:5" ht="90" x14ac:dyDescent="0.35">
      <c r="A87" s="38">
        <v>902</v>
      </c>
      <c r="B87" s="41" t="s">
        <v>39</v>
      </c>
      <c r="C87" s="40" t="s">
        <v>40</v>
      </c>
      <c r="D87" s="33">
        <v>53.3</v>
      </c>
      <c r="E87" s="33">
        <v>53.3</v>
      </c>
    </row>
    <row r="88" spans="1:5" s="43" customFormat="1" ht="17.399999999999999" x14ac:dyDescent="0.3">
      <c r="A88" s="34"/>
      <c r="B88" s="35" t="s">
        <v>64</v>
      </c>
      <c r="C88" s="36" t="s">
        <v>45</v>
      </c>
      <c r="D88" s="37">
        <f>D89+D90+D91+D92+D93</f>
        <v>30580</v>
      </c>
      <c r="E88" s="37">
        <f>E89+E90+E91+E92+E93</f>
        <v>30734.300000000003</v>
      </c>
    </row>
    <row r="89" spans="1:5" s="43" customFormat="1" ht="90" x14ac:dyDescent="0.3">
      <c r="A89" s="11">
        <v>902</v>
      </c>
      <c r="B89" s="20" t="s">
        <v>149</v>
      </c>
      <c r="C89" s="14" t="s">
        <v>150</v>
      </c>
      <c r="D89" s="15">
        <f>4775.5+88.4</f>
        <v>4863.8999999999996</v>
      </c>
      <c r="E89" s="15">
        <v>4863.8999999999996</v>
      </c>
    </row>
    <row r="90" spans="1:5" ht="89.4" customHeight="1" x14ac:dyDescent="0.35">
      <c r="A90" s="38">
        <v>902</v>
      </c>
      <c r="B90" s="41" t="s">
        <v>43</v>
      </c>
      <c r="C90" s="40" t="s">
        <v>44</v>
      </c>
      <c r="D90" s="33">
        <v>20000</v>
      </c>
      <c r="E90" s="33">
        <v>20000</v>
      </c>
    </row>
    <row r="91" spans="1:5" ht="288" x14ac:dyDescent="0.35">
      <c r="A91" s="38">
        <v>902</v>
      </c>
      <c r="B91" s="41" t="s">
        <v>43</v>
      </c>
      <c r="C91" s="40" t="s">
        <v>46</v>
      </c>
      <c r="D91" s="33">
        <v>1775.5</v>
      </c>
      <c r="E91" s="33">
        <v>1823.4</v>
      </c>
    </row>
    <row r="92" spans="1:5" ht="408.6" customHeight="1" x14ac:dyDescent="0.35">
      <c r="A92" s="38">
        <v>902</v>
      </c>
      <c r="B92" s="41" t="s">
        <v>43</v>
      </c>
      <c r="C92" s="40" t="s">
        <v>47</v>
      </c>
      <c r="D92" s="33">
        <v>1369</v>
      </c>
      <c r="E92" s="33">
        <v>1406</v>
      </c>
    </row>
    <row r="93" spans="1:5" ht="409.6" x14ac:dyDescent="0.35">
      <c r="A93" s="38">
        <v>902</v>
      </c>
      <c r="B93" s="41" t="s">
        <v>43</v>
      </c>
      <c r="C93" s="40" t="s">
        <v>48</v>
      </c>
      <c r="D93" s="33">
        <v>2571.6</v>
      </c>
      <c r="E93" s="33">
        <v>2641</v>
      </c>
    </row>
    <row r="94" spans="1:5" ht="18" x14ac:dyDescent="0.35">
      <c r="A94" s="44"/>
      <c r="B94" s="44"/>
      <c r="C94" s="44"/>
      <c r="D94" s="44"/>
      <c r="E94" s="44"/>
    </row>
    <row r="95" spans="1:5" ht="18" x14ac:dyDescent="0.35">
      <c r="A95" s="44"/>
      <c r="B95" s="44"/>
      <c r="C95" s="44"/>
      <c r="D95" s="44"/>
      <c r="E95" s="44"/>
    </row>
    <row r="96" spans="1:5" ht="18" x14ac:dyDescent="0.35">
      <c r="A96" s="44"/>
      <c r="B96" s="44"/>
      <c r="C96" s="44"/>
      <c r="D96" s="44"/>
      <c r="E96" s="44"/>
    </row>
    <row r="97" spans="1:5" ht="18" x14ac:dyDescent="0.35">
      <c r="A97" s="44"/>
      <c r="B97" s="44"/>
      <c r="C97" s="44"/>
      <c r="D97" s="44"/>
      <c r="E97" s="44"/>
    </row>
    <row r="98" spans="1:5" ht="18" x14ac:dyDescent="0.35">
      <c r="A98" s="44"/>
      <c r="B98" s="44"/>
      <c r="C98" s="44"/>
      <c r="D98" s="44"/>
      <c r="E98" s="44"/>
    </row>
    <row r="99" spans="1:5" ht="18" x14ac:dyDescent="0.35">
      <c r="A99" s="44"/>
      <c r="B99" s="44"/>
      <c r="C99" s="44"/>
      <c r="D99" s="44"/>
      <c r="E99" s="44"/>
    </row>
    <row r="100" spans="1:5" ht="18" x14ac:dyDescent="0.35">
      <c r="A100" s="44"/>
      <c r="B100" s="44"/>
      <c r="C100" s="44"/>
      <c r="D100" s="44"/>
      <c r="E100" s="44"/>
    </row>
    <row r="101" spans="1:5" ht="18" x14ac:dyDescent="0.35">
      <c r="A101" s="44"/>
      <c r="B101" s="44"/>
      <c r="C101" s="44"/>
      <c r="D101" s="44"/>
      <c r="E101" s="44"/>
    </row>
    <row r="102" spans="1:5" ht="18" x14ac:dyDescent="0.35">
      <c r="A102" s="44"/>
      <c r="B102" s="44"/>
      <c r="C102" s="44"/>
      <c r="D102" s="44"/>
      <c r="E102" s="44"/>
    </row>
    <row r="103" spans="1:5" ht="18" x14ac:dyDescent="0.35">
      <c r="A103" s="44"/>
      <c r="B103" s="44"/>
      <c r="C103" s="44"/>
      <c r="D103" s="44"/>
      <c r="E103" s="44"/>
    </row>
    <row r="104" spans="1:5" ht="18" x14ac:dyDescent="0.35">
      <c r="A104" s="44"/>
      <c r="B104" s="44"/>
      <c r="C104" s="44"/>
      <c r="D104" s="44"/>
      <c r="E104" s="44"/>
    </row>
    <row r="105" spans="1:5" ht="18" x14ac:dyDescent="0.35">
      <c r="A105" s="44"/>
      <c r="B105" s="44"/>
      <c r="C105" s="44"/>
      <c r="D105" s="44"/>
      <c r="E105" s="44"/>
    </row>
    <row r="106" spans="1:5" ht="18" x14ac:dyDescent="0.35">
      <c r="A106" s="44"/>
      <c r="B106" s="44"/>
      <c r="C106" s="44"/>
      <c r="D106" s="44"/>
      <c r="E106" s="44"/>
    </row>
    <row r="107" spans="1:5" ht="18" x14ac:dyDescent="0.35">
      <c r="A107" s="44"/>
      <c r="B107" s="44"/>
      <c r="C107" s="44"/>
      <c r="D107" s="44"/>
      <c r="E107" s="44"/>
    </row>
    <row r="108" spans="1:5" ht="18" x14ac:dyDescent="0.35">
      <c r="A108" s="44"/>
      <c r="B108" s="44"/>
      <c r="C108" s="44"/>
      <c r="D108" s="44"/>
      <c r="E108" s="44"/>
    </row>
    <row r="109" spans="1:5" ht="18" x14ac:dyDescent="0.35">
      <c r="A109" s="44"/>
      <c r="B109" s="44"/>
      <c r="C109" s="44"/>
      <c r="D109" s="44"/>
      <c r="E109" s="44"/>
    </row>
    <row r="110" spans="1:5" ht="18" x14ac:dyDescent="0.35">
      <c r="A110" s="44"/>
      <c r="B110" s="44"/>
      <c r="C110" s="44"/>
      <c r="D110" s="44"/>
      <c r="E110" s="44"/>
    </row>
  </sheetData>
  <mergeCells count="14">
    <mergeCell ref="E14:E15"/>
    <mergeCell ref="A13:B14"/>
    <mergeCell ref="C13:C15"/>
    <mergeCell ref="D13:E13"/>
    <mergeCell ref="A1:E1"/>
    <mergeCell ref="A2:E2"/>
    <mergeCell ref="A3:E3"/>
    <mergeCell ref="A6:E6"/>
    <mergeCell ref="A9:E9"/>
    <mergeCell ref="A10:E10"/>
    <mergeCell ref="A12:E12"/>
    <mergeCell ref="D14:D15"/>
    <mergeCell ref="A4:E4"/>
    <mergeCell ref="A5:E5"/>
  </mergeCells>
  <pageMargins left="0.9055118110236221" right="0.51181102362204722" top="0.47244094488188981" bottom="0.15748031496062992" header="0.31496062992125984" footer="0.31496062992125984"/>
  <pageSetup paperSize="9" scale="51" fitToHeight="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2</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dc:creator>
  <cp:lastModifiedBy>Никитенко Татьяна</cp:lastModifiedBy>
  <cp:lastPrinted>2024-11-13T11:25:50Z</cp:lastPrinted>
  <dcterms:created xsi:type="dcterms:W3CDTF">2012-12-19T23:56:06Z</dcterms:created>
  <dcterms:modified xsi:type="dcterms:W3CDTF">2024-11-13T14:18:52Z</dcterms:modified>
</cp:coreProperties>
</file>