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6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52" i="5" l="1"/>
  <c r="C36" i="5"/>
  <c r="C20" i="5"/>
  <c r="C19" i="5"/>
  <c r="D50" i="5" l="1"/>
  <c r="C50" i="5"/>
  <c r="D43" i="5"/>
  <c r="C43" i="5"/>
  <c r="D34" i="5" l="1"/>
  <c r="C34" i="5"/>
  <c r="C59" i="5" s="1"/>
  <c r="D25" i="5"/>
  <c r="C25" i="5"/>
  <c r="D20" i="5"/>
  <c r="D59" i="5" l="1"/>
</calcChain>
</file>

<file path=xl/sharedStrings.xml><?xml version="1.0" encoding="utf-8"?>
<sst xmlns="http://schemas.openxmlformats.org/spreadsheetml/2006/main" count="92" uniqueCount="92">
  <si>
    <t>№ п/п</t>
  </si>
  <si>
    <t>тыс.руб.</t>
  </si>
  <si>
    <t>сумма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</si>
  <si>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</si>
  <si>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</si>
  <si>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</si>
  <si>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</si>
  <si>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</si>
  <si>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</si>
  <si>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 xml:space="preserve"> "Хилокский район" на 2025 год и плановый период 2026 и 2027 гг."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</si>
  <si>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</si>
  <si>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</si>
  <si>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</si>
  <si>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</si>
  <si>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</si>
  <si>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</si>
  <si>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</si>
  <si>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</si>
  <si>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</si>
  <si>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Экономическое развитие муниципального района «Хилокский район» 2023-2027 гг</t>
  </si>
  <si>
    <t>Управление  муниципальными финансами и муниципальным долгом муниципального района «Хилокский район» 2023-2027 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</si>
  <si>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</si>
  <si>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</si>
  <si>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</si>
  <si>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</si>
  <si>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</si>
  <si>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</si>
  <si>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</si>
  <si>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</si>
  <si>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</si>
  <si>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</si>
  <si>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</si>
  <si>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</si>
  <si>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</si>
  <si>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</si>
  <si>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</si>
  <si>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</si>
  <si>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</si>
  <si>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</si>
  <si>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</si>
  <si>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</si>
  <si>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</si>
  <si>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</si>
  <si>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</si>
  <si>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</si>
  <si>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</si>
  <si>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</si>
  <si>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</si>
  <si>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</si>
  <si>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</si>
  <si>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</si>
  <si>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</si>
  <si>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</si>
  <si>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</si>
  <si>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</si>
  <si>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</si>
  <si>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</si>
  <si>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</si>
  <si>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</si>
  <si>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</si>
  <si>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</si>
  <si>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</si>
  <si>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</si>
  <si>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</si>
  <si>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</si>
  <si>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</si>
  <si>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</si>
  <si>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</si>
  <si>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</si>
  <si>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</si>
  <si>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</si>
  <si>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</si>
  <si>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</si>
  <si>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</si>
  <si>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</si>
  <si>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</si>
  <si>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</si>
  <si>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</si>
  <si>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</si>
  <si>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</si>
  <si>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</si>
  <si>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</si>
  <si>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</si>
  <si>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</si>
  <si>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</si>
  <si>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</si>
  <si>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</si>
  <si>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Приложение № 16</t>
  </si>
  <si>
    <t>"Хилокский район" на 2026 год</t>
  </si>
  <si>
    <t>ИТОГО</t>
  </si>
  <si>
    <t>"Хилокский район" "О внесении изменений в бюджет муниципального района</t>
  </si>
  <si>
    <r>
      <t xml:space="preserve">от </t>
    </r>
    <r>
      <rPr>
        <u/>
        <sz val="14"/>
        <color theme="1"/>
        <rFont val="Times New Roman"/>
        <family val="1"/>
        <charset val="204"/>
      </rPr>
      <t xml:space="preserve">27.02.2025 </t>
    </r>
    <r>
      <rPr>
        <sz val="14"/>
        <color theme="1"/>
        <rFont val="Times New Roman"/>
        <family val="1"/>
        <charset val="204"/>
      </rPr>
      <t xml:space="preserve">года  № 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</si>
</sst>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/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2,%2014,%2019,%2020%20&#1082;%20&#1074;&#1085;&#1077;&#1089;&#1077;&#1085;&#1080;&#1102;%20&#1080;&#1079;&#1084;&#1077;&#1085;&#1077;&#1085;&#1080;&#1081;%20&#1074;%20&#1073;&#1102;&#1076;&#1078;&#1077;&#1090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2"/>
      <sheetName val="функц печать"/>
      <sheetName val="Ведомственная 2025 ПРИЛ 14"/>
      <sheetName val="программная по ведомс прил 19"/>
      <sheetName val="программная по ведост прил 20"/>
    </sheetNames>
    <sheetDataSet>
      <sheetData sheetId="0"/>
      <sheetData sheetId="1"/>
      <sheetData sheetId="2"/>
      <sheetData sheetId="3">
        <row r="20">
          <cell r="I20">
            <v>71656.600000000006</v>
          </cell>
        </row>
        <row r="521">
          <cell r="I521">
            <v>543761.19999999995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workbookViewId="0">
      <selection activeCell="A5" sqref="A5:D5"/>
    </sheetView>
  </sheetViews>
  <sheetFormatPr defaultRowHeight="14.4" x14ac:dyDescent="0.3"/>
  <cols>
    <col min="1" max="1" width="8.5546875" customWidth="1"/>
    <col min="2" max="2" width="74.109375" customWidth="1"/>
    <col min="3" max="3" width="30.5546875" customWidth="1"/>
    <col min="4" max="4" width="30.77734375" customWidth="1"/>
  </cols>
  <sheetData>
    <row r="1" spans="1:4" ht="17.399999999999999" x14ac:dyDescent="0.3">
      <c r="A1" s="26" t="s">
        <v>87</v>
      </c>
      <c r="B1" s="26"/>
      <c r="C1" s="26"/>
      <c r="D1" s="26"/>
    </row>
    <row r="2" spans="1:4" ht="18" x14ac:dyDescent="0.35">
      <c r="A2" s="27" t="s">
        <v>8</v>
      </c>
      <c r="B2" s="27"/>
      <c r="C2" s="27"/>
      <c r="D2" s="27"/>
    </row>
    <row r="3" spans="1:4" ht="18" x14ac:dyDescent="0.35">
      <c r="A3" s="27" t="s">
        <v>90</v>
      </c>
      <c r="B3" s="27"/>
      <c r="C3" s="27"/>
      <c r="D3" s="27"/>
    </row>
    <row r="4" spans="1:4" ht="18" x14ac:dyDescent="0.35">
      <c r="A4" s="27" t="s">
        <v>9</v>
      </c>
      <c r="B4" s="27"/>
      <c r="C4" s="27"/>
      <c r="D4" s="27"/>
    </row>
    <row r="5" spans="1:4" ht="23.25" customHeight="1" x14ac:dyDescent="0.35">
      <c r="A5" s="27" t="s">
        <v>91</v>
      </c>
      <c r="B5" s="27"/>
      <c r="C5" s="27"/>
      <c r="D5" s="27"/>
    </row>
    <row r="6" spans="1:4" ht="18.75" x14ac:dyDescent="0.3">
      <c r="A6" s="25"/>
      <c r="B6" s="25"/>
      <c r="C6" s="25"/>
      <c r="D6" s="4"/>
    </row>
    <row r="7" spans="1:4" ht="18.75" x14ac:dyDescent="0.3">
      <c r="A7" s="25"/>
      <c r="B7" s="25"/>
      <c r="C7" s="25"/>
      <c r="D7" s="4"/>
    </row>
    <row r="8" spans="1:4" ht="18.75" x14ac:dyDescent="0.3">
      <c r="A8" s="25"/>
      <c r="B8" s="25"/>
      <c r="C8" s="25"/>
      <c r="D8" s="4"/>
    </row>
    <row r="9" spans="1:4" ht="17.399999999999999" x14ac:dyDescent="0.3">
      <c r="A9" s="22" t="s">
        <v>7</v>
      </c>
      <c r="B9" s="22"/>
      <c r="C9" s="22"/>
      <c r="D9" s="22"/>
    </row>
    <row r="10" spans="1:4" ht="17.399999999999999" x14ac:dyDescent="0.3">
      <c r="A10" s="22" t="s">
        <v>6</v>
      </c>
      <c r="B10" s="22"/>
      <c r="C10" s="22"/>
      <c r="D10" s="22"/>
    </row>
    <row r="11" spans="1:4" ht="17.399999999999999" x14ac:dyDescent="0.3">
      <c r="A11" s="22" t="s">
        <v>88</v>
      </c>
      <c r="B11" s="22"/>
      <c r="C11" s="22"/>
      <c r="D11" s="22"/>
    </row>
    <row r="12" spans="1:4" ht="18.75" x14ac:dyDescent="0.3">
      <c r="A12" s="22"/>
      <c r="B12" s="22"/>
      <c r="C12" s="22"/>
      <c r="D12" s="6"/>
    </row>
    <row r="13" spans="1:4" ht="18.75" x14ac:dyDescent="0.3">
      <c r="A13" s="22"/>
      <c r="B13" s="22"/>
      <c r="C13" s="22"/>
      <c r="D13" s="6"/>
    </row>
    <row r="14" spans="1:4" ht="15" customHeight="1" x14ac:dyDescent="0.35">
      <c r="A14" s="4"/>
      <c r="B14" s="4"/>
      <c r="C14" s="1"/>
      <c r="D14" s="5" t="s">
        <v>1</v>
      </c>
    </row>
    <row r="15" spans="1:4" ht="20.25" customHeight="1" x14ac:dyDescent="0.3">
      <c r="A15" s="21" t="s">
        <v>0</v>
      </c>
      <c r="B15" s="24" t="s">
        <v>3</v>
      </c>
      <c r="C15" s="21" t="s">
        <v>2</v>
      </c>
      <c r="D15" s="21"/>
    </row>
    <row r="16" spans="1:4" ht="61.5" customHeight="1" x14ac:dyDescent="0.3">
      <c r="A16" s="21"/>
      <c r="B16" s="24"/>
      <c r="C16" s="23" t="s">
        <v>4</v>
      </c>
      <c r="D16" s="23" t="s">
        <v>5</v>
      </c>
    </row>
    <row r="17" spans="1:4" ht="21" customHeight="1" x14ac:dyDescent="0.3">
      <c r="A17" s="21"/>
      <c r="B17" s="24"/>
      <c r="C17" s="23"/>
      <c r="D17" s="23"/>
    </row>
    <row r="18" spans="1:4" ht="18" x14ac:dyDescent="0.3">
      <c r="A18" s="2">
        <v>1</v>
      </c>
      <c r="B18" s="2">
        <v>2</v>
      </c>
      <c r="C18" s="2">
        <v>3</v>
      </c>
      <c r="D18" s="2">
        <v>4</v>
      </c>
    </row>
    <row r="19" spans="1:4" ht="52.2" x14ac:dyDescent="0.3">
      <c r="A19" s="11">
        <v>1</v>
      </c>
      <c r="B19" s="7" t="s">
        <v>20</v>
      </c>
      <c r="C19" s="14">
        <f>'[1]программная по ведомс прил 19'!$I$20</f>
        <v>71656.600000000006</v>
      </c>
      <c r="D19" s="14">
        <v>0</v>
      </c>
    </row>
    <row r="20" spans="1:4" ht="34.799999999999997" x14ac:dyDescent="0.3">
      <c r="A20" s="11">
        <v>2</v>
      </c>
      <c r="B20" s="7" t="s">
        <v>19</v>
      </c>
      <c r="C20" s="14">
        <f>C21+C22+C23</f>
        <v>65277</v>
      </c>
      <c r="D20" s="14">
        <f>D21+D22+D23</f>
        <v>0</v>
      </c>
    </row>
    <row r="21" spans="1:4" ht="36" x14ac:dyDescent="0.35">
      <c r="A21" s="12" t="s">
        <v>10</v>
      </c>
      <c r="B21" s="16" t="s">
        <v>14</v>
      </c>
      <c r="C21" s="3">
        <v>0</v>
      </c>
      <c r="D21" s="3">
        <v>0</v>
      </c>
    </row>
    <row r="22" spans="1:4" ht="36" x14ac:dyDescent="0.35">
      <c r="A22" s="12" t="s">
        <v>11</v>
      </c>
      <c r="B22" s="9" t="s">
        <v>13</v>
      </c>
      <c r="C22" s="3">
        <v>5</v>
      </c>
      <c r="D22" s="3">
        <v>0</v>
      </c>
    </row>
    <row r="23" spans="1:4" ht="18" x14ac:dyDescent="0.35">
      <c r="A23" s="12" t="s">
        <v>12</v>
      </c>
      <c r="B23" s="9" t="s">
        <v>15</v>
      </c>
      <c r="C23" s="3">
        <v>65272</v>
      </c>
      <c r="D23" s="3">
        <v>0</v>
      </c>
    </row>
    <row r="24" spans="1:4" ht="69.599999999999994" x14ac:dyDescent="0.3">
      <c r="A24" s="11">
        <v>3</v>
      </c>
      <c r="B24" s="17" t="s">
        <v>18</v>
      </c>
      <c r="C24" s="14">
        <v>400</v>
      </c>
      <c r="D24" s="14">
        <v>0</v>
      </c>
    </row>
    <row r="25" spans="1:4" ht="34.799999999999997" x14ac:dyDescent="0.3">
      <c r="A25" s="13" t="s">
        <v>16</v>
      </c>
      <c r="B25" s="8" t="s">
        <v>17</v>
      </c>
      <c r="C25" s="14">
        <f>SUM(C26:C33)</f>
        <v>714.2</v>
      </c>
      <c r="D25" s="14">
        <f>SUM(D26:D33)</f>
        <v>0</v>
      </c>
    </row>
    <row r="26" spans="1:4" ht="36" x14ac:dyDescent="0.35">
      <c r="A26" s="12" t="s">
        <v>22</v>
      </c>
      <c r="B26" s="10" t="s">
        <v>21</v>
      </c>
      <c r="C26" s="3">
        <v>50</v>
      </c>
      <c r="D26" s="3">
        <v>0</v>
      </c>
    </row>
    <row r="27" spans="1:4" ht="42.75" customHeight="1" x14ac:dyDescent="0.35">
      <c r="A27" s="12" t="s">
        <v>23</v>
      </c>
      <c r="B27" s="10" t="s">
        <v>26</v>
      </c>
      <c r="C27" s="3">
        <v>34.200000000000003</v>
      </c>
      <c r="D27" s="3">
        <v>0</v>
      </c>
    </row>
    <row r="28" spans="1:4" ht="18" x14ac:dyDescent="0.35">
      <c r="A28" s="12" t="s">
        <v>24</v>
      </c>
      <c r="B28" s="18" t="s">
        <v>27</v>
      </c>
      <c r="C28" s="3">
        <v>50</v>
      </c>
      <c r="D28" s="3">
        <v>0</v>
      </c>
    </row>
    <row r="29" spans="1:4" ht="36" x14ac:dyDescent="0.35">
      <c r="A29" s="12" t="s">
        <v>25</v>
      </c>
      <c r="B29" s="9" t="s">
        <v>28</v>
      </c>
      <c r="C29" s="3">
        <v>50</v>
      </c>
      <c r="D29" s="3">
        <v>0</v>
      </c>
    </row>
    <row r="30" spans="1:4" ht="18" x14ac:dyDescent="0.35">
      <c r="A30" s="12" t="s">
        <v>29</v>
      </c>
      <c r="B30" s="10" t="s">
        <v>32</v>
      </c>
      <c r="C30" s="3">
        <v>250</v>
      </c>
      <c r="D30" s="3">
        <v>0</v>
      </c>
    </row>
    <row r="31" spans="1:4" ht="18" x14ac:dyDescent="0.35">
      <c r="A31" s="12" t="s">
        <v>30</v>
      </c>
      <c r="B31" s="18" t="s">
        <v>33</v>
      </c>
      <c r="C31" s="3">
        <v>280</v>
      </c>
      <c r="D31" s="3">
        <v>0</v>
      </c>
    </row>
    <row r="32" spans="1:4" ht="36" x14ac:dyDescent="0.35">
      <c r="A32" s="12" t="s">
        <v>31</v>
      </c>
      <c r="B32" s="9" t="s">
        <v>35</v>
      </c>
      <c r="C32" s="3">
        <v>0</v>
      </c>
      <c r="D32" s="3">
        <v>0</v>
      </c>
    </row>
    <row r="33" spans="1:4" ht="36" x14ac:dyDescent="0.35">
      <c r="A33" s="12" t="s">
        <v>34</v>
      </c>
      <c r="B33" s="9" t="s">
        <v>36</v>
      </c>
      <c r="C33" s="3">
        <v>0</v>
      </c>
      <c r="D33" s="3">
        <v>0</v>
      </c>
    </row>
    <row r="34" spans="1:4" ht="34.799999999999997" x14ac:dyDescent="0.3">
      <c r="A34" s="13" t="s">
        <v>38</v>
      </c>
      <c r="B34" s="8" t="s">
        <v>37</v>
      </c>
      <c r="C34" s="14">
        <f>SUM(C35:C42)</f>
        <v>23835</v>
      </c>
      <c r="D34" s="14">
        <f>SUM(D35:D42)</f>
        <v>1396.3</v>
      </c>
    </row>
    <row r="35" spans="1:4" ht="18" x14ac:dyDescent="0.35">
      <c r="A35" s="12" t="s">
        <v>39</v>
      </c>
      <c r="B35" s="10" t="s">
        <v>47</v>
      </c>
      <c r="C35" s="3">
        <v>200</v>
      </c>
      <c r="D35" s="3">
        <v>0</v>
      </c>
    </row>
    <row r="36" spans="1:4" ht="18" x14ac:dyDescent="0.35">
      <c r="A36" s="12" t="s">
        <v>40</v>
      </c>
      <c r="B36" s="10" t="s">
        <v>48</v>
      </c>
      <c r="C36" s="3">
        <f>214+1396.3</f>
        <v>1610.3</v>
      </c>
      <c r="D36" s="3">
        <v>1396.3</v>
      </c>
    </row>
    <row r="37" spans="1:4" ht="36" x14ac:dyDescent="0.35">
      <c r="A37" s="12" t="s">
        <v>41</v>
      </c>
      <c r="B37" s="10" t="s">
        <v>49</v>
      </c>
      <c r="C37" s="3">
        <v>6063</v>
      </c>
      <c r="D37" s="3">
        <v>0</v>
      </c>
    </row>
    <row r="38" spans="1:4" ht="54" x14ac:dyDescent="0.35">
      <c r="A38" s="12" t="s">
        <v>42</v>
      </c>
      <c r="B38" s="10" t="s">
        <v>50</v>
      </c>
      <c r="C38" s="3">
        <v>13772.6</v>
      </c>
      <c r="D38" s="3">
        <v>0</v>
      </c>
    </row>
    <row r="39" spans="1:4" ht="54" x14ac:dyDescent="0.35">
      <c r="A39" s="12" t="s">
        <v>43</v>
      </c>
      <c r="B39" s="10" t="s">
        <v>51</v>
      </c>
      <c r="C39" s="3">
        <v>903.1</v>
      </c>
      <c r="D39" s="3">
        <v>0</v>
      </c>
    </row>
    <row r="40" spans="1:4" ht="54" x14ac:dyDescent="0.35">
      <c r="A40" s="12" t="s">
        <v>44</v>
      </c>
      <c r="B40" s="10" t="s">
        <v>52</v>
      </c>
      <c r="C40" s="3">
        <v>0</v>
      </c>
      <c r="D40" s="3">
        <v>0</v>
      </c>
    </row>
    <row r="41" spans="1:4" ht="36" x14ac:dyDescent="0.35">
      <c r="A41" s="12" t="s">
        <v>45</v>
      </c>
      <c r="B41" s="10" t="s">
        <v>53</v>
      </c>
      <c r="C41" s="3">
        <v>700</v>
      </c>
      <c r="D41" s="3">
        <v>0</v>
      </c>
    </row>
    <row r="42" spans="1:4" ht="36" x14ac:dyDescent="0.35">
      <c r="A42" s="12" t="s">
        <v>46</v>
      </c>
      <c r="B42" s="10" t="s">
        <v>54</v>
      </c>
      <c r="C42" s="3">
        <v>586</v>
      </c>
      <c r="D42" s="3">
        <v>0</v>
      </c>
    </row>
    <row r="43" spans="1:4" ht="34.799999999999997" x14ac:dyDescent="0.3">
      <c r="A43" s="13" t="s">
        <v>69</v>
      </c>
      <c r="B43" s="19" t="s">
        <v>67</v>
      </c>
      <c r="C43" s="14">
        <f>SUM(C44:C49)</f>
        <v>89945.900000000009</v>
      </c>
      <c r="D43" s="14">
        <f>SUM(D44:D49)</f>
        <v>0</v>
      </c>
    </row>
    <row r="44" spans="1:4" ht="18" x14ac:dyDescent="0.35">
      <c r="A44" s="12" t="s">
        <v>55</v>
      </c>
      <c r="B44" s="10" t="s">
        <v>61</v>
      </c>
      <c r="C44" s="3">
        <v>24094.7</v>
      </c>
      <c r="D44" s="3">
        <v>0</v>
      </c>
    </row>
    <row r="45" spans="1:4" ht="18" x14ac:dyDescent="0.35">
      <c r="A45" s="12" t="s">
        <v>56</v>
      </c>
      <c r="B45" s="10" t="s">
        <v>62</v>
      </c>
      <c r="C45" s="3">
        <v>39161.300000000003</v>
      </c>
      <c r="D45" s="3">
        <v>0</v>
      </c>
    </row>
    <row r="46" spans="1:4" ht="18" x14ac:dyDescent="0.35">
      <c r="A46" s="12" t="s">
        <v>57</v>
      </c>
      <c r="B46" s="10" t="s">
        <v>63</v>
      </c>
      <c r="C46" s="3">
        <v>2713.6</v>
      </c>
      <c r="D46" s="3">
        <v>0</v>
      </c>
    </row>
    <row r="47" spans="1:4" ht="18" x14ac:dyDescent="0.35">
      <c r="A47" s="12" t="s">
        <v>58</v>
      </c>
      <c r="B47" s="10" t="s">
        <v>64</v>
      </c>
      <c r="C47" s="3">
        <v>20901.599999999999</v>
      </c>
      <c r="D47" s="3">
        <v>0</v>
      </c>
    </row>
    <row r="48" spans="1:4" ht="18" x14ac:dyDescent="0.35">
      <c r="A48" s="12" t="s">
        <v>59</v>
      </c>
      <c r="B48" s="10" t="s">
        <v>65</v>
      </c>
      <c r="C48" s="3">
        <v>200</v>
      </c>
      <c r="D48" s="3">
        <v>0</v>
      </c>
    </row>
    <row r="49" spans="1:4" ht="18" x14ac:dyDescent="0.35">
      <c r="A49" s="12" t="s">
        <v>60</v>
      </c>
      <c r="B49" s="10" t="s">
        <v>66</v>
      </c>
      <c r="C49" s="3">
        <v>2874.7</v>
      </c>
      <c r="D49" s="3">
        <v>0</v>
      </c>
    </row>
    <row r="50" spans="1:4" ht="34.799999999999997" x14ac:dyDescent="0.3">
      <c r="A50" s="13" t="s">
        <v>68</v>
      </c>
      <c r="B50" s="8" t="s">
        <v>74</v>
      </c>
      <c r="C50" s="14">
        <f>SUM(C51:C57)</f>
        <v>787792.9</v>
      </c>
      <c r="D50" s="14">
        <f>SUM(D51:D57)</f>
        <v>571734.4</v>
      </c>
    </row>
    <row r="51" spans="1:4" ht="18" x14ac:dyDescent="0.35">
      <c r="A51" s="12" t="s">
        <v>70</v>
      </c>
      <c r="B51" s="10" t="s">
        <v>72</v>
      </c>
      <c r="C51" s="3">
        <v>177597.2</v>
      </c>
      <c r="D51" s="3">
        <v>125783.8</v>
      </c>
    </row>
    <row r="52" spans="1:4" ht="18" x14ac:dyDescent="0.35">
      <c r="A52" s="12" t="s">
        <v>71</v>
      </c>
      <c r="B52" s="10" t="s">
        <v>73</v>
      </c>
      <c r="C52" s="3">
        <f>'[1]программная по ведомс прил 19'!$I$521</f>
        <v>543761.19999999995</v>
      </c>
      <c r="D52" s="3">
        <v>417602.7</v>
      </c>
    </row>
    <row r="53" spans="1:4" ht="36" x14ac:dyDescent="0.35">
      <c r="A53" s="12" t="s">
        <v>76</v>
      </c>
      <c r="B53" s="10" t="s">
        <v>75</v>
      </c>
      <c r="C53" s="3">
        <v>19237.8</v>
      </c>
      <c r="D53" s="3">
        <v>0</v>
      </c>
    </row>
    <row r="54" spans="1:4" ht="36" x14ac:dyDescent="0.35">
      <c r="A54" s="12" t="s">
        <v>77</v>
      </c>
      <c r="B54" s="10" t="s">
        <v>80</v>
      </c>
      <c r="C54" s="3">
        <v>26040.6</v>
      </c>
      <c r="D54" s="3">
        <v>26040.6</v>
      </c>
    </row>
    <row r="55" spans="1:4" ht="18" x14ac:dyDescent="0.35">
      <c r="A55" s="12" t="s">
        <v>78</v>
      </c>
      <c r="B55" s="10" t="s">
        <v>81</v>
      </c>
      <c r="C55" s="3">
        <v>2707.3</v>
      </c>
      <c r="D55" s="3">
        <v>2307.3000000000002</v>
      </c>
    </row>
    <row r="56" spans="1:4" ht="18" x14ac:dyDescent="0.35">
      <c r="A56" s="12" t="s">
        <v>79</v>
      </c>
      <c r="B56" s="10" t="s">
        <v>82</v>
      </c>
      <c r="C56" s="3">
        <v>8992.9</v>
      </c>
      <c r="D56" s="3">
        <v>0</v>
      </c>
    </row>
    <row r="57" spans="1:4" ht="18" x14ac:dyDescent="0.35">
      <c r="A57" s="12" t="s">
        <v>83</v>
      </c>
      <c r="B57" s="10" t="s">
        <v>84</v>
      </c>
      <c r="C57" s="3">
        <v>9455.9</v>
      </c>
      <c r="D57" s="3">
        <v>0</v>
      </c>
    </row>
    <row r="58" spans="1:4" ht="69.599999999999994" x14ac:dyDescent="0.3">
      <c r="A58" s="13" t="s">
        <v>85</v>
      </c>
      <c r="B58" s="8" t="s">
        <v>86</v>
      </c>
      <c r="C58" s="14">
        <v>22610</v>
      </c>
      <c r="D58" s="14">
        <v>20000</v>
      </c>
    </row>
    <row r="59" spans="1:4" s="15" customFormat="1" ht="17.399999999999999" x14ac:dyDescent="0.3">
      <c r="A59" s="20"/>
      <c r="B59" s="8" t="s">
        <v>89</v>
      </c>
      <c r="C59" s="14">
        <f>C19+C20+C24+C25+C34+C43+C50+C58</f>
        <v>1062231.6000000001</v>
      </c>
      <c r="D59" s="14">
        <f>D19+D20+D24+D25+D34+D43+D50+D58</f>
        <v>593130.70000000007</v>
      </c>
    </row>
  </sheetData>
  <mergeCells count="18">
    <mergeCell ref="A8:C8"/>
    <mergeCell ref="A1:D1"/>
    <mergeCell ref="A2:D2"/>
    <mergeCell ref="A3:D3"/>
    <mergeCell ref="A4:D4"/>
    <mergeCell ref="A5:D5"/>
    <mergeCell ref="A6:C6"/>
    <mergeCell ref="A7:C7"/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</mergeCells>
  <pageMargins left="0.9055118110236221" right="0.31496062992125984" top="0.55118110236220474" bottom="0.55118110236220474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2025-02-26T08:25:18Z</cp:lastPrinted>
  <dcterms:created xsi:type="dcterms:W3CDTF">2012-12-19T23:54:32Z</dcterms:created>
  <dcterms:modified xsi:type="dcterms:W3CDTF">2025-03-05T11:37:18Z</dcterms:modified>
</cp:coreProperties>
</file>