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E14" i="5" l="1"/>
  <c r="D14" i="5"/>
  <c r="E183" i="5"/>
  <c r="D183" i="5"/>
  <c r="E184" i="5"/>
  <c r="E186" i="5"/>
  <c r="E185" i="5"/>
  <c r="F186" i="5"/>
  <c r="F184" i="5"/>
  <c r="E182" i="5"/>
  <c r="E181" i="5" s="1"/>
  <c r="D181" i="5"/>
  <c r="D179" i="5"/>
  <c r="E180" i="5"/>
  <c r="F180" i="5" s="1"/>
  <c r="F178" i="5"/>
  <c r="F177" i="5" s="1"/>
  <c r="E177" i="5"/>
  <c r="D177" i="5"/>
  <c r="E175" i="5"/>
  <c r="D175" i="5"/>
  <c r="F176" i="5"/>
  <c r="F175" i="5" s="1"/>
  <c r="F142" i="5"/>
  <c r="F143" i="5"/>
  <c r="F144" i="5"/>
  <c r="F145" i="5"/>
  <c r="F146" i="5"/>
  <c r="F147" i="5"/>
  <c r="F148" i="5"/>
  <c r="E141" i="5"/>
  <c r="D141" i="5"/>
  <c r="E135" i="5"/>
  <c r="F135" i="5" s="1"/>
  <c r="E131" i="5"/>
  <c r="F131" i="5" s="1"/>
  <c r="F164" i="5"/>
  <c r="F165" i="5"/>
  <c r="F166" i="5"/>
  <c r="F167" i="5"/>
  <c r="F168" i="5"/>
  <c r="F169" i="5"/>
  <c r="F170" i="5"/>
  <c r="F171" i="5"/>
  <c r="F172" i="5"/>
  <c r="F173" i="5"/>
  <c r="F174" i="5"/>
  <c r="F163" i="5"/>
  <c r="F151" i="5"/>
  <c r="F152" i="5"/>
  <c r="F153" i="5"/>
  <c r="F154" i="5"/>
  <c r="F155" i="5"/>
  <c r="F156" i="5"/>
  <c r="F157" i="5"/>
  <c r="F158" i="5"/>
  <c r="F159" i="5"/>
  <c r="F160" i="5"/>
  <c r="F161" i="5"/>
  <c r="F150" i="5"/>
  <c r="F132" i="5"/>
  <c r="F133" i="5"/>
  <c r="F134" i="5"/>
  <c r="F136" i="5"/>
  <c r="F137" i="5"/>
  <c r="F138" i="5"/>
  <c r="F139" i="5"/>
  <c r="F140" i="5"/>
  <c r="F121" i="5"/>
  <c r="F122" i="5"/>
  <c r="F123" i="5"/>
  <c r="F124" i="5"/>
  <c r="F125" i="5"/>
  <c r="F126" i="5"/>
  <c r="F127" i="5"/>
  <c r="F128" i="5"/>
  <c r="F129" i="5"/>
  <c r="F120" i="5"/>
  <c r="F110" i="5"/>
  <c r="F111" i="5"/>
  <c r="F112" i="5"/>
  <c r="F113" i="5"/>
  <c r="F114" i="5"/>
  <c r="F115" i="5"/>
  <c r="F116" i="5"/>
  <c r="F117" i="5"/>
  <c r="F118" i="5"/>
  <c r="F109" i="5"/>
  <c r="F99" i="5"/>
  <c r="F100" i="5"/>
  <c r="F101" i="5"/>
  <c r="F102" i="5"/>
  <c r="F103" i="5"/>
  <c r="F104" i="5"/>
  <c r="F105" i="5"/>
  <c r="F106" i="5"/>
  <c r="F107" i="5"/>
  <c r="F98" i="5"/>
  <c r="F88" i="5"/>
  <c r="F89" i="5"/>
  <c r="F90" i="5"/>
  <c r="F91" i="5"/>
  <c r="F92" i="5"/>
  <c r="F93" i="5"/>
  <c r="F94" i="5"/>
  <c r="F95" i="5"/>
  <c r="F96" i="5"/>
  <c r="F87" i="5"/>
  <c r="F77" i="5"/>
  <c r="F78" i="5"/>
  <c r="F79" i="5"/>
  <c r="F80" i="5"/>
  <c r="F81" i="5"/>
  <c r="F82" i="5"/>
  <c r="F83" i="5"/>
  <c r="F84" i="5"/>
  <c r="F85" i="5"/>
  <c r="F76" i="5"/>
  <c r="F66" i="5"/>
  <c r="F67" i="5"/>
  <c r="F68" i="5"/>
  <c r="F69" i="5"/>
  <c r="F70" i="5"/>
  <c r="F71" i="5"/>
  <c r="F72" i="5"/>
  <c r="F73" i="5"/>
  <c r="F74" i="5"/>
  <c r="F65" i="5"/>
  <c r="F55" i="5"/>
  <c r="F56" i="5"/>
  <c r="F57" i="5"/>
  <c r="F58" i="5"/>
  <c r="F59" i="5"/>
  <c r="F60" i="5"/>
  <c r="F61" i="5"/>
  <c r="F62" i="5"/>
  <c r="F63" i="5"/>
  <c r="F54" i="5"/>
  <c r="F44" i="5"/>
  <c r="F45" i="5"/>
  <c r="F46" i="5"/>
  <c r="F47" i="5"/>
  <c r="F48" i="5"/>
  <c r="F49" i="5"/>
  <c r="F50" i="5"/>
  <c r="F51" i="5"/>
  <c r="F52" i="5"/>
  <c r="F43" i="5"/>
  <c r="F30" i="5"/>
  <c r="F31" i="5"/>
  <c r="F32" i="5"/>
  <c r="F33" i="5"/>
  <c r="F34" i="5"/>
  <c r="F35" i="5"/>
  <c r="F36" i="5"/>
  <c r="F37" i="5"/>
  <c r="F38" i="5"/>
  <c r="F39" i="5"/>
  <c r="F40" i="5"/>
  <c r="F41" i="5"/>
  <c r="F29" i="5"/>
  <c r="F17" i="5"/>
  <c r="F18" i="5"/>
  <c r="F19" i="5"/>
  <c r="F20" i="5"/>
  <c r="F21" i="5"/>
  <c r="F22" i="5"/>
  <c r="F23" i="5"/>
  <c r="F24" i="5"/>
  <c r="F25" i="5"/>
  <c r="F26" i="5"/>
  <c r="F27" i="5"/>
  <c r="F16" i="5"/>
  <c r="E162" i="5"/>
  <c r="E149" i="5"/>
  <c r="E119" i="5"/>
  <c r="E108" i="5"/>
  <c r="E97" i="5"/>
  <c r="E86" i="5"/>
  <c r="E75" i="5"/>
  <c r="E64" i="5"/>
  <c r="E53" i="5"/>
  <c r="E42" i="5"/>
  <c r="E28" i="5"/>
  <c r="E15" i="5"/>
  <c r="F141" i="5" l="1"/>
  <c r="E179" i="5"/>
  <c r="F179" i="5" s="1"/>
  <c r="F182" i="5"/>
  <c r="F181" i="5" s="1"/>
  <c r="F185" i="5"/>
  <c r="F183" i="5"/>
  <c r="E130" i="5"/>
  <c r="D28" i="5"/>
  <c r="F28" i="5" s="1"/>
  <c r="D42" i="5" l="1"/>
  <c r="F42" i="5" s="1"/>
  <c r="D15" i="5" l="1"/>
  <c r="F15" i="5" s="1"/>
  <c r="D162" i="5"/>
  <c r="F162" i="5" s="1"/>
  <c r="D149" i="5" l="1"/>
  <c r="F149" i="5" s="1"/>
  <c r="D130" i="5" l="1"/>
  <c r="F130" i="5" s="1"/>
  <c r="D119" i="5"/>
  <c r="F119" i="5" s="1"/>
  <c r="D108" i="5"/>
  <c r="F108" i="5" s="1"/>
  <c r="D97" i="5"/>
  <c r="F97" i="5" s="1"/>
  <c r="D86" i="5"/>
  <c r="F86" i="5" s="1"/>
  <c r="D75" i="5"/>
  <c r="F75" i="5" s="1"/>
  <c r="D64" i="5"/>
  <c r="F64" i="5" s="1"/>
  <c r="D53" i="5"/>
  <c r="F53" i="5" s="1"/>
  <c r="F14" i="5" l="1"/>
</calcChain>
</file>

<file path=xl/sharedStrings.xml><?xml version="1.0" encoding="utf-8"?>
<sst xmlns="http://schemas.openxmlformats.org/spreadsheetml/2006/main" count="209" uniqueCount="68">
  <si>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</si>
  <si>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</si>
  <si>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</si>
  <si>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</si>
  <si>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</si>
  <si>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</si>
  <si>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</si>
  <si>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</si>
  <si>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</si>
  <si>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</si>
  <si>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 "Хилокский район"</t>
  </si>
  <si>
    <t>Приложение № 6</t>
  </si>
  <si>
    <t xml:space="preserve">Код классификации расходов бюджетов </t>
  </si>
  <si>
    <t>Наименование межбюджетного трансферта</t>
  </si>
  <si>
    <t>Всего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</si>
  <si>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</si>
  <si>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</si>
  <si>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</si>
  <si>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</si>
  <si>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</si>
  <si>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</si>
  <si>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</si>
  <si>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</si>
  <si>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</si>
  <si>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</si>
  <si>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</si>
  <si>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Городское поселение "Могзонское"</t>
  </si>
  <si>
    <t>Городское поселение "Хилокское"</t>
  </si>
  <si>
    <t xml:space="preserve">Осуществление государственного полномочия по созданию административных комиссий </t>
  </si>
  <si>
    <t>Дотация на выравнивание бюджетной обеспеченнорсти бюджетов поселений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</si>
  <si>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</si>
  <si>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</si>
  <si>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</si>
  <si>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</si>
  <si>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 xml:space="preserve">предоставляемых  из бюджета  муниципального района "Хилокский район" </t>
  </si>
  <si>
    <t xml:space="preserve"> бюджетам городских и сельских поселений на 2025 год </t>
  </si>
  <si>
    <t>(тыс. рублей)</t>
  </si>
  <si>
    <t>на 2025 год и плановый период 2026 и 2027 годов"</t>
  </si>
  <si>
    <t xml:space="preserve">Бюджет муниципального района </t>
  </si>
  <si>
    <t>Отклонение</t>
  </si>
  <si>
    <t>902 1401 0100641630 511</t>
  </si>
  <si>
    <t>902 000 0000000000 000</t>
  </si>
  <si>
    <t>902 1403 0100741705 540</t>
  </si>
  <si>
    <t>902 1403 8800042161 540</t>
  </si>
  <si>
    <t>902 1403 8800042162 540</t>
  </si>
  <si>
    <t>902 1403 8800042163 540</t>
  </si>
  <si>
    <t>902 1403 8800042165 540</t>
  </si>
  <si>
    <t>902 1403 8800042166 540</t>
  </si>
  <si>
    <t>902 1403 8800042167 540</t>
  </si>
  <si>
    <t>902 1403 8800042168 540</t>
  </si>
  <si>
    <t>902 1403 8800042169 540</t>
  </si>
  <si>
    <t>902 1403 8800042170 540</t>
  </si>
  <si>
    <t>902 1403 8800078050 540</t>
  </si>
  <si>
    <t>Иные межбюджетные трансферты на содержание объектов и общественных пространств, благоустроенных в рамках реализации федеральных программ</t>
  </si>
  <si>
    <t>902 1401 8800078060 511</t>
  </si>
  <si>
    <t>902 0106 8800079207 530</t>
  </si>
  <si>
    <t xml:space="preserve">Субсидии на финансовое обеспечение мероприятий государственной программы Забайкальского края "Воспроизводство и использование прироодных ресурсов" </t>
  </si>
  <si>
    <t>902 0406 09001S7294 521</t>
  </si>
  <si>
    <t>Субсидии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</si>
  <si>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902 0503 06103L5763 521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</si>
  <si>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</si>
  <si>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</si>
  <si>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902 0503 880И454240 521</t>
  </si>
  <si>
    <t>902 0503 880И455550 521</t>
  </si>
  <si>
    <t>Реализация программ формирования современной городской среды</t>
  </si>
  <si>
    <t>"О внесении изменений в бюджет муниципального района "Хилокский район"</t>
  </si>
  <si>
    <t xml:space="preserve">Уточненный план </t>
  </si>
  <si>
    <r>
      <t>от</t>
    </r>
    <r>
      <rPr>
        <u/>
        <sz val="14"/>
        <color theme="1"/>
        <rFont val="Times New Roman"/>
        <family val="1"/>
        <charset val="204"/>
      </rPr>
      <t xml:space="preserve"> 27.02.2025</t>
    </r>
    <r>
      <rPr>
        <sz val="14"/>
        <color theme="1"/>
        <rFont val="Times New Roman"/>
        <family val="1"/>
        <charset val="204"/>
      </rPr>
      <t xml:space="preserve"> года   № </t>
    </r>
    <r>
      <rPr>
        <u/>
        <sz val="14"/>
        <color theme="1"/>
        <rFont val="Times New Roman"/>
        <family val="1"/>
        <charset val="204"/>
      </rPr>
      <t>35.176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</si>
</sst>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8" xfId="0" applyFont="1" applyBorder="1"/>
    <xf numFmtId="0" fontId="0" fillId="0" borderId="1" xfId="0" applyBorder="1"/>
    <xf numFmtId="0" fontId="3" fillId="0" borderId="8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4" fontId="3" fillId="0" borderId="0" xfId="0" applyNumberFormat="1" applyFont="1" applyFill="1" applyBorder="1"/>
    <xf numFmtId="0" fontId="3" fillId="0" borderId="1" xfId="0" applyFont="1" applyBorder="1" applyAlignment="1">
      <alignment horizontal="left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3" fillId="0" borderId="9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8"/>
  <sheetViews>
    <sheetView tabSelected="1" workbookViewId="0">
      <selection activeCell="A2" sqref="A2:F2"/>
    </sheetView>
  </sheetViews>
  <sheetFormatPr defaultRowHeight="14.4" x14ac:dyDescent="0.3"/>
  <cols>
    <col min="1" max="1" width="28.6640625" customWidth="1"/>
    <col min="2" max="2" width="47.88671875" customWidth="1"/>
    <col min="3" max="3" width="42" customWidth="1"/>
    <col min="4" max="6" width="20.5546875" style="2" customWidth="1"/>
  </cols>
  <sheetData>
    <row r="1" spans="1:6" ht="17.399999999999999" x14ac:dyDescent="0.3">
      <c r="A1" s="46" t="s">
        <v>11</v>
      </c>
      <c r="B1" s="46"/>
      <c r="C1" s="46"/>
      <c r="D1" s="46"/>
      <c r="E1" s="46"/>
      <c r="F1" s="46"/>
    </row>
    <row r="2" spans="1:6" ht="18" x14ac:dyDescent="0.35">
      <c r="A2" s="47" t="s">
        <v>24</v>
      </c>
      <c r="B2" s="47"/>
      <c r="C2" s="47"/>
      <c r="D2" s="47"/>
      <c r="E2" s="47"/>
      <c r="F2" s="47"/>
    </row>
    <row r="3" spans="1:6" ht="18" x14ac:dyDescent="0.35">
      <c r="A3" s="47" t="s">
        <v>10</v>
      </c>
      <c r="B3" s="47"/>
      <c r="C3" s="47"/>
      <c r="D3" s="47"/>
      <c r="E3" s="47"/>
      <c r="F3" s="47"/>
    </row>
    <row r="4" spans="1:6" ht="18" x14ac:dyDescent="0.35">
      <c r="A4" s="47" t="s">
        <v>65</v>
      </c>
      <c r="B4" s="47"/>
      <c r="C4" s="47"/>
      <c r="D4" s="47"/>
      <c r="E4" s="47"/>
      <c r="F4" s="47"/>
    </row>
    <row r="5" spans="1:6" ht="18" x14ac:dyDescent="0.35">
      <c r="A5" s="47" t="s">
        <v>37</v>
      </c>
      <c r="B5" s="47"/>
      <c r="C5" s="47"/>
      <c r="D5" s="47"/>
      <c r="E5" s="47"/>
      <c r="F5" s="47"/>
    </row>
    <row r="6" spans="1:6" ht="27" customHeight="1" x14ac:dyDescent="0.35">
      <c r="A6" s="47" t="s">
        <v>67</v>
      </c>
      <c r="B6" s="47"/>
      <c r="C6" s="47"/>
      <c r="D6" s="47"/>
      <c r="E6" s="47"/>
      <c r="F6" s="47"/>
    </row>
    <row r="7" spans="1:6" ht="19.8" customHeight="1" x14ac:dyDescent="0.35">
      <c r="A7" s="10"/>
      <c r="B7" s="10"/>
      <c r="C7" s="10"/>
      <c r="D7" s="10"/>
      <c r="E7" s="24"/>
      <c r="F7" s="24"/>
    </row>
    <row r="8" spans="1:6" ht="14.4" customHeight="1" x14ac:dyDescent="0.3">
      <c r="A8" s="54" t="s">
        <v>31</v>
      </c>
      <c r="B8" s="54"/>
      <c r="C8" s="54"/>
      <c r="D8" s="54"/>
      <c r="E8" s="54"/>
      <c r="F8" s="54"/>
    </row>
    <row r="9" spans="1:6" ht="15" hidden="1" customHeight="1" x14ac:dyDescent="0.3">
      <c r="A9" s="13"/>
      <c r="B9" s="13"/>
      <c r="C9" s="13"/>
      <c r="D9" s="13"/>
      <c r="E9" s="13"/>
      <c r="F9" s="13"/>
    </row>
    <row r="10" spans="1:6" ht="15.75" customHeight="1" x14ac:dyDescent="0.3">
      <c r="A10" s="54" t="s">
        <v>34</v>
      </c>
      <c r="B10" s="54"/>
      <c r="C10" s="54"/>
      <c r="D10" s="54"/>
      <c r="E10" s="54"/>
      <c r="F10" s="54"/>
    </row>
    <row r="11" spans="1:6" ht="15.75" customHeight="1" x14ac:dyDescent="0.3">
      <c r="A11" s="54" t="s">
        <v>35</v>
      </c>
      <c r="B11" s="54"/>
      <c r="C11" s="54"/>
      <c r="D11" s="54"/>
      <c r="E11" s="54"/>
      <c r="F11" s="54"/>
    </row>
    <row r="12" spans="1:6" ht="15" customHeight="1" x14ac:dyDescent="0.35">
      <c r="A12" s="55" t="s">
        <v>36</v>
      </c>
      <c r="B12" s="55"/>
      <c r="C12" s="55"/>
      <c r="D12" s="55"/>
      <c r="E12" s="55"/>
      <c r="F12" s="55"/>
    </row>
    <row r="13" spans="1:6" ht="49.8" customHeight="1" x14ac:dyDescent="0.3">
      <c r="A13" s="14" t="s">
        <v>12</v>
      </c>
      <c r="B13" s="6" t="s">
        <v>13</v>
      </c>
      <c r="C13" s="12" t="s">
        <v>32</v>
      </c>
      <c r="D13" s="11" t="s">
        <v>14</v>
      </c>
      <c r="E13" s="11" t="s">
        <v>66</v>
      </c>
      <c r="F13" s="11" t="s">
        <v>39</v>
      </c>
    </row>
    <row r="14" spans="1:6" ht="18.75" customHeight="1" x14ac:dyDescent="0.3">
      <c r="A14" s="4" t="s">
        <v>41</v>
      </c>
      <c r="B14" s="21" t="s">
        <v>25</v>
      </c>
      <c r="C14" s="22"/>
      <c r="D14" s="23">
        <f>D15+D28+D42+D53+D64+D75+D86+D97+D108+D119+D130+D149+D162+D141+D175+D177+D179+D181+D183</f>
        <v>86548.299999999988</v>
      </c>
      <c r="E14" s="23">
        <f>E15+E28+E42+E53+E64+E75+E86+E97+E108+E119+E130+E149+E162+E141+E175+E177+E179+E181+E183</f>
        <v>199605.69999999998</v>
      </c>
      <c r="F14" s="23">
        <f>E14-D14</f>
        <v>113057.4</v>
      </c>
    </row>
    <row r="15" spans="1:6" ht="18" x14ac:dyDescent="0.35">
      <c r="A15" s="14"/>
      <c r="B15" s="15"/>
      <c r="C15" s="8"/>
      <c r="D15" s="16">
        <f>D16+D17+D18+D19+D20+D21+D22+D23+D24+D25+D26+D27</f>
        <v>36866</v>
      </c>
      <c r="E15" s="16">
        <f>E16+E17+E18+E19+E20+E21+E22+E23+E24+E25+E26+E27</f>
        <v>36866</v>
      </c>
      <c r="F15" s="23">
        <f>E15-D15</f>
        <v>0</v>
      </c>
    </row>
    <row r="16" spans="1:6" ht="18" x14ac:dyDescent="0.35">
      <c r="A16" s="39" t="s">
        <v>40</v>
      </c>
      <c r="B16" s="42" t="s">
        <v>29</v>
      </c>
      <c r="C16" s="3" t="s">
        <v>0</v>
      </c>
      <c r="D16" s="17">
        <v>6654</v>
      </c>
      <c r="E16" s="17">
        <v>6654</v>
      </c>
      <c r="F16" s="17">
        <f>E16-D16</f>
        <v>0</v>
      </c>
    </row>
    <row r="17" spans="1:6" ht="18" x14ac:dyDescent="0.35">
      <c r="A17" s="40"/>
      <c r="B17" s="43"/>
      <c r="C17" s="3" t="s">
        <v>1</v>
      </c>
      <c r="D17" s="17">
        <v>3868</v>
      </c>
      <c r="E17" s="17">
        <v>3868</v>
      </c>
      <c r="F17" s="17">
        <f t="shared" ref="F17:F27" si="0">E17-D17</f>
        <v>0</v>
      </c>
    </row>
    <row r="18" spans="1:6" ht="18" x14ac:dyDescent="0.35">
      <c r="A18" s="40"/>
      <c r="B18" s="43"/>
      <c r="C18" s="3" t="s">
        <v>2</v>
      </c>
      <c r="D18" s="17">
        <v>1284</v>
      </c>
      <c r="E18" s="17">
        <v>1284</v>
      </c>
      <c r="F18" s="17">
        <f t="shared" si="0"/>
        <v>0</v>
      </c>
    </row>
    <row r="19" spans="1:6" ht="18" x14ac:dyDescent="0.35">
      <c r="A19" s="40"/>
      <c r="B19" s="43"/>
      <c r="C19" s="3" t="s">
        <v>3</v>
      </c>
      <c r="D19" s="17">
        <v>0</v>
      </c>
      <c r="E19" s="17">
        <v>0</v>
      </c>
      <c r="F19" s="17">
        <f t="shared" si="0"/>
        <v>0</v>
      </c>
    </row>
    <row r="20" spans="1:6" ht="18" x14ac:dyDescent="0.35">
      <c r="A20" s="40"/>
      <c r="B20" s="43"/>
      <c r="C20" s="3" t="s">
        <v>4</v>
      </c>
      <c r="D20" s="17">
        <v>8520</v>
      </c>
      <c r="E20" s="17">
        <v>8520</v>
      </c>
      <c r="F20" s="17">
        <f t="shared" si="0"/>
        <v>0</v>
      </c>
    </row>
    <row r="21" spans="1:6" ht="18" x14ac:dyDescent="0.35">
      <c r="A21" s="40"/>
      <c r="B21" s="43"/>
      <c r="C21" s="3" t="s">
        <v>5</v>
      </c>
      <c r="D21" s="17">
        <v>3775</v>
      </c>
      <c r="E21" s="17">
        <v>3775</v>
      </c>
      <c r="F21" s="17">
        <f t="shared" si="0"/>
        <v>0</v>
      </c>
    </row>
    <row r="22" spans="1:6" ht="18" x14ac:dyDescent="0.35">
      <c r="A22" s="40"/>
      <c r="B22" s="43"/>
      <c r="C22" s="3" t="s">
        <v>6</v>
      </c>
      <c r="D22" s="17">
        <v>9359</v>
      </c>
      <c r="E22" s="17">
        <v>9359</v>
      </c>
      <c r="F22" s="17">
        <f t="shared" si="0"/>
        <v>0</v>
      </c>
    </row>
    <row r="23" spans="1:6" ht="18" x14ac:dyDescent="0.35">
      <c r="A23" s="40"/>
      <c r="B23" s="43"/>
      <c r="C23" s="3" t="s">
        <v>7</v>
      </c>
      <c r="D23" s="17">
        <v>1631</v>
      </c>
      <c r="E23" s="17">
        <v>1631</v>
      </c>
      <c r="F23" s="17">
        <f t="shared" si="0"/>
        <v>0</v>
      </c>
    </row>
    <row r="24" spans="1:6" ht="18" x14ac:dyDescent="0.35">
      <c r="A24" s="40"/>
      <c r="B24" s="43"/>
      <c r="C24" s="3" t="s">
        <v>8</v>
      </c>
      <c r="D24" s="17">
        <v>775</v>
      </c>
      <c r="E24" s="17">
        <v>775</v>
      </c>
      <c r="F24" s="17">
        <f t="shared" si="0"/>
        <v>0</v>
      </c>
    </row>
    <row r="25" spans="1:6" ht="18" x14ac:dyDescent="0.35">
      <c r="A25" s="40"/>
      <c r="B25" s="43"/>
      <c r="C25" s="3" t="s">
        <v>9</v>
      </c>
      <c r="D25" s="17">
        <v>1000</v>
      </c>
      <c r="E25" s="17">
        <v>1000</v>
      </c>
      <c r="F25" s="17">
        <f t="shared" si="0"/>
        <v>0</v>
      </c>
    </row>
    <row r="26" spans="1:6" ht="18" x14ac:dyDescent="0.35">
      <c r="A26" s="40"/>
      <c r="B26" s="43"/>
      <c r="C26" s="9" t="s">
        <v>26</v>
      </c>
      <c r="D26" s="17">
        <v>0</v>
      </c>
      <c r="E26" s="17">
        <v>0</v>
      </c>
      <c r="F26" s="17">
        <f t="shared" si="0"/>
        <v>0</v>
      </c>
    </row>
    <row r="27" spans="1:6" ht="18" x14ac:dyDescent="0.35">
      <c r="A27" s="41"/>
      <c r="B27" s="44"/>
      <c r="C27" s="9" t="s">
        <v>27</v>
      </c>
      <c r="D27" s="17">
        <v>0</v>
      </c>
      <c r="E27" s="17">
        <v>0</v>
      </c>
      <c r="F27" s="17">
        <f t="shared" si="0"/>
        <v>0</v>
      </c>
    </row>
    <row r="28" spans="1:6" ht="18" x14ac:dyDescent="0.35">
      <c r="A28" s="5"/>
      <c r="B28" s="15"/>
      <c r="C28" s="8"/>
      <c r="D28" s="16">
        <f>D29+D30+D31+D32+D33+D34+D35+D36+D37+D38+D39+D40+D41</f>
        <v>25955</v>
      </c>
      <c r="E28" s="16">
        <f>E29+E30+E31+E32+E33+E34+E35+E36+E37+E38+E39+E40+E41</f>
        <v>25955</v>
      </c>
      <c r="F28" s="16">
        <f>E28-D28</f>
        <v>0</v>
      </c>
    </row>
    <row r="29" spans="1:6" ht="18" customHeight="1" x14ac:dyDescent="0.35">
      <c r="A29" s="39" t="s">
        <v>42</v>
      </c>
      <c r="B29" s="51" t="s">
        <v>33</v>
      </c>
      <c r="C29" s="3" t="s">
        <v>0</v>
      </c>
      <c r="D29" s="17">
        <v>3014</v>
      </c>
      <c r="E29" s="17">
        <v>3014</v>
      </c>
      <c r="F29" s="17">
        <f>E29-D29</f>
        <v>0</v>
      </c>
    </row>
    <row r="30" spans="1:6" ht="18" x14ac:dyDescent="0.35">
      <c r="A30" s="40"/>
      <c r="B30" s="52"/>
      <c r="C30" s="3" t="s">
        <v>1</v>
      </c>
      <c r="D30" s="17">
        <v>4131</v>
      </c>
      <c r="E30" s="17">
        <v>4131</v>
      </c>
      <c r="F30" s="17">
        <f t="shared" ref="F30:F41" si="1">E30-D30</f>
        <v>0</v>
      </c>
    </row>
    <row r="31" spans="1:6" ht="18" x14ac:dyDescent="0.35">
      <c r="A31" s="40"/>
      <c r="B31" s="52"/>
      <c r="C31" s="3" t="s">
        <v>2</v>
      </c>
      <c r="D31" s="17">
        <v>1833</v>
      </c>
      <c r="E31" s="17">
        <v>1833</v>
      </c>
      <c r="F31" s="17">
        <f t="shared" si="1"/>
        <v>0</v>
      </c>
    </row>
    <row r="32" spans="1:6" ht="18" x14ac:dyDescent="0.35">
      <c r="A32" s="40"/>
      <c r="B32" s="52"/>
      <c r="C32" s="3" t="s">
        <v>3</v>
      </c>
      <c r="D32" s="17">
        <v>4072</v>
      </c>
      <c r="E32" s="17">
        <v>4072</v>
      </c>
      <c r="F32" s="17">
        <f t="shared" si="1"/>
        <v>0</v>
      </c>
    </row>
    <row r="33" spans="1:6" ht="18" x14ac:dyDescent="0.35">
      <c r="A33" s="40"/>
      <c r="B33" s="52"/>
      <c r="C33" s="3" t="s">
        <v>4</v>
      </c>
      <c r="D33" s="17">
        <v>0</v>
      </c>
      <c r="E33" s="17">
        <v>0</v>
      </c>
      <c r="F33" s="17">
        <f t="shared" si="1"/>
        <v>0</v>
      </c>
    </row>
    <row r="34" spans="1:6" ht="18" x14ac:dyDescent="0.35">
      <c r="A34" s="40"/>
      <c r="B34" s="52"/>
      <c r="C34" s="3" t="s">
        <v>5</v>
      </c>
      <c r="D34" s="17">
        <v>3625</v>
      </c>
      <c r="E34" s="17">
        <v>3625</v>
      </c>
      <c r="F34" s="17">
        <f t="shared" si="1"/>
        <v>0</v>
      </c>
    </row>
    <row r="35" spans="1:6" ht="18" x14ac:dyDescent="0.35">
      <c r="A35" s="40"/>
      <c r="B35" s="52"/>
      <c r="C35" s="3" t="s">
        <v>6</v>
      </c>
      <c r="D35" s="17">
        <v>0</v>
      </c>
      <c r="E35" s="17">
        <v>0</v>
      </c>
      <c r="F35" s="17">
        <f t="shared" si="1"/>
        <v>0</v>
      </c>
    </row>
    <row r="36" spans="1:6" ht="18" x14ac:dyDescent="0.35">
      <c r="A36" s="40"/>
      <c r="B36" s="52"/>
      <c r="C36" s="3" t="s">
        <v>7</v>
      </c>
      <c r="D36" s="17">
        <v>2607</v>
      </c>
      <c r="E36" s="17">
        <v>2607</v>
      </c>
      <c r="F36" s="17">
        <f t="shared" si="1"/>
        <v>0</v>
      </c>
    </row>
    <row r="37" spans="1:6" ht="18" x14ac:dyDescent="0.35">
      <c r="A37" s="40"/>
      <c r="B37" s="52"/>
      <c r="C37" s="3" t="s">
        <v>8</v>
      </c>
      <c r="D37" s="17">
        <v>740</v>
      </c>
      <c r="E37" s="17">
        <v>740</v>
      </c>
      <c r="F37" s="17">
        <f t="shared" si="1"/>
        <v>0</v>
      </c>
    </row>
    <row r="38" spans="1:6" ht="18" x14ac:dyDescent="0.35">
      <c r="A38" s="40"/>
      <c r="B38" s="52"/>
      <c r="C38" s="3" t="s">
        <v>9</v>
      </c>
      <c r="D38" s="17">
        <v>3223</v>
      </c>
      <c r="E38" s="17">
        <v>3223</v>
      </c>
      <c r="F38" s="17">
        <f t="shared" si="1"/>
        <v>0</v>
      </c>
    </row>
    <row r="39" spans="1:6" ht="18" x14ac:dyDescent="0.35">
      <c r="A39" s="40"/>
      <c r="B39" s="52"/>
      <c r="C39" s="9" t="s">
        <v>26</v>
      </c>
      <c r="D39" s="17">
        <v>0</v>
      </c>
      <c r="E39" s="17">
        <v>0</v>
      </c>
      <c r="F39" s="17">
        <f t="shared" si="1"/>
        <v>0</v>
      </c>
    </row>
    <row r="40" spans="1:6" ht="18" x14ac:dyDescent="0.35">
      <c r="A40" s="40"/>
      <c r="B40" s="52"/>
      <c r="C40" s="9" t="s">
        <v>27</v>
      </c>
      <c r="D40" s="17">
        <v>0</v>
      </c>
      <c r="E40" s="17">
        <v>0</v>
      </c>
      <c r="F40" s="17">
        <f t="shared" si="1"/>
        <v>0</v>
      </c>
    </row>
    <row r="41" spans="1:6" ht="18" x14ac:dyDescent="0.35">
      <c r="A41" s="41"/>
      <c r="B41" s="53"/>
      <c r="C41" s="9" t="s">
        <v>38</v>
      </c>
      <c r="D41" s="17">
        <v>2710</v>
      </c>
      <c r="E41" s="17">
        <v>2710</v>
      </c>
      <c r="F41" s="17">
        <f t="shared" si="1"/>
        <v>0</v>
      </c>
    </row>
    <row r="42" spans="1:6" ht="18" x14ac:dyDescent="0.3">
      <c r="A42" s="39" t="s">
        <v>43</v>
      </c>
      <c r="B42" s="42" t="s">
        <v>15</v>
      </c>
      <c r="C42" s="7"/>
      <c r="D42" s="18">
        <f>D43+D44+D45+D46+D47+D48+D49+D50+D51+D52</f>
        <v>5625.5</v>
      </c>
      <c r="E42" s="18">
        <f>E43+E44+E45+E46+E47+E48+E49+E50+E51+E52</f>
        <v>5625.5</v>
      </c>
      <c r="F42" s="18">
        <f>E42-D42</f>
        <v>0</v>
      </c>
    </row>
    <row r="43" spans="1:6" ht="18" x14ac:dyDescent="0.35">
      <c r="A43" s="40"/>
      <c r="B43" s="43"/>
      <c r="C43" s="3" t="s">
        <v>0</v>
      </c>
      <c r="D43" s="19">
        <v>0</v>
      </c>
      <c r="E43" s="19">
        <v>0</v>
      </c>
      <c r="F43" s="19">
        <f>E43-D43</f>
        <v>0</v>
      </c>
    </row>
    <row r="44" spans="1:6" ht="18" x14ac:dyDescent="0.35">
      <c r="A44" s="40"/>
      <c r="B44" s="43"/>
      <c r="C44" s="3" t="s">
        <v>1</v>
      </c>
      <c r="D44" s="19">
        <v>1440</v>
      </c>
      <c r="E44" s="19">
        <v>1440</v>
      </c>
      <c r="F44" s="19">
        <f t="shared" ref="F44:F52" si="2">E44-D44</f>
        <v>0</v>
      </c>
    </row>
    <row r="45" spans="1:6" ht="18" x14ac:dyDescent="0.35">
      <c r="A45" s="40"/>
      <c r="B45" s="43"/>
      <c r="C45" s="3" t="s">
        <v>2</v>
      </c>
      <c r="D45" s="19">
        <v>356.6</v>
      </c>
      <c r="E45" s="19">
        <v>356.6</v>
      </c>
      <c r="F45" s="19">
        <f t="shared" si="2"/>
        <v>0</v>
      </c>
    </row>
    <row r="46" spans="1:6" ht="18" x14ac:dyDescent="0.35">
      <c r="A46" s="40"/>
      <c r="B46" s="43"/>
      <c r="C46" s="3" t="s">
        <v>3</v>
      </c>
      <c r="D46" s="19">
        <v>254.8</v>
      </c>
      <c r="E46" s="19">
        <v>254.8</v>
      </c>
      <c r="F46" s="19">
        <f t="shared" si="2"/>
        <v>0</v>
      </c>
    </row>
    <row r="47" spans="1:6" ht="18" x14ac:dyDescent="0.35">
      <c r="A47" s="40"/>
      <c r="B47" s="43"/>
      <c r="C47" s="3" t="s">
        <v>4</v>
      </c>
      <c r="D47" s="19">
        <v>0</v>
      </c>
      <c r="E47" s="19">
        <v>0</v>
      </c>
      <c r="F47" s="19">
        <f t="shared" si="2"/>
        <v>0</v>
      </c>
    </row>
    <row r="48" spans="1:6" ht="18" x14ac:dyDescent="0.35">
      <c r="A48" s="40"/>
      <c r="B48" s="43"/>
      <c r="C48" s="3" t="s">
        <v>5</v>
      </c>
      <c r="D48" s="19">
        <v>1908</v>
      </c>
      <c r="E48" s="19">
        <v>1908</v>
      </c>
      <c r="F48" s="19">
        <f t="shared" si="2"/>
        <v>0</v>
      </c>
    </row>
    <row r="49" spans="1:6" ht="18" x14ac:dyDescent="0.35">
      <c r="A49" s="40"/>
      <c r="B49" s="43"/>
      <c r="C49" s="3" t="s">
        <v>6</v>
      </c>
      <c r="D49" s="19">
        <v>788.1</v>
      </c>
      <c r="E49" s="19">
        <v>788.1</v>
      </c>
      <c r="F49" s="19">
        <f t="shared" si="2"/>
        <v>0</v>
      </c>
    </row>
    <row r="50" spans="1:6" ht="18" x14ac:dyDescent="0.35">
      <c r="A50" s="40"/>
      <c r="B50" s="43"/>
      <c r="C50" s="3" t="s">
        <v>7</v>
      </c>
      <c r="D50" s="19">
        <v>539</v>
      </c>
      <c r="E50" s="19">
        <v>539</v>
      </c>
      <c r="F50" s="19">
        <f t="shared" si="2"/>
        <v>0</v>
      </c>
    </row>
    <row r="51" spans="1:6" ht="18" x14ac:dyDescent="0.35">
      <c r="A51" s="40"/>
      <c r="B51" s="43"/>
      <c r="C51" s="3" t="s">
        <v>8</v>
      </c>
      <c r="D51" s="19">
        <v>0</v>
      </c>
      <c r="E51" s="19">
        <v>0</v>
      </c>
      <c r="F51" s="19">
        <f t="shared" si="2"/>
        <v>0</v>
      </c>
    </row>
    <row r="52" spans="1:6" ht="18" x14ac:dyDescent="0.35">
      <c r="A52" s="41"/>
      <c r="B52" s="44"/>
      <c r="C52" s="3" t="s">
        <v>9</v>
      </c>
      <c r="D52" s="19">
        <v>339</v>
      </c>
      <c r="E52" s="19">
        <v>339</v>
      </c>
      <c r="F52" s="19">
        <f t="shared" si="2"/>
        <v>0</v>
      </c>
    </row>
    <row r="53" spans="1:6" ht="18" x14ac:dyDescent="0.35">
      <c r="A53" s="39" t="s">
        <v>44</v>
      </c>
      <c r="B53" s="42" t="s">
        <v>16</v>
      </c>
      <c r="C53" s="8"/>
      <c r="D53" s="18">
        <f>D54+D55+D56+D57+D58+D59+D60+D61+D62+D63</f>
        <v>17</v>
      </c>
      <c r="E53" s="18">
        <f>E54+E55+E56+E57+E58+E59+E60+E61+E62+E63</f>
        <v>17</v>
      </c>
      <c r="F53" s="18">
        <f>E53-D53</f>
        <v>0</v>
      </c>
    </row>
    <row r="54" spans="1:6" ht="18" x14ac:dyDescent="0.35">
      <c r="A54" s="40"/>
      <c r="B54" s="43"/>
      <c r="C54" s="3" t="s">
        <v>0</v>
      </c>
      <c r="D54" s="19">
        <v>1.5</v>
      </c>
      <c r="E54" s="19">
        <v>1.5</v>
      </c>
      <c r="F54" s="19">
        <f>E54-D54</f>
        <v>0</v>
      </c>
    </row>
    <row r="55" spans="1:6" ht="18" x14ac:dyDescent="0.35">
      <c r="A55" s="40"/>
      <c r="B55" s="43"/>
      <c r="C55" s="3" t="s">
        <v>1</v>
      </c>
      <c r="D55" s="19">
        <v>1.5</v>
      </c>
      <c r="E55" s="19">
        <v>1.5</v>
      </c>
      <c r="F55" s="19">
        <f t="shared" ref="F55:F63" si="3">E55-D55</f>
        <v>0</v>
      </c>
    </row>
    <row r="56" spans="1:6" ht="18" x14ac:dyDescent="0.35">
      <c r="A56" s="40"/>
      <c r="B56" s="43"/>
      <c r="C56" s="3" t="s">
        <v>2</v>
      </c>
      <c r="D56" s="19">
        <v>1.5</v>
      </c>
      <c r="E56" s="19">
        <v>1.5</v>
      </c>
      <c r="F56" s="19">
        <f t="shared" si="3"/>
        <v>0</v>
      </c>
    </row>
    <row r="57" spans="1:6" s="1" customFormat="1" ht="18" x14ac:dyDescent="0.35">
      <c r="A57" s="40"/>
      <c r="B57" s="43"/>
      <c r="C57" s="3" t="s">
        <v>3</v>
      </c>
      <c r="D57" s="19">
        <v>2.5</v>
      </c>
      <c r="E57" s="19">
        <v>2.5</v>
      </c>
      <c r="F57" s="19">
        <f t="shared" si="3"/>
        <v>0</v>
      </c>
    </row>
    <row r="58" spans="1:6" ht="18" x14ac:dyDescent="0.35">
      <c r="A58" s="40"/>
      <c r="B58" s="43"/>
      <c r="C58" s="3" t="s">
        <v>4</v>
      </c>
      <c r="D58" s="19">
        <v>2</v>
      </c>
      <c r="E58" s="19">
        <v>2</v>
      </c>
      <c r="F58" s="19">
        <f t="shared" si="3"/>
        <v>0</v>
      </c>
    </row>
    <row r="59" spans="1:6" ht="18" x14ac:dyDescent="0.35">
      <c r="A59" s="40"/>
      <c r="B59" s="43"/>
      <c r="C59" s="3" t="s">
        <v>5</v>
      </c>
      <c r="D59" s="19">
        <v>3</v>
      </c>
      <c r="E59" s="19">
        <v>3</v>
      </c>
      <c r="F59" s="19">
        <f t="shared" si="3"/>
        <v>0</v>
      </c>
    </row>
    <row r="60" spans="1:6" ht="18" x14ac:dyDescent="0.35">
      <c r="A60" s="40"/>
      <c r="B60" s="43"/>
      <c r="C60" s="3" t="s">
        <v>6</v>
      </c>
      <c r="D60" s="19">
        <v>3</v>
      </c>
      <c r="E60" s="19">
        <v>3</v>
      </c>
      <c r="F60" s="19">
        <f t="shared" si="3"/>
        <v>0</v>
      </c>
    </row>
    <row r="61" spans="1:6" ht="18" x14ac:dyDescent="0.35">
      <c r="A61" s="40"/>
      <c r="B61" s="43"/>
      <c r="C61" s="3" t="s">
        <v>7</v>
      </c>
      <c r="D61" s="19">
        <v>1</v>
      </c>
      <c r="E61" s="19">
        <v>1</v>
      </c>
      <c r="F61" s="19">
        <f t="shared" si="3"/>
        <v>0</v>
      </c>
    </row>
    <row r="62" spans="1:6" ht="18" x14ac:dyDescent="0.35">
      <c r="A62" s="40"/>
      <c r="B62" s="43"/>
      <c r="C62" s="3" t="s">
        <v>8</v>
      </c>
      <c r="D62" s="19">
        <v>0</v>
      </c>
      <c r="E62" s="19">
        <v>0</v>
      </c>
      <c r="F62" s="19">
        <f t="shared" si="3"/>
        <v>0</v>
      </c>
    </row>
    <row r="63" spans="1:6" ht="18" x14ac:dyDescent="0.35">
      <c r="A63" s="41"/>
      <c r="B63" s="44"/>
      <c r="C63" s="3" t="s">
        <v>9</v>
      </c>
      <c r="D63" s="19">
        <v>1</v>
      </c>
      <c r="E63" s="19">
        <v>1</v>
      </c>
      <c r="F63" s="19">
        <f t="shared" si="3"/>
        <v>0</v>
      </c>
    </row>
    <row r="64" spans="1:6" ht="18" x14ac:dyDescent="0.35">
      <c r="A64" s="39" t="s">
        <v>45</v>
      </c>
      <c r="B64" s="42" t="s">
        <v>17</v>
      </c>
      <c r="C64" s="8"/>
      <c r="D64" s="18">
        <f>D65+D66+D67+D68+D69+D70+D71+D72+D73+D74</f>
        <v>142</v>
      </c>
      <c r="E64" s="18">
        <f>E65+E66+E67+E68+E69+E70+E71+E72+E73+E74</f>
        <v>142</v>
      </c>
      <c r="F64" s="18">
        <f>E64-D64</f>
        <v>0</v>
      </c>
    </row>
    <row r="65" spans="1:6" ht="18" x14ac:dyDescent="0.35">
      <c r="A65" s="40"/>
      <c r="B65" s="43"/>
      <c r="C65" s="3" t="s">
        <v>0</v>
      </c>
      <c r="D65" s="19">
        <v>10</v>
      </c>
      <c r="E65" s="19">
        <v>10</v>
      </c>
      <c r="F65" s="19">
        <f>E65-D65</f>
        <v>0</v>
      </c>
    </row>
    <row r="66" spans="1:6" ht="18" x14ac:dyDescent="0.35">
      <c r="A66" s="40"/>
      <c r="B66" s="43"/>
      <c r="C66" s="3" t="s">
        <v>1</v>
      </c>
      <c r="D66" s="19">
        <v>5</v>
      </c>
      <c r="E66" s="19">
        <v>5</v>
      </c>
      <c r="F66" s="19">
        <f t="shared" ref="F66:F74" si="4">E66-D66</f>
        <v>0</v>
      </c>
    </row>
    <row r="67" spans="1:6" ht="18" x14ac:dyDescent="0.35">
      <c r="A67" s="40"/>
      <c r="B67" s="43"/>
      <c r="C67" s="3" t="s">
        <v>2</v>
      </c>
      <c r="D67" s="19">
        <v>5</v>
      </c>
      <c r="E67" s="19">
        <v>5</v>
      </c>
      <c r="F67" s="19">
        <f t="shared" si="4"/>
        <v>0</v>
      </c>
    </row>
    <row r="68" spans="1:6" ht="18" x14ac:dyDescent="0.35">
      <c r="A68" s="40"/>
      <c r="B68" s="43"/>
      <c r="C68" s="3" t="s">
        <v>3</v>
      </c>
      <c r="D68" s="19">
        <v>10</v>
      </c>
      <c r="E68" s="19">
        <v>10</v>
      </c>
      <c r="F68" s="19">
        <f t="shared" si="4"/>
        <v>0</v>
      </c>
    </row>
    <row r="69" spans="1:6" ht="18" x14ac:dyDescent="0.35">
      <c r="A69" s="40"/>
      <c r="B69" s="43"/>
      <c r="C69" s="3" t="s">
        <v>4</v>
      </c>
      <c r="D69" s="19">
        <v>7</v>
      </c>
      <c r="E69" s="19">
        <v>7</v>
      </c>
      <c r="F69" s="19">
        <f t="shared" si="4"/>
        <v>0</v>
      </c>
    </row>
    <row r="70" spans="1:6" ht="18" x14ac:dyDescent="0.35">
      <c r="A70" s="40"/>
      <c r="B70" s="43"/>
      <c r="C70" s="3" t="s">
        <v>5</v>
      </c>
      <c r="D70" s="19">
        <v>5</v>
      </c>
      <c r="E70" s="19">
        <v>5</v>
      </c>
      <c r="F70" s="19">
        <f t="shared" si="4"/>
        <v>0</v>
      </c>
    </row>
    <row r="71" spans="1:6" ht="18" x14ac:dyDescent="0.35">
      <c r="A71" s="40"/>
      <c r="B71" s="43"/>
      <c r="C71" s="3" t="s">
        <v>6</v>
      </c>
      <c r="D71" s="19">
        <v>75</v>
      </c>
      <c r="E71" s="19">
        <v>75</v>
      </c>
      <c r="F71" s="19">
        <f t="shared" si="4"/>
        <v>0</v>
      </c>
    </row>
    <row r="72" spans="1:6" ht="18" x14ac:dyDescent="0.35">
      <c r="A72" s="40"/>
      <c r="B72" s="43"/>
      <c r="C72" s="3" t="s">
        <v>7</v>
      </c>
      <c r="D72" s="19">
        <v>10</v>
      </c>
      <c r="E72" s="19">
        <v>10</v>
      </c>
      <c r="F72" s="19">
        <f t="shared" si="4"/>
        <v>0</v>
      </c>
    </row>
    <row r="73" spans="1:6" ht="18" x14ac:dyDescent="0.35">
      <c r="A73" s="40"/>
      <c r="B73" s="43"/>
      <c r="C73" s="3" t="s">
        <v>8</v>
      </c>
      <c r="D73" s="19">
        <v>5</v>
      </c>
      <c r="E73" s="19">
        <v>5</v>
      </c>
      <c r="F73" s="19">
        <f t="shared" si="4"/>
        <v>0</v>
      </c>
    </row>
    <row r="74" spans="1:6" ht="18" x14ac:dyDescent="0.35">
      <c r="A74" s="41"/>
      <c r="B74" s="44"/>
      <c r="C74" s="3" t="s">
        <v>9</v>
      </c>
      <c r="D74" s="19">
        <v>10</v>
      </c>
      <c r="E74" s="19">
        <v>10</v>
      </c>
      <c r="F74" s="19">
        <f t="shared" si="4"/>
        <v>0</v>
      </c>
    </row>
    <row r="75" spans="1:6" ht="18" x14ac:dyDescent="0.35">
      <c r="A75" s="39" t="s">
        <v>46</v>
      </c>
      <c r="B75" s="42" t="s">
        <v>18</v>
      </c>
      <c r="C75" s="8"/>
      <c r="D75" s="18">
        <f>D76+D77+D78+D79+D80+D81+D82+D83+D84+D85</f>
        <v>75.2</v>
      </c>
      <c r="E75" s="18">
        <f>E76+E77+E78+E79+E80+E81+E82+E83+E84+E85</f>
        <v>75.2</v>
      </c>
      <c r="F75" s="18">
        <f>E75-D75</f>
        <v>0</v>
      </c>
    </row>
    <row r="76" spans="1:6" ht="18" x14ac:dyDescent="0.35">
      <c r="A76" s="40"/>
      <c r="B76" s="43"/>
      <c r="C76" s="3" t="s">
        <v>0</v>
      </c>
      <c r="D76" s="19">
        <v>12</v>
      </c>
      <c r="E76" s="19">
        <v>12</v>
      </c>
      <c r="F76" s="19">
        <f>E76-D76</f>
        <v>0</v>
      </c>
    </row>
    <row r="77" spans="1:6" ht="18" x14ac:dyDescent="0.35">
      <c r="A77" s="40"/>
      <c r="B77" s="43"/>
      <c r="C77" s="3" t="s">
        <v>1</v>
      </c>
      <c r="D77" s="19">
        <v>5</v>
      </c>
      <c r="E77" s="19">
        <v>5</v>
      </c>
      <c r="F77" s="19">
        <f t="shared" ref="F77:F85" si="5">E77-D77</f>
        <v>0</v>
      </c>
    </row>
    <row r="78" spans="1:6" ht="18" x14ac:dyDescent="0.35">
      <c r="A78" s="40"/>
      <c r="B78" s="43"/>
      <c r="C78" s="3" t="s">
        <v>2</v>
      </c>
      <c r="D78" s="19">
        <v>4</v>
      </c>
      <c r="E78" s="19">
        <v>4</v>
      </c>
      <c r="F78" s="19">
        <f t="shared" si="5"/>
        <v>0</v>
      </c>
    </row>
    <row r="79" spans="1:6" ht="18" x14ac:dyDescent="0.35">
      <c r="A79" s="40"/>
      <c r="B79" s="43"/>
      <c r="C79" s="3" t="s">
        <v>3</v>
      </c>
      <c r="D79" s="19">
        <v>9.5</v>
      </c>
      <c r="E79" s="19">
        <v>9.5</v>
      </c>
      <c r="F79" s="19">
        <f t="shared" si="5"/>
        <v>0</v>
      </c>
    </row>
    <row r="80" spans="1:6" ht="18" x14ac:dyDescent="0.35">
      <c r="A80" s="40"/>
      <c r="B80" s="43"/>
      <c r="C80" s="3" t="s">
        <v>4</v>
      </c>
      <c r="D80" s="19">
        <v>8</v>
      </c>
      <c r="E80" s="19">
        <v>8</v>
      </c>
      <c r="F80" s="19">
        <f t="shared" si="5"/>
        <v>0</v>
      </c>
    </row>
    <row r="81" spans="1:6" ht="18" x14ac:dyDescent="0.35">
      <c r="A81" s="40"/>
      <c r="B81" s="43"/>
      <c r="C81" s="3" t="s">
        <v>5</v>
      </c>
      <c r="D81" s="19">
        <v>8</v>
      </c>
      <c r="E81" s="19">
        <v>8</v>
      </c>
      <c r="F81" s="19">
        <f t="shared" si="5"/>
        <v>0</v>
      </c>
    </row>
    <row r="82" spans="1:6" ht="18" x14ac:dyDescent="0.35">
      <c r="A82" s="40"/>
      <c r="B82" s="43"/>
      <c r="C82" s="3" t="s">
        <v>6</v>
      </c>
      <c r="D82" s="19">
        <v>16</v>
      </c>
      <c r="E82" s="19">
        <v>16</v>
      </c>
      <c r="F82" s="19">
        <f t="shared" si="5"/>
        <v>0</v>
      </c>
    </row>
    <row r="83" spans="1:6" ht="18" x14ac:dyDescent="0.35">
      <c r="A83" s="40"/>
      <c r="B83" s="43"/>
      <c r="C83" s="3" t="s">
        <v>7</v>
      </c>
      <c r="D83" s="19">
        <v>4.7</v>
      </c>
      <c r="E83" s="19">
        <v>4.7</v>
      </c>
      <c r="F83" s="19">
        <f t="shared" si="5"/>
        <v>0</v>
      </c>
    </row>
    <row r="84" spans="1:6" ht="18" x14ac:dyDescent="0.35">
      <c r="A84" s="40"/>
      <c r="B84" s="43"/>
      <c r="C84" s="3" t="s">
        <v>8</v>
      </c>
      <c r="D84" s="19">
        <v>4</v>
      </c>
      <c r="E84" s="19">
        <v>4</v>
      </c>
      <c r="F84" s="19">
        <f t="shared" si="5"/>
        <v>0</v>
      </c>
    </row>
    <row r="85" spans="1:6" ht="18" x14ac:dyDescent="0.35">
      <c r="A85" s="41"/>
      <c r="B85" s="44"/>
      <c r="C85" s="3" t="s">
        <v>9</v>
      </c>
      <c r="D85" s="19">
        <v>4</v>
      </c>
      <c r="E85" s="19">
        <v>4</v>
      </c>
      <c r="F85" s="19">
        <f t="shared" si="5"/>
        <v>0</v>
      </c>
    </row>
    <row r="86" spans="1:6" ht="18" x14ac:dyDescent="0.35">
      <c r="A86" s="39" t="s">
        <v>47</v>
      </c>
      <c r="B86" s="42" t="s">
        <v>19</v>
      </c>
      <c r="C86" s="8"/>
      <c r="D86" s="18">
        <f>D87+D88+D89+D90+D91+D92+D93+D94+D95+D96</f>
        <v>173</v>
      </c>
      <c r="E86" s="18">
        <f>E87+E88+E89+E90+E91+E92+E93+E94+E95+E96</f>
        <v>173</v>
      </c>
      <c r="F86" s="18">
        <f>E86-D86</f>
        <v>0</v>
      </c>
    </row>
    <row r="87" spans="1:6" ht="18" x14ac:dyDescent="0.35">
      <c r="A87" s="40"/>
      <c r="B87" s="43"/>
      <c r="C87" s="3" t="s">
        <v>0</v>
      </c>
      <c r="D87" s="19">
        <v>15</v>
      </c>
      <c r="E87" s="19">
        <v>15</v>
      </c>
      <c r="F87" s="19">
        <f>E87-D87</f>
        <v>0</v>
      </c>
    </row>
    <row r="88" spans="1:6" ht="18" x14ac:dyDescent="0.35">
      <c r="A88" s="40"/>
      <c r="B88" s="43"/>
      <c r="C88" s="3" t="s">
        <v>1</v>
      </c>
      <c r="D88" s="19">
        <v>16.5</v>
      </c>
      <c r="E88" s="19">
        <v>16.5</v>
      </c>
      <c r="F88" s="19">
        <f t="shared" ref="F88:F96" si="6">E88-D88</f>
        <v>0</v>
      </c>
    </row>
    <row r="89" spans="1:6" ht="18" x14ac:dyDescent="0.35">
      <c r="A89" s="40"/>
      <c r="B89" s="43"/>
      <c r="C89" s="3" t="s">
        <v>2</v>
      </c>
      <c r="D89" s="19">
        <v>6</v>
      </c>
      <c r="E89" s="19">
        <v>6</v>
      </c>
      <c r="F89" s="19">
        <f t="shared" si="6"/>
        <v>0</v>
      </c>
    </row>
    <row r="90" spans="1:6" ht="18" x14ac:dyDescent="0.35">
      <c r="A90" s="40"/>
      <c r="B90" s="43"/>
      <c r="C90" s="3" t="s">
        <v>3</v>
      </c>
      <c r="D90" s="19">
        <v>52.3</v>
      </c>
      <c r="E90" s="19">
        <v>52.3</v>
      </c>
      <c r="F90" s="19">
        <f t="shared" si="6"/>
        <v>0</v>
      </c>
    </row>
    <row r="91" spans="1:6" ht="18" x14ac:dyDescent="0.35">
      <c r="A91" s="40"/>
      <c r="B91" s="43"/>
      <c r="C91" s="3" t="s">
        <v>4</v>
      </c>
      <c r="D91" s="19">
        <v>15</v>
      </c>
      <c r="E91" s="19">
        <v>15</v>
      </c>
      <c r="F91" s="19">
        <f t="shared" si="6"/>
        <v>0</v>
      </c>
    </row>
    <row r="92" spans="1:6" ht="18" x14ac:dyDescent="0.35">
      <c r="A92" s="40"/>
      <c r="B92" s="43"/>
      <c r="C92" s="3" t="s">
        <v>5</v>
      </c>
      <c r="D92" s="19">
        <v>9</v>
      </c>
      <c r="E92" s="19">
        <v>9</v>
      </c>
      <c r="F92" s="19">
        <f t="shared" si="6"/>
        <v>0</v>
      </c>
    </row>
    <row r="93" spans="1:6" ht="18" x14ac:dyDescent="0.35">
      <c r="A93" s="40"/>
      <c r="B93" s="43"/>
      <c r="C93" s="3" t="s">
        <v>6</v>
      </c>
      <c r="D93" s="19">
        <v>25</v>
      </c>
      <c r="E93" s="19">
        <v>25</v>
      </c>
      <c r="F93" s="19">
        <f t="shared" si="6"/>
        <v>0</v>
      </c>
    </row>
    <row r="94" spans="1:6" ht="18" x14ac:dyDescent="0.35">
      <c r="A94" s="40"/>
      <c r="B94" s="43"/>
      <c r="C94" s="3" t="s">
        <v>7</v>
      </c>
      <c r="D94" s="19">
        <v>18.2</v>
      </c>
      <c r="E94" s="19">
        <v>18.2</v>
      </c>
      <c r="F94" s="19">
        <f t="shared" si="6"/>
        <v>0</v>
      </c>
    </row>
    <row r="95" spans="1:6" ht="18" x14ac:dyDescent="0.35">
      <c r="A95" s="40"/>
      <c r="B95" s="43"/>
      <c r="C95" s="3" t="s">
        <v>8</v>
      </c>
      <c r="D95" s="19">
        <v>0</v>
      </c>
      <c r="E95" s="19">
        <v>0</v>
      </c>
      <c r="F95" s="19">
        <f t="shared" si="6"/>
        <v>0</v>
      </c>
    </row>
    <row r="96" spans="1:6" ht="18" x14ac:dyDescent="0.35">
      <c r="A96" s="41"/>
      <c r="B96" s="44"/>
      <c r="C96" s="3" t="s">
        <v>9</v>
      </c>
      <c r="D96" s="19">
        <v>16</v>
      </c>
      <c r="E96" s="19">
        <v>16</v>
      </c>
      <c r="F96" s="19">
        <f t="shared" si="6"/>
        <v>0</v>
      </c>
    </row>
    <row r="97" spans="1:6" ht="18" x14ac:dyDescent="0.35">
      <c r="A97" s="39" t="s">
        <v>48</v>
      </c>
      <c r="B97" s="42" t="s">
        <v>20</v>
      </c>
      <c r="C97" s="8"/>
      <c r="D97" s="18">
        <f>D98+D99+D100+D101+D102+D103+D104+D105+D106+D107</f>
        <v>234.4</v>
      </c>
      <c r="E97" s="18">
        <f>E98+E99+E100+E101+E102+E103+E104+E105+E106+E107</f>
        <v>234.4</v>
      </c>
      <c r="F97" s="18">
        <f>E97-D97</f>
        <v>0</v>
      </c>
    </row>
    <row r="98" spans="1:6" ht="18" x14ac:dyDescent="0.35">
      <c r="A98" s="40"/>
      <c r="B98" s="43"/>
      <c r="C98" s="3" t="s">
        <v>0</v>
      </c>
      <c r="D98" s="19">
        <v>45</v>
      </c>
      <c r="E98" s="19">
        <v>45</v>
      </c>
      <c r="F98" s="19">
        <f>E98-D98</f>
        <v>0</v>
      </c>
    </row>
    <row r="99" spans="1:6" ht="18" x14ac:dyDescent="0.35">
      <c r="A99" s="40"/>
      <c r="B99" s="43"/>
      <c r="C99" s="3" t="s">
        <v>1</v>
      </c>
      <c r="D99" s="19">
        <v>15</v>
      </c>
      <c r="E99" s="19">
        <v>15</v>
      </c>
      <c r="F99" s="19">
        <f t="shared" ref="F99:F107" si="7">E99-D99</f>
        <v>0</v>
      </c>
    </row>
    <row r="100" spans="1:6" ht="18" x14ac:dyDescent="0.35">
      <c r="A100" s="40"/>
      <c r="B100" s="43"/>
      <c r="C100" s="3" t="s">
        <v>2</v>
      </c>
      <c r="D100" s="19">
        <v>5</v>
      </c>
      <c r="E100" s="19">
        <v>5</v>
      </c>
      <c r="F100" s="19">
        <f t="shared" si="7"/>
        <v>0</v>
      </c>
    </row>
    <row r="101" spans="1:6" ht="18" x14ac:dyDescent="0.35">
      <c r="A101" s="40"/>
      <c r="B101" s="43"/>
      <c r="C101" s="3" t="s">
        <v>3</v>
      </c>
      <c r="D101" s="19">
        <v>74.099999999999994</v>
      </c>
      <c r="E101" s="19">
        <v>74.099999999999994</v>
      </c>
      <c r="F101" s="19">
        <f t="shared" si="7"/>
        <v>0</v>
      </c>
    </row>
    <row r="102" spans="1:6" ht="18" x14ac:dyDescent="0.35">
      <c r="A102" s="40"/>
      <c r="B102" s="43"/>
      <c r="C102" s="3" t="s">
        <v>4</v>
      </c>
      <c r="D102" s="19">
        <v>25</v>
      </c>
      <c r="E102" s="19">
        <v>25</v>
      </c>
      <c r="F102" s="19">
        <f t="shared" si="7"/>
        <v>0</v>
      </c>
    </row>
    <row r="103" spans="1:6" ht="18" x14ac:dyDescent="0.35">
      <c r="A103" s="40"/>
      <c r="B103" s="43"/>
      <c r="C103" s="3" t="s">
        <v>5</v>
      </c>
      <c r="D103" s="19">
        <v>0</v>
      </c>
      <c r="E103" s="19">
        <v>0</v>
      </c>
      <c r="F103" s="19">
        <f t="shared" si="7"/>
        <v>0</v>
      </c>
    </row>
    <row r="104" spans="1:6" ht="18" x14ac:dyDescent="0.35">
      <c r="A104" s="40"/>
      <c r="B104" s="43"/>
      <c r="C104" s="3" t="s">
        <v>6</v>
      </c>
      <c r="D104" s="19">
        <v>25</v>
      </c>
      <c r="E104" s="19">
        <v>25</v>
      </c>
      <c r="F104" s="19">
        <f t="shared" si="7"/>
        <v>0</v>
      </c>
    </row>
    <row r="105" spans="1:6" ht="18" x14ac:dyDescent="0.35">
      <c r="A105" s="40"/>
      <c r="B105" s="43"/>
      <c r="C105" s="3" t="s">
        <v>7</v>
      </c>
      <c r="D105" s="19">
        <v>10</v>
      </c>
      <c r="E105" s="19">
        <v>10</v>
      </c>
      <c r="F105" s="19">
        <f t="shared" si="7"/>
        <v>0</v>
      </c>
    </row>
    <row r="106" spans="1:6" ht="18" x14ac:dyDescent="0.35">
      <c r="A106" s="40"/>
      <c r="B106" s="43"/>
      <c r="C106" s="3" t="s">
        <v>8</v>
      </c>
      <c r="D106" s="19">
        <v>4</v>
      </c>
      <c r="E106" s="19">
        <v>4</v>
      </c>
      <c r="F106" s="19">
        <f t="shared" si="7"/>
        <v>0</v>
      </c>
    </row>
    <row r="107" spans="1:6" ht="18" x14ac:dyDescent="0.35">
      <c r="A107" s="41"/>
      <c r="B107" s="44"/>
      <c r="C107" s="3" t="s">
        <v>9</v>
      </c>
      <c r="D107" s="19">
        <v>31.3</v>
      </c>
      <c r="E107" s="19">
        <v>31.3</v>
      </c>
      <c r="F107" s="19">
        <f t="shared" si="7"/>
        <v>0</v>
      </c>
    </row>
    <row r="108" spans="1:6" ht="18" x14ac:dyDescent="0.35">
      <c r="A108" s="39" t="s">
        <v>49</v>
      </c>
      <c r="B108" s="42" t="s">
        <v>21</v>
      </c>
      <c r="C108" s="8"/>
      <c r="D108" s="18">
        <f>D109+D110+D111+D112+D113+D114+D115+D116+D117+D118</f>
        <v>285</v>
      </c>
      <c r="E108" s="18">
        <f>E109+E110+E111+E112+E113+E114+E115+E116+E117+E118</f>
        <v>285</v>
      </c>
      <c r="F108" s="18">
        <f>E108-D108</f>
        <v>0</v>
      </c>
    </row>
    <row r="109" spans="1:6" ht="18" x14ac:dyDescent="0.35">
      <c r="A109" s="40"/>
      <c r="B109" s="43"/>
      <c r="C109" s="3" t="s">
        <v>0</v>
      </c>
      <c r="D109" s="19">
        <v>35</v>
      </c>
      <c r="E109" s="19">
        <v>35</v>
      </c>
      <c r="F109" s="19">
        <f>E109-D109</f>
        <v>0</v>
      </c>
    </row>
    <row r="110" spans="1:6" ht="18" x14ac:dyDescent="0.35">
      <c r="A110" s="40"/>
      <c r="B110" s="43"/>
      <c r="C110" s="3" t="s">
        <v>1</v>
      </c>
      <c r="D110" s="19">
        <v>20</v>
      </c>
      <c r="E110" s="19">
        <v>20</v>
      </c>
      <c r="F110" s="19">
        <f t="shared" ref="F110:F118" si="8">E110-D110</f>
        <v>0</v>
      </c>
    </row>
    <row r="111" spans="1:6" ht="18" x14ac:dyDescent="0.35">
      <c r="A111" s="40"/>
      <c r="B111" s="43"/>
      <c r="C111" s="3" t="s">
        <v>2</v>
      </c>
      <c r="D111" s="19">
        <v>15</v>
      </c>
      <c r="E111" s="19">
        <v>15</v>
      </c>
      <c r="F111" s="19">
        <f t="shared" si="8"/>
        <v>0</v>
      </c>
    </row>
    <row r="112" spans="1:6" ht="18" x14ac:dyDescent="0.35">
      <c r="A112" s="40"/>
      <c r="B112" s="43"/>
      <c r="C112" s="3" t="s">
        <v>3</v>
      </c>
      <c r="D112" s="19">
        <v>15</v>
      </c>
      <c r="E112" s="19">
        <v>15</v>
      </c>
      <c r="F112" s="19">
        <f t="shared" si="8"/>
        <v>0</v>
      </c>
    </row>
    <row r="113" spans="1:6" ht="18" x14ac:dyDescent="0.35">
      <c r="A113" s="40"/>
      <c r="B113" s="43"/>
      <c r="C113" s="3" t="s">
        <v>4</v>
      </c>
      <c r="D113" s="19">
        <v>150</v>
      </c>
      <c r="E113" s="19">
        <v>150</v>
      </c>
      <c r="F113" s="19">
        <f t="shared" si="8"/>
        <v>0</v>
      </c>
    </row>
    <row r="114" spans="1:6" ht="18" x14ac:dyDescent="0.35">
      <c r="A114" s="40"/>
      <c r="B114" s="43"/>
      <c r="C114" s="3" t="s">
        <v>5</v>
      </c>
      <c r="D114" s="19">
        <v>20</v>
      </c>
      <c r="E114" s="19">
        <v>20</v>
      </c>
      <c r="F114" s="19">
        <f t="shared" si="8"/>
        <v>0</v>
      </c>
    </row>
    <row r="115" spans="1:6" ht="18" x14ac:dyDescent="0.35">
      <c r="A115" s="40"/>
      <c r="B115" s="43"/>
      <c r="C115" s="3" t="s">
        <v>6</v>
      </c>
      <c r="D115" s="19">
        <v>0</v>
      </c>
      <c r="E115" s="19">
        <v>0</v>
      </c>
      <c r="F115" s="19">
        <f t="shared" si="8"/>
        <v>0</v>
      </c>
    </row>
    <row r="116" spans="1:6" ht="18" x14ac:dyDescent="0.35">
      <c r="A116" s="40"/>
      <c r="B116" s="43"/>
      <c r="C116" s="3" t="s">
        <v>7</v>
      </c>
      <c r="D116" s="19">
        <v>15</v>
      </c>
      <c r="E116" s="19">
        <v>15</v>
      </c>
      <c r="F116" s="19">
        <f t="shared" si="8"/>
        <v>0</v>
      </c>
    </row>
    <row r="117" spans="1:6" ht="18" x14ac:dyDescent="0.35">
      <c r="A117" s="40"/>
      <c r="B117" s="43"/>
      <c r="C117" s="3" t="s">
        <v>8</v>
      </c>
      <c r="D117" s="19">
        <v>0</v>
      </c>
      <c r="E117" s="19">
        <v>0</v>
      </c>
      <c r="F117" s="19">
        <f t="shared" si="8"/>
        <v>0</v>
      </c>
    </row>
    <row r="118" spans="1:6" ht="18" x14ac:dyDescent="0.35">
      <c r="A118" s="41"/>
      <c r="B118" s="44"/>
      <c r="C118" s="3" t="s">
        <v>9</v>
      </c>
      <c r="D118" s="19">
        <v>15</v>
      </c>
      <c r="E118" s="19">
        <v>15</v>
      </c>
      <c r="F118" s="19">
        <f t="shared" si="8"/>
        <v>0</v>
      </c>
    </row>
    <row r="119" spans="1:6" ht="18" x14ac:dyDescent="0.35">
      <c r="A119" s="39" t="s">
        <v>50</v>
      </c>
      <c r="B119" s="42" t="s">
        <v>22</v>
      </c>
      <c r="C119" s="8"/>
      <c r="D119" s="18">
        <f>D120+D121+D122+D123+D124+D125+D126+D127+D128+D129</f>
        <v>17</v>
      </c>
      <c r="E119" s="18">
        <f>E120+E121+E122+E123+E124+E125+E126+E127+E128+E129</f>
        <v>17</v>
      </c>
      <c r="F119" s="18">
        <f>E119-D119</f>
        <v>0</v>
      </c>
    </row>
    <row r="120" spans="1:6" ht="18" x14ac:dyDescent="0.35">
      <c r="A120" s="40"/>
      <c r="B120" s="43"/>
      <c r="C120" s="3" t="s">
        <v>0</v>
      </c>
      <c r="D120" s="19">
        <v>2</v>
      </c>
      <c r="E120" s="19">
        <v>2</v>
      </c>
      <c r="F120" s="19">
        <f>E120-D120</f>
        <v>0</v>
      </c>
    </row>
    <row r="121" spans="1:6" ht="18" x14ac:dyDescent="0.35">
      <c r="A121" s="40"/>
      <c r="B121" s="43"/>
      <c r="C121" s="3" t="s">
        <v>1</v>
      </c>
      <c r="D121" s="19">
        <v>2</v>
      </c>
      <c r="E121" s="19">
        <v>2</v>
      </c>
      <c r="F121" s="19">
        <f t="shared" ref="F121:F129" si="9">E121-D121</f>
        <v>0</v>
      </c>
    </row>
    <row r="122" spans="1:6" ht="18" x14ac:dyDescent="0.35">
      <c r="A122" s="40"/>
      <c r="B122" s="43"/>
      <c r="C122" s="3" t="s">
        <v>2</v>
      </c>
      <c r="D122" s="19">
        <v>2</v>
      </c>
      <c r="E122" s="19">
        <v>2</v>
      </c>
      <c r="F122" s="19">
        <f t="shared" si="9"/>
        <v>0</v>
      </c>
    </row>
    <row r="123" spans="1:6" ht="18" x14ac:dyDescent="0.35">
      <c r="A123" s="40"/>
      <c r="B123" s="43"/>
      <c r="C123" s="3" t="s">
        <v>3</v>
      </c>
      <c r="D123" s="19">
        <v>1</v>
      </c>
      <c r="E123" s="19">
        <v>1</v>
      </c>
      <c r="F123" s="19">
        <f t="shared" si="9"/>
        <v>0</v>
      </c>
    </row>
    <row r="124" spans="1:6" ht="18" x14ac:dyDescent="0.35">
      <c r="A124" s="40"/>
      <c r="B124" s="43"/>
      <c r="C124" s="3" t="s">
        <v>4</v>
      </c>
      <c r="D124" s="19">
        <v>1</v>
      </c>
      <c r="E124" s="19">
        <v>1</v>
      </c>
      <c r="F124" s="19">
        <f t="shared" si="9"/>
        <v>0</v>
      </c>
    </row>
    <row r="125" spans="1:6" ht="18" x14ac:dyDescent="0.35">
      <c r="A125" s="40"/>
      <c r="B125" s="43"/>
      <c r="C125" s="3" t="s">
        <v>5</v>
      </c>
      <c r="D125" s="19">
        <v>2</v>
      </c>
      <c r="E125" s="19">
        <v>2</v>
      </c>
      <c r="F125" s="19">
        <f t="shared" si="9"/>
        <v>0</v>
      </c>
    </row>
    <row r="126" spans="1:6" ht="18" x14ac:dyDescent="0.35">
      <c r="A126" s="40"/>
      <c r="B126" s="43"/>
      <c r="C126" s="3" t="s">
        <v>6</v>
      </c>
      <c r="D126" s="19">
        <v>2</v>
      </c>
      <c r="E126" s="19">
        <v>2</v>
      </c>
      <c r="F126" s="19">
        <f t="shared" si="9"/>
        <v>0</v>
      </c>
    </row>
    <row r="127" spans="1:6" ht="18" x14ac:dyDescent="0.35">
      <c r="A127" s="40"/>
      <c r="B127" s="43"/>
      <c r="C127" s="3" t="s">
        <v>7</v>
      </c>
      <c r="D127" s="19">
        <v>2</v>
      </c>
      <c r="E127" s="19">
        <v>2</v>
      </c>
      <c r="F127" s="19">
        <f t="shared" si="9"/>
        <v>0</v>
      </c>
    </row>
    <row r="128" spans="1:6" ht="18" x14ac:dyDescent="0.35">
      <c r="A128" s="40"/>
      <c r="B128" s="43"/>
      <c r="C128" s="3" t="s">
        <v>8</v>
      </c>
      <c r="D128" s="19">
        <v>1</v>
      </c>
      <c r="E128" s="19">
        <v>1</v>
      </c>
      <c r="F128" s="19">
        <f t="shared" si="9"/>
        <v>0</v>
      </c>
    </row>
    <row r="129" spans="1:6" ht="18" x14ac:dyDescent="0.35">
      <c r="A129" s="41"/>
      <c r="B129" s="44"/>
      <c r="C129" s="3" t="s">
        <v>9</v>
      </c>
      <c r="D129" s="19">
        <v>2</v>
      </c>
      <c r="E129" s="19">
        <v>2</v>
      </c>
      <c r="F129" s="19">
        <f t="shared" si="9"/>
        <v>0</v>
      </c>
    </row>
    <row r="130" spans="1:6" ht="18" x14ac:dyDescent="0.35">
      <c r="A130" s="39" t="s">
        <v>51</v>
      </c>
      <c r="B130" s="42" t="s">
        <v>23</v>
      </c>
      <c r="C130" s="8"/>
      <c r="D130" s="18">
        <f>D131+D132+D133+D134+D135+D136+D137+D138+D139+D140</f>
        <v>13487.7</v>
      </c>
      <c r="E130" s="18">
        <f>E131+E132+E133+E134+E135+E136+E137+E138+E139+E140</f>
        <v>21140</v>
      </c>
      <c r="F130" s="18">
        <f>E130-D130</f>
        <v>7652.2999999999993</v>
      </c>
    </row>
    <row r="131" spans="1:6" ht="18" x14ac:dyDescent="0.35">
      <c r="A131" s="40"/>
      <c r="B131" s="43"/>
      <c r="C131" s="3" t="s">
        <v>0</v>
      </c>
      <c r="D131" s="19">
        <v>4077.4</v>
      </c>
      <c r="E131" s="19">
        <f>4077.4+6464.7</f>
        <v>10542.1</v>
      </c>
      <c r="F131" s="19">
        <f>E131-D131</f>
        <v>6464.7000000000007</v>
      </c>
    </row>
    <row r="132" spans="1:6" ht="18" x14ac:dyDescent="0.35">
      <c r="A132" s="40"/>
      <c r="B132" s="43"/>
      <c r="C132" s="3" t="s">
        <v>1</v>
      </c>
      <c r="D132" s="19">
        <v>0</v>
      </c>
      <c r="E132" s="19">
        <v>0</v>
      </c>
      <c r="F132" s="19">
        <f t="shared" ref="F132:F148" si="10">E132-D132</f>
        <v>0</v>
      </c>
    </row>
    <row r="133" spans="1:6" ht="18" x14ac:dyDescent="0.35">
      <c r="A133" s="40"/>
      <c r="B133" s="43"/>
      <c r="C133" s="3" t="s">
        <v>2</v>
      </c>
      <c r="D133" s="19">
        <v>463.8</v>
      </c>
      <c r="E133" s="19">
        <v>463.8</v>
      </c>
      <c r="F133" s="19">
        <f t="shared" si="10"/>
        <v>0</v>
      </c>
    </row>
    <row r="134" spans="1:6" ht="18" x14ac:dyDescent="0.35">
      <c r="A134" s="40"/>
      <c r="B134" s="43"/>
      <c r="C134" s="3" t="s">
        <v>3</v>
      </c>
      <c r="D134" s="19">
        <v>0</v>
      </c>
      <c r="E134" s="19">
        <v>0</v>
      </c>
      <c r="F134" s="19">
        <f t="shared" si="10"/>
        <v>0</v>
      </c>
    </row>
    <row r="135" spans="1:6" ht="18" x14ac:dyDescent="0.35">
      <c r="A135" s="40"/>
      <c r="B135" s="43"/>
      <c r="C135" s="3" t="s">
        <v>4</v>
      </c>
      <c r="D135" s="19">
        <v>5115.5</v>
      </c>
      <c r="E135" s="19">
        <f>5115.5+1187.6</f>
        <v>6303.1</v>
      </c>
      <c r="F135" s="19">
        <f t="shared" si="10"/>
        <v>1187.6000000000004</v>
      </c>
    </row>
    <row r="136" spans="1:6" ht="18" x14ac:dyDescent="0.35">
      <c r="A136" s="40"/>
      <c r="B136" s="43"/>
      <c r="C136" s="3" t="s">
        <v>5</v>
      </c>
      <c r="D136" s="19">
        <v>0</v>
      </c>
      <c r="E136" s="19">
        <v>0</v>
      </c>
      <c r="F136" s="19">
        <f t="shared" si="10"/>
        <v>0</v>
      </c>
    </row>
    <row r="137" spans="1:6" ht="18" x14ac:dyDescent="0.35">
      <c r="A137" s="40"/>
      <c r="B137" s="43"/>
      <c r="C137" s="3" t="s">
        <v>6</v>
      </c>
      <c r="D137" s="19">
        <v>3084.2</v>
      </c>
      <c r="E137" s="19">
        <v>3084.2</v>
      </c>
      <c r="F137" s="19">
        <f t="shared" si="10"/>
        <v>0</v>
      </c>
    </row>
    <row r="138" spans="1:6" ht="18" x14ac:dyDescent="0.35">
      <c r="A138" s="40"/>
      <c r="B138" s="43"/>
      <c r="C138" s="3" t="s">
        <v>7</v>
      </c>
      <c r="D138" s="19">
        <v>522.79999999999995</v>
      </c>
      <c r="E138" s="19">
        <v>522.79999999999995</v>
      </c>
      <c r="F138" s="19">
        <f t="shared" si="10"/>
        <v>0</v>
      </c>
    </row>
    <row r="139" spans="1:6" ht="18" x14ac:dyDescent="0.35">
      <c r="A139" s="40"/>
      <c r="B139" s="43"/>
      <c r="C139" s="3" t="s">
        <v>8</v>
      </c>
      <c r="D139" s="19">
        <v>224</v>
      </c>
      <c r="E139" s="19">
        <v>224</v>
      </c>
      <c r="F139" s="19">
        <f t="shared" si="10"/>
        <v>0</v>
      </c>
    </row>
    <row r="140" spans="1:6" ht="18" x14ac:dyDescent="0.35">
      <c r="A140" s="41"/>
      <c r="B140" s="44"/>
      <c r="C140" s="3" t="s">
        <v>9</v>
      </c>
      <c r="D140" s="19">
        <v>0</v>
      </c>
      <c r="E140" s="19">
        <v>0</v>
      </c>
      <c r="F140" s="19">
        <f t="shared" si="10"/>
        <v>0</v>
      </c>
    </row>
    <row r="141" spans="1:6" s="1" customFormat="1" ht="17.399999999999999" x14ac:dyDescent="0.3">
      <c r="A141" s="48" t="s">
        <v>52</v>
      </c>
      <c r="B141" s="51" t="s">
        <v>53</v>
      </c>
      <c r="C141" s="25"/>
      <c r="D141" s="18">
        <f>SUM(D142:D148)</f>
        <v>0</v>
      </c>
      <c r="E141" s="18">
        <f>SUM(E142:E148)</f>
        <v>3746.5</v>
      </c>
      <c r="F141" s="18">
        <f t="shared" si="10"/>
        <v>3746.5</v>
      </c>
    </row>
    <row r="142" spans="1:6" ht="18" x14ac:dyDescent="0.35">
      <c r="A142" s="49"/>
      <c r="B142" s="52"/>
      <c r="C142" s="3" t="s">
        <v>0</v>
      </c>
      <c r="D142" s="19">
        <v>0</v>
      </c>
      <c r="E142" s="19">
        <v>300</v>
      </c>
      <c r="F142" s="19">
        <f t="shared" si="10"/>
        <v>300</v>
      </c>
    </row>
    <row r="143" spans="1:6" ht="18" x14ac:dyDescent="0.35">
      <c r="A143" s="49"/>
      <c r="B143" s="52"/>
      <c r="C143" s="3" t="s">
        <v>3</v>
      </c>
      <c r="D143" s="19">
        <v>0</v>
      </c>
      <c r="E143" s="19">
        <v>100</v>
      </c>
      <c r="F143" s="19">
        <f t="shared" si="10"/>
        <v>100</v>
      </c>
    </row>
    <row r="144" spans="1:6" ht="18" x14ac:dyDescent="0.35">
      <c r="A144" s="49"/>
      <c r="B144" s="52"/>
      <c r="C144" s="3" t="s">
        <v>4</v>
      </c>
      <c r="D144" s="19">
        <v>0</v>
      </c>
      <c r="E144" s="19">
        <v>230</v>
      </c>
      <c r="F144" s="19">
        <f t="shared" si="10"/>
        <v>230</v>
      </c>
    </row>
    <row r="145" spans="1:6" ht="18" x14ac:dyDescent="0.35">
      <c r="A145" s="49"/>
      <c r="B145" s="52"/>
      <c r="C145" s="3" t="s">
        <v>5</v>
      </c>
      <c r="D145" s="19">
        <v>0</v>
      </c>
      <c r="E145" s="19">
        <v>216.5</v>
      </c>
      <c r="F145" s="19">
        <f t="shared" si="10"/>
        <v>216.5</v>
      </c>
    </row>
    <row r="146" spans="1:6" ht="18" x14ac:dyDescent="0.35">
      <c r="A146" s="49"/>
      <c r="B146" s="52"/>
      <c r="C146" s="3" t="s">
        <v>6</v>
      </c>
      <c r="D146" s="19">
        <v>0</v>
      </c>
      <c r="E146" s="19">
        <v>400</v>
      </c>
      <c r="F146" s="19">
        <f t="shared" si="10"/>
        <v>400</v>
      </c>
    </row>
    <row r="147" spans="1:6" ht="18" x14ac:dyDescent="0.35">
      <c r="A147" s="49"/>
      <c r="B147" s="52"/>
      <c r="C147" s="9" t="s">
        <v>26</v>
      </c>
      <c r="D147" s="19">
        <v>0</v>
      </c>
      <c r="E147" s="19">
        <v>400</v>
      </c>
      <c r="F147" s="19">
        <f t="shared" si="10"/>
        <v>400</v>
      </c>
    </row>
    <row r="148" spans="1:6" ht="18" x14ac:dyDescent="0.35">
      <c r="A148" s="50"/>
      <c r="B148" s="53"/>
      <c r="C148" s="9" t="s">
        <v>27</v>
      </c>
      <c r="D148" s="19">
        <v>0</v>
      </c>
      <c r="E148" s="19">
        <v>2100</v>
      </c>
      <c r="F148" s="19">
        <f t="shared" si="10"/>
        <v>2100</v>
      </c>
    </row>
    <row r="149" spans="1:6" ht="18" x14ac:dyDescent="0.35">
      <c r="A149" s="39" t="s">
        <v>54</v>
      </c>
      <c r="B149" s="42" t="s">
        <v>30</v>
      </c>
      <c r="C149" s="8"/>
      <c r="D149" s="18">
        <f>D150+D151+D152+D153+D154+D155+D156+D157+D158+D159+D160+D161</f>
        <v>3657.9</v>
      </c>
      <c r="E149" s="18">
        <f>E150+E151+E152+E153+E154+E155+E156+E157+E158+E159+E160+E161</f>
        <v>3657.9</v>
      </c>
      <c r="F149" s="18">
        <f>E149-D149</f>
        <v>0</v>
      </c>
    </row>
    <row r="150" spans="1:6" ht="18" x14ac:dyDescent="0.35">
      <c r="A150" s="40"/>
      <c r="B150" s="43"/>
      <c r="C150" s="3" t="s">
        <v>0</v>
      </c>
      <c r="D150" s="17">
        <v>558.5</v>
      </c>
      <c r="E150" s="17">
        <v>558.5</v>
      </c>
      <c r="F150" s="17">
        <f>E150-D150</f>
        <v>0</v>
      </c>
    </row>
    <row r="151" spans="1:6" ht="18" x14ac:dyDescent="0.35">
      <c r="A151" s="40"/>
      <c r="B151" s="43"/>
      <c r="C151" s="3" t="s">
        <v>1</v>
      </c>
      <c r="D151" s="17">
        <v>69.7</v>
      </c>
      <c r="E151" s="17">
        <v>69.7</v>
      </c>
      <c r="F151" s="17">
        <f t="shared" ref="F151:F161" si="11">E151-D151</f>
        <v>0</v>
      </c>
    </row>
    <row r="152" spans="1:6" ht="18" x14ac:dyDescent="0.35">
      <c r="A152" s="40"/>
      <c r="B152" s="43"/>
      <c r="C152" s="3" t="s">
        <v>2</v>
      </c>
      <c r="D152" s="17">
        <v>28.2</v>
      </c>
      <c r="E152" s="17">
        <v>28.2</v>
      </c>
      <c r="F152" s="17">
        <f t="shared" si="11"/>
        <v>0</v>
      </c>
    </row>
    <row r="153" spans="1:6" ht="18" x14ac:dyDescent="0.35">
      <c r="A153" s="40"/>
      <c r="B153" s="43"/>
      <c r="C153" s="3" t="s">
        <v>3</v>
      </c>
      <c r="D153" s="17">
        <v>154.6</v>
      </c>
      <c r="E153" s="17">
        <v>154.6</v>
      </c>
      <c r="F153" s="17">
        <f t="shared" si="11"/>
        <v>0</v>
      </c>
    </row>
    <row r="154" spans="1:6" ht="18" x14ac:dyDescent="0.35">
      <c r="A154" s="40"/>
      <c r="B154" s="43"/>
      <c r="C154" s="3" t="s">
        <v>4</v>
      </c>
      <c r="D154" s="17">
        <v>369.9</v>
      </c>
      <c r="E154" s="17">
        <v>369.9</v>
      </c>
      <c r="F154" s="17">
        <f t="shared" si="11"/>
        <v>0</v>
      </c>
    </row>
    <row r="155" spans="1:6" ht="18" x14ac:dyDescent="0.35">
      <c r="A155" s="40"/>
      <c r="B155" s="43"/>
      <c r="C155" s="3" t="s">
        <v>5</v>
      </c>
      <c r="D155" s="17">
        <v>208.4</v>
      </c>
      <c r="E155" s="17">
        <v>208.4</v>
      </c>
      <c r="F155" s="17">
        <f t="shared" si="11"/>
        <v>0</v>
      </c>
    </row>
    <row r="156" spans="1:6" ht="18" x14ac:dyDescent="0.35">
      <c r="A156" s="40"/>
      <c r="B156" s="43"/>
      <c r="C156" s="3" t="s">
        <v>6</v>
      </c>
      <c r="D156" s="17">
        <v>337.2</v>
      </c>
      <c r="E156" s="17">
        <v>337.2</v>
      </c>
      <c r="F156" s="17">
        <f t="shared" si="11"/>
        <v>0</v>
      </c>
    </row>
    <row r="157" spans="1:6" ht="18" x14ac:dyDescent="0.35">
      <c r="A157" s="40"/>
      <c r="B157" s="43"/>
      <c r="C157" s="3" t="s">
        <v>7</v>
      </c>
      <c r="D157" s="17">
        <v>33.200000000000003</v>
      </c>
      <c r="E157" s="17">
        <v>33.200000000000003</v>
      </c>
      <c r="F157" s="17">
        <f t="shared" si="11"/>
        <v>0</v>
      </c>
    </row>
    <row r="158" spans="1:6" ht="18" x14ac:dyDescent="0.35">
      <c r="A158" s="40"/>
      <c r="B158" s="43"/>
      <c r="C158" s="3" t="s">
        <v>8</v>
      </c>
      <c r="D158" s="17">
        <v>12.3</v>
      </c>
      <c r="E158" s="17">
        <v>12.3</v>
      </c>
      <c r="F158" s="17">
        <f t="shared" si="11"/>
        <v>0</v>
      </c>
    </row>
    <row r="159" spans="1:6" ht="18" x14ac:dyDescent="0.35">
      <c r="A159" s="40"/>
      <c r="B159" s="43"/>
      <c r="C159" s="3" t="s">
        <v>9</v>
      </c>
      <c r="D159" s="17">
        <v>18.100000000000001</v>
      </c>
      <c r="E159" s="17">
        <v>18.100000000000001</v>
      </c>
      <c r="F159" s="17">
        <f t="shared" si="11"/>
        <v>0</v>
      </c>
    </row>
    <row r="160" spans="1:6" ht="18" x14ac:dyDescent="0.35">
      <c r="A160" s="40"/>
      <c r="B160" s="43"/>
      <c r="C160" s="9" t="s">
        <v>26</v>
      </c>
      <c r="D160" s="17">
        <v>417.7</v>
      </c>
      <c r="E160" s="17">
        <v>417.7</v>
      </c>
      <c r="F160" s="17">
        <f t="shared" si="11"/>
        <v>0</v>
      </c>
    </row>
    <row r="161" spans="1:6" ht="18" x14ac:dyDescent="0.35">
      <c r="A161" s="41"/>
      <c r="B161" s="44"/>
      <c r="C161" s="9" t="s">
        <v>27</v>
      </c>
      <c r="D161" s="17">
        <v>1450.1</v>
      </c>
      <c r="E161" s="17">
        <v>1450.1</v>
      </c>
      <c r="F161" s="17">
        <f t="shared" si="11"/>
        <v>0</v>
      </c>
    </row>
    <row r="162" spans="1:6" ht="17.399999999999999" x14ac:dyDescent="0.3">
      <c r="A162" s="39" t="s">
        <v>55</v>
      </c>
      <c r="B162" s="42" t="s">
        <v>28</v>
      </c>
      <c r="C162" s="20"/>
      <c r="D162" s="16">
        <f>D163+D164+D165+D166+D167+D168+D169+D170+D171+D172+D173+D174</f>
        <v>12.600000000000001</v>
      </c>
      <c r="E162" s="16">
        <f>E163+E164+E165+E166+E167+E168+E169+E170+E171+E172+E173+E174</f>
        <v>12.600000000000001</v>
      </c>
      <c r="F162" s="16">
        <f>E162-D162</f>
        <v>0</v>
      </c>
    </row>
    <row r="163" spans="1:6" ht="18" x14ac:dyDescent="0.35">
      <c r="A163" s="40"/>
      <c r="B163" s="43"/>
      <c r="C163" s="3" t="s">
        <v>0</v>
      </c>
      <c r="D163" s="17">
        <v>1</v>
      </c>
      <c r="E163" s="17">
        <v>1</v>
      </c>
      <c r="F163" s="17">
        <f>E163-D163</f>
        <v>0</v>
      </c>
    </row>
    <row r="164" spans="1:6" ht="18" x14ac:dyDescent="0.35">
      <c r="A164" s="40"/>
      <c r="B164" s="43"/>
      <c r="C164" s="3" t="s">
        <v>1</v>
      </c>
      <c r="D164" s="17">
        <v>0</v>
      </c>
      <c r="E164" s="17">
        <v>0</v>
      </c>
      <c r="F164" s="17">
        <f t="shared" ref="F164:F174" si="12">E164-D164</f>
        <v>0</v>
      </c>
    </row>
    <row r="165" spans="1:6" ht="18" x14ac:dyDescent="0.35">
      <c r="A165" s="40"/>
      <c r="B165" s="43"/>
      <c r="C165" s="3" t="s">
        <v>2</v>
      </c>
      <c r="D165" s="17">
        <v>0</v>
      </c>
      <c r="E165" s="17">
        <v>0</v>
      </c>
      <c r="F165" s="17">
        <f t="shared" si="12"/>
        <v>0</v>
      </c>
    </row>
    <row r="166" spans="1:6" ht="18" x14ac:dyDescent="0.35">
      <c r="A166" s="40"/>
      <c r="B166" s="43"/>
      <c r="C166" s="3" t="s">
        <v>3</v>
      </c>
      <c r="D166" s="17">
        <v>0</v>
      </c>
      <c r="E166" s="17">
        <v>0</v>
      </c>
      <c r="F166" s="17">
        <f t="shared" si="12"/>
        <v>0</v>
      </c>
    </row>
    <row r="167" spans="1:6" ht="18" x14ac:dyDescent="0.35">
      <c r="A167" s="40"/>
      <c r="B167" s="43"/>
      <c r="C167" s="3" t="s">
        <v>4</v>
      </c>
      <c r="D167" s="17">
        <v>0</v>
      </c>
      <c r="E167" s="17">
        <v>0</v>
      </c>
      <c r="F167" s="17">
        <f t="shared" si="12"/>
        <v>0</v>
      </c>
    </row>
    <row r="168" spans="1:6" ht="18" x14ac:dyDescent="0.35">
      <c r="A168" s="40"/>
      <c r="B168" s="43"/>
      <c r="C168" s="3" t="s">
        <v>5</v>
      </c>
      <c r="D168" s="17">
        <v>0</v>
      </c>
      <c r="E168" s="17">
        <v>0</v>
      </c>
      <c r="F168" s="17">
        <f t="shared" si="12"/>
        <v>0</v>
      </c>
    </row>
    <row r="169" spans="1:6" ht="18" x14ac:dyDescent="0.35">
      <c r="A169" s="40"/>
      <c r="B169" s="43"/>
      <c r="C169" s="3" t="s">
        <v>6</v>
      </c>
      <c r="D169" s="17">
        <v>1.2</v>
      </c>
      <c r="E169" s="17">
        <v>1.2</v>
      </c>
      <c r="F169" s="17">
        <f t="shared" si="12"/>
        <v>0</v>
      </c>
    </row>
    <row r="170" spans="1:6" ht="18" x14ac:dyDescent="0.35">
      <c r="A170" s="40"/>
      <c r="B170" s="43"/>
      <c r="C170" s="3" t="s">
        <v>7</v>
      </c>
      <c r="D170" s="17">
        <v>0</v>
      </c>
      <c r="E170" s="17">
        <v>0</v>
      </c>
      <c r="F170" s="17">
        <f t="shared" si="12"/>
        <v>0</v>
      </c>
    </row>
    <row r="171" spans="1:6" ht="18" x14ac:dyDescent="0.35">
      <c r="A171" s="40"/>
      <c r="B171" s="43"/>
      <c r="C171" s="3" t="s">
        <v>8</v>
      </c>
      <c r="D171" s="17">
        <v>0</v>
      </c>
      <c r="E171" s="17">
        <v>0</v>
      </c>
      <c r="F171" s="17">
        <f t="shared" si="12"/>
        <v>0</v>
      </c>
    </row>
    <row r="172" spans="1:6" ht="18" x14ac:dyDescent="0.35">
      <c r="A172" s="40"/>
      <c r="B172" s="43"/>
      <c r="C172" s="3" t="s">
        <v>9</v>
      </c>
      <c r="D172" s="17">
        <v>0</v>
      </c>
      <c r="E172" s="17">
        <v>0</v>
      </c>
      <c r="F172" s="17">
        <f t="shared" si="12"/>
        <v>0</v>
      </c>
    </row>
    <row r="173" spans="1:6" ht="18" x14ac:dyDescent="0.35">
      <c r="A173" s="40"/>
      <c r="B173" s="43"/>
      <c r="C173" s="9" t="s">
        <v>26</v>
      </c>
      <c r="D173" s="17">
        <v>1</v>
      </c>
      <c r="E173" s="17">
        <v>1</v>
      </c>
      <c r="F173" s="17">
        <f t="shared" si="12"/>
        <v>0</v>
      </c>
    </row>
    <row r="174" spans="1:6" ht="18" x14ac:dyDescent="0.35">
      <c r="A174" s="41"/>
      <c r="B174" s="44"/>
      <c r="C174" s="9" t="s">
        <v>27</v>
      </c>
      <c r="D174" s="17">
        <v>9.4</v>
      </c>
      <c r="E174" s="17">
        <v>9.4</v>
      </c>
      <c r="F174" s="17">
        <f t="shared" si="12"/>
        <v>0</v>
      </c>
    </row>
    <row r="175" spans="1:6" ht="17.399999999999999" x14ac:dyDescent="0.3">
      <c r="A175" s="36" t="s">
        <v>57</v>
      </c>
      <c r="B175" s="38" t="s">
        <v>56</v>
      </c>
      <c r="C175" s="26"/>
      <c r="D175" s="29">
        <f>D176</f>
        <v>0</v>
      </c>
      <c r="E175" s="29">
        <f t="shared" ref="E175:F175" si="13">E176</f>
        <v>1000</v>
      </c>
      <c r="F175" s="29">
        <f t="shared" si="13"/>
        <v>1000</v>
      </c>
    </row>
    <row r="176" spans="1:6" ht="76.8" customHeight="1" x14ac:dyDescent="0.3">
      <c r="A176" s="37"/>
      <c r="B176" s="38"/>
      <c r="C176" s="27" t="s">
        <v>27</v>
      </c>
      <c r="D176" s="28">
        <v>0</v>
      </c>
      <c r="E176" s="28">
        <v>1000</v>
      </c>
      <c r="F176" s="28">
        <f t="shared" ref="F176" si="14">E176-D176</f>
        <v>1000</v>
      </c>
    </row>
    <row r="177" spans="1:6" ht="17.399999999999999" customHeight="1" x14ac:dyDescent="0.3">
      <c r="A177" s="36" t="s">
        <v>57</v>
      </c>
      <c r="B177" s="38" t="s">
        <v>58</v>
      </c>
      <c r="C177" s="26"/>
      <c r="D177" s="29">
        <f>D178</f>
        <v>0</v>
      </c>
      <c r="E177" s="29">
        <f t="shared" ref="E177" si="15">E178</f>
        <v>10000</v>
      </c>
      <c r="F177" s="29">
        <f t="shared" ref="F177" si="16">F178</f>
        <v>10000</v>
      </c>
    </row>
    <row r="178" spans="1:6" ht="129.6" customHeight="1" x14ac:dyDescent="0.3">
      <c r="A178" s="37"/>
      <c r="B178" s="38"/>
      <c r="C178" s="27" t="s">
        <v>27</v>
      </c>
      <c r="D178" s="28">
        <v>0</v>
      </c>
      <c r="E178" s="28">
        <v>10000</v>
      </c>
      <c r="F178" s="28">
        <f t="shared" ref="F178" si="17">E178-D178</f>
        <v>10000</v>
      </c>
    </row>
    <row r="179" spans="1:6" ht="17.399999999999999" x14ac:dyDescent="0.3">
      <c r="A179" s="45" t="s">
        <v>59</v>
      </c>
      <c r="B179" s="38" t="s">
        <v>60</v>
      </c>
      <c r="C179" s="30"/>
      <c r="D179" s="29">
        <f>D180</f>
        <v>0</v>
      </c>
      <c r="E179" s="29">
        <f>E180</f>
        <v>1621.7</v>
      </c>
      <c r="F179" s="29">
        <f>E179-D179</f>
        <v>1621.7</v>
      </c>
    </row>
    <row r="180" spans="1:6" ht="72" customHeight="1" x14ac:dyDescent="0.3">
      <c r="A180" s="45"/>
      <c r="B180" s="38"/>
      <c r="C180" s="31" t="s">
        <v>1</v>
      </c>
      <c r="D180" s="28">
        <v>0</v>
      </c>
      <c r="E180" s="28">
        <f>200+1407.5+14.2</f>
        <v>1621.7</v>
      </c>
      <c r="F180" s="28">
        <f t="shared" ref="F180" si="18">E180-D180</f>
        <v>1621.7</v>
      </c>
    </row>
    <row r="181" spans="1:6" ht="17.399999999999999" x14ac:dyDescent="0.3">
      <c r="A181" s="36" t="s">
        <v>62</v>
      </c>
      <c r="B181" s="38" t="s">
        <v>61</v>
      </c>
      <c r="C181" s="26"/>
      <c r="D181" s="29">
        <f>D182</f>
        <v>0</v>
      </c>
      <c r="E181" s="29">
        <f t="shared" ref="E181" si="19">E182</f>
        <v>80000</v>
      </c>
      <c r="F181" s="29">
        <f t="shared" ref="F181" si="20">F182</f>
        <v>80000</v>
      </c>
    </row>
    <row r="182" spans="1:6" ht="85.8" customHeight="1" x14ac:dyDescent="0.3">
      <c r="A182" s="37"/>
      <c r="B182" s="38"/>
      <c r="C182" s="27" t="s">
        <v>27</v>
      </c>
      <c r="D182" s="28">
        <v>0</v>
      </c>
      <c r="E182" s="28">
        <f>50000+30000</f>
        <v>80000</v>
      </c>
      <c r="F182" s="28">
        <f t="shared" ref="F182" si="21">E182-D182</f>
        <v>80000</v>
      </c>
    </row>
    <row r="183" spans="1:6" ht="17.399999999999999" x14ac:dyDescent="0.3">
      <c r="A183" s="39" t="s">
        <v>63</v>
      </c>
      <c r="B183" s="42" t="s">
        <v>64</v>
      </c>
      <c r="C183" s="20"/>
      <c r="D183" s="16">
        <f>D184+D185+D186</f>
        <v>0</v>
      </c>
      <c r="E183" s="16">
        <f>E184+E185+E186</f>
        <v>9036.9</v>
      </c>
      <c r="F183" s="16">
        <f>E183-D183</f>
        <v>9036.9</v>
      </c>
    </row>
    <row r="184" spans="1:6" ht="18" x14ac:dyDescent="0.35">
      <c r="A184" s="40"/>
      <c r="B184" s="43"/>
      <c r="C184" s="3" t="s">
        <v>5</v>
      </c>
      <c r="D184" s="17">
        <v>0</v>
      </c>
      <c r="E184" s="17">
        <f>1026.6+10.3</f>
        <v>1036.8999999999999</v>
      </c>
      <c r="F184" s="17">
        <f t="shared" ref="F184:F186" si="22">E184-D184</f>
        <v>1036.8999999999999</v>
      </c>
    </row>
    <row r="185" spans="1:6" ht="18" x14ac:dyDescent="0.35">
      <c r="A185" s="40"/>
      <c r="B185" s="43"/>
      <c r="C185" s="9" t="s">
        <v>26</v>
      </c>
      <c r="D185" s="17">
        <v>0</v>
      </c>
      <c r="E185" s="17">
        <f>2970+30</f>
        <v>3000</v>
      </c>
      <c r="F185" s="17">
        <f t="shared" si="22"/>
        <v>3000</v>
      </c>
    </row>
    <row r="186" spans="1:6" ht="18" x14ac:dyDescent="0.35">
      <c r="A186" s="41"/>
      <c r="B186" s="44"/>
      <c r="C186" s="35" t="s">
        <v>27</v>
      </c>
      <c r="D186" s="17">
        <v>0</v>
      </c>
      <c r="E186" s="17">
        <f>4950+50</f>
        <v>5000</v>
      </c>
      <c r="F186" s="17">
        <f t="shared" si="22"/>
        <v>5000</v>
      </c>
    </row>
    <row r="187" spans="1:6" ht="18" x14ac:dyDescent="0.35">
      <c r="C187" s="32"/>
      <c r="D187" s="33"/>
      <c r="E187" s="34"/>
      <c r="F187" s="33"/>
    </row>
    <row r="188" spans="1:6" x14ac:dyDescent="0.3">
      <c r="C188" s="32"/>
      <c r="D188" s="33"/>
      <c r="E188" s="33"/>
      <c r="F188" s="33"/>
    </row>
  </sheetData>
  <mergeCells count="48">
    <mergeCell ref="A6:F6"/>
    <mergeCell ref="A53:A63"/>
    <mergeCell ref="B53:B63"/>
    <mergeCell ref="A16:A27"/>
    <mergeCell ref="B16:B27"/>
    <mergeCell ref="A29:A41"/>
    <mergeCell ref="B29:B41"/>
    <mergeCell ref="A42:A52"/>
    <mergeCell ref="B42:B52"/>
    <mergeCell ref="A8:F8"/>
    <mergeCell ref="A10:F10"/>
    <mergeCell ref="A11:F11"/>
    <mergeCell ref="A12:F12"/>
    <mergeCell ref="A162:A174"/>
    <mergeCell ref="B162:B174"/>
    <mergeCell ref="B108:B118"/>
    <mergeCell ref="B97:B107"/>
    <mergeCell ref="A149:A161"/>
    <mergeCell ref="B149:B161"/>
    <mergeCell ref="A108:A118"/>
    <mergeCell ref="A97:A107"/>
    <mergeCell ref="A130:A140"/>
    <mergeCell ref="B130:B140"/>
    <mergeCell ref="A119:A129"/>
    <mergeCell ref="B119:B129"/>
    <mergeCell ref="A141:A148"/>
    <mergeCell ref="B141:B148"/>
    <mergeCell ref="A1:F1"/>
    <mergeCell ref="A2:F2"/>
    <mergeCell ref="A3:F3"/>
    <mergeCell ref="A4:F4"/>
    <mergeCell ref="A5:F5"/>
    <mergeCell ref="A86:A96"/>
    <mergeCell ref="B86:B96"/>
    <mergeCell ref="A75:A85"/>
    <mergeCell ref="B75:B85"/>
    <mergeCell ref="A64:A74"/>
    <mergeCell ref="B64:B74"/>
    <mergeCell ref="A181:A182"/>
    <mergeCell ref="B181:B182"/>
    <mergeCell ref="A183:A186"/>
    <mergeCell ref="B183:B186"/>
    <mergeCell ref="A175:A176"/>
    <mergeCell ref="B175:B176"/>
    <mergeCell ref="A177:A178"/>
    <mergeCell ref="B177:B178"/>
    <mergeCell ref="A179:A180"/>
    <mergeCell ref="B179:B180"/>
  </mergeCells>
  <pageMargins left="0.9055118110236221" right="0.31496062992125984" top="0.35433070866141736" bottom="0.35433070866141736" header="0.31496062992125984" footer="0.31496062992125984"/>
  <pageSetup paperSize="9" scale="5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2025-02-21T09:19:53Z</cp:lastPrinted>
  <dcterms:created xsi:type="dcterms:W3CDTF">2012-12-19T23:54:32Z</dcterms:created>
  <dcterms:modified xsi:type="dcterms:W3CDTF">2025-03-05T11:07:35Z</dcterms:modified>
</cp:coreProperties>
</file>