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6900" yWindow="360" windowWidth="15450" windowHeight="9435" tabRatio="230" activeTab="1"/>
  </bookViews>
  <sheets>
    <sheet name="4" sheetId="2" r:id="rId1"/>
    <sheet name="Приложение" sheetId="1" r:id="rId2"/>
  </sheets>
  <definedNames>
    <definedName name="_xlnm.Print_Titles" localSheetId="1">Приложение!$2:$4</definedName>
  </definedNames>
  <calcPr calcId="145621" refMode="R1C1"/>
</workbook>
</file>

<file path=xl/calcChain.xml><?xml version="1.0" encoding="utf-8"?>
<calcChain xmlns="http://schemas.openxmlformats.org/spreadsheetml/2006/main">
  <c r="L6" i="1" l="1"/>
  <c r="M6" i="1"/>
  <c r="N6" i="1"/>
  <c r="O6" i="1"/>
  <c r="P6" i="1"/>
  <c r="K6" i="1"/>
  <c r="P96" i="1"/>
  <c r="P78" i="1"/>
  <c r="N53" i="1" l="1"/>
  <c r="M53" i="1"/>
  <c r="L53" i="1"/>
  <c r="K53" i="1"/>
  <c r="P44" i="1" l="1"/>
  <c r="O53" i="1" l="1"/>
  <c r="P50" i="1" l="1"/>
  <c r="P51" i="1"/>
  <c r="P49" i="1"/>
  <c r="P45" i="1" l="1"/>
  <c r="P61" i="1" l="1"/>
  <c r="P62" i="1"/>
  <c r="P63" i="1"/>
  <c r="P64" i="1"/>
  <c r="P65" i="1"/>
  <c r="P72" i="1"/>
  <c r="P73" i="1"/>
  <c r="P71" i="1" l="1"/>
  <c r="P70" i="1" l="1"/>
  <c r="P74" i="1"/>
  <c r="P68" i="1" l="1"/>
  <c r="P67" i="1"/>
  <c r="P66" i="1"/>
  <c r="P60" i="1"/>
  <c r="P58" i="1" l="1"/>
  <c r="P59" i="1"/>
  <c r="P29" i="1"/>
  <c r="P41" i="1" l="1"/>
  <c r="P40" i="1"/>
  <c r="P37" i="1"/>
  <c r="P36" i="1"/>
  <c r="P33" i="1"/>
  <c r="P26" i="1"/>
  <c r="P25" i="1"/>
  <c r="P22" i="1"/>
  <c r="P16" i="1"/>
  <c r="P13" i="1"/>
  <c r="P9" i="1"/>
  <c r="P57" i="1"/>
  <c r="P53" i="1" s="1"/>
  <c r="T28" i="2" l="1"/>
  <c r="O25" i="2"/>
  <c r="T22" i="2"/>
  <c r="T19" i="2"/>
  <c r="T18" i="2"/>
  <c r="T16" i="2"/>
  <c r="N13" i="2"/>
  <c r="N4" i="2" s="1"/>
  <c r="O13" i="2"/>
  <c r="O4" i="2" s="1"/>
  <c r="P13" i="2"/>
  <c r="P4" i="2" s="1"/>
  <c r="Q13" i="2"/>
  <c r="R13" i="2"/>
  <c r="R4" i="2" s="1"/>
  <c r="S13" i="2"/>
  <c r="T6" i="2"/>
  <c r="Q4" i="2"/>
  <c r="S4" i="2"/>
  <c r="T4" i="2" l="1"/>
  <c r="T13" i="2"/>
</calcChain>
</file>

<file path=xl/sharedStrings.xml><?xml version="1.0" encoding="utf-8"?>
<sst xmlns="http://schemas.openxmlformats.org/spreadsheetml/2006/main" count="946" uniqueCount="191">
  <si>
    <t xml:space="preserve">исполнительные органы государственной власти Забайкальского края, предоставляющие государственные услуги                    </t>
  </si>
  <si>
    <t>НПАорв / НПА *100, где
НПАорв - количество проектов нормативных правовых актов Забайкальского края, затрагивающих вопросы осуществления предпринимательской и инвестиционной деятельности, в отношении которых проведена оценка регулирующего воздействия
НПА - общее количество  проектов нормативных правовых актов Забайкальского края, затрагивающих вопросы осуществления предпринимательской и инвестиционной деятельности, в отношении которых должна быть проведена оценка регулирующего воздействия, представленных для рассмотрения в Министерство экономического развития Забайкальского края</t>
  </si>
  <si>
    <t>Основное мероприятие "Снижение административных барьеров"</t>
  </si>
  <si>
    <t>Определяется по результатам анкетирования субъектов предпринимательства Забайкальского края,                                                           (∑Коб)/Коп, где                                                                                   Коб - количество обращений представителей субъектов предпринимательской деятельности,  участвующих в анкетировании,   в исполнительный  орган государственной власти Забайкальского края (орган местного самоуправления) для получения одной
государственной (муниципальной) услуги,
связанной со сферой предпринимательской
деятельности                                                              Коп - количество опрошенных  представителей субъектов предпринимательской деятельности (респондентов), участвующих в анкетировании</t>
  </si>
  <si>
    <t>Мероприятие "Обеспечение организации предоставления государственных и муниципальных услуг по принципу "одного окна"</t>
  </si>
  <si>
    <t>ГУр / ГУ *100, где
ГУр - количество государственных услуг, для которых утверждены административные регламенты
ГУ - общее количество государственных услуг Забайкальского края, для которых должны утверждаться административные регламенты</t>
  </si>
  <si>
    <t>тыс. рублей</t>
  </si>
  <si>
    <t>1.4.2.1-ПМ1</t>
  </si>
  <si>
    <t>Показатель "Доля выполненных показателей, включенных в Карту результативности Министерства экономического развития Забайкальского края"</t>
  </si>
  <si>
    <t>1.4-ПП3</t>
  </si>
  <si>
    <t>1.4.1.2</t>
  </si>
  <si>
    <t>1.4.2.-ПОМ1</t>
  </si>
  <si>
    <t>1.4.2.1.</t>
  </si>
  <si>
    <t>1.4.3-ПОМ1</t>
  </si>
  <si>
    <t>Мероприятие "Развитие деятельности МФЦ"</t>
  </si>
  <si>
    <t>1.4.1.1.</t>
  </si>
  <si>
    <t>1.4.1.1-ПМ1</t>
  </si>
  <si>
    <t>из федерального бюджета</t>
  </si>
  <si>
    <t>Министерство экономического развития Забайкальского края, Департамент государственного имущества и земельных отношений Забайкальского края, Министерство финансов Забайкальского края</t>
  </si>
  <si>
    <t>Министерство экономического развития Забайкальского края, Департамент государственного имущества и земельных отношений Забайкальского края, исполнительные органы государственной власти Забайкальского края, предоставляющие государственные услуги,                      органы местного самоуправления Забайкальского края</t>
  </si>
  <si>
    <t>1.4.1.2-ПМ2</t>
  </si>
  <si>
    <t>621</t>
  </si>
  <si>
    <t>622</t>
  </si>
  <si>
    <t xml:space="preserve">     0929900         0340119905</t>
  </si>
  <si>
    <t xml:space="preserve"> 1005028</t>
  </si>
  <si>
    <t xml:space="preserve">0929900    </t>
  </si>
  <si>
    <t>0929900   0340119905</t>
  </si>
  <si>
    <t>Процент выполнения государственного задания</t>
  </si>
  <si>
    <t>Уок/Угз*100,
где Угз - количество услуг, предусмотренных государственным заданием, Уок - количество оказанных услуг</t>
  </si>
  <si>
    <t>Нioo=Ч×Кoo, где
Ч - норматив численности населения, обслуживаемого одним окном                                       Кoo - количество окон, в которых организовано предоставление государственных и муниципальных услуг по принципу "одного окна" в городском округе, городском поселении, сельском поселении, внутригородских территориях федерального значения</t>
  </si>
  <si>
    <t>0113</t>
  </si>
  <si>
    <t>Главный раздел, подраздел</t>
  </si>
  <si>
    <t>Целевая статья</t>
  </si>
  <si>
    <t>Вид расходов</t>
  </si>
  <si>
    <t>Х</t>
  </si>
  <si>
    <t>Значения по годам реализации</t>
  </si>
  <si>
    <t>Коды бюджетной классификации расходов</t>
  </si>
  <si>
    <t>тыс.рублей</t>
  </si>
  <si>
    <t xml:space="preserve"> - из федерального бюджета</t>
  </si>
  <si>
    <t xml:space="preserve"> - из местных бюджетов</t>
  </si>
  <si>
    <t xml:space="preserve"> - из внебюджетных источников</t>
  </si>
  <si>
    <t>Единица измерения показателя</t>
  </si>
  <si>
    <t>Сроки реализации</t>
  </si>
  <si>
    <t>Ответственный исполнитель и соисполнители</t>
  </si>
  <si>
    <t>Методика расчета показателя</t>
  </si>
  <si>
    <t>№</t>
  </si>
  <si>
    <t>гр.1</t>
  </si>
  <si>
    <t>гр.2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</si>
  <si>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</si>
  <si>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</si>
  <si>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</si>
  <si>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</si>
  <si>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</si>
  <si>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</si>
  <si>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</si>
  <si>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</si>
  <si>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гр.20</t>
  </si>
  <si>
    <t>Итого</t>
  </si>
  <si>
    <t>Наименование целей, задач, подпрограмм, основных мероприятий, мероприятий, ведомственных целевых программ, показателей</t>
  </si>
  <si>
    <t>Коэффициент значимости</t>
  </si>
  <si>
    <t>%</t>
  </si>
  <si>
    <t>ед.</t>
  </si>
  <si>
    <t>-</t>
  </si>
  <si>
    <t>2014-2020</t>
  </si>
  <si>
    <t>финансирование за счет краевого бюджета</t>
  </si>
  <si>
    <t>кроме того, финансирование из других источников:</t>
  </si>
  <si>
    <t>Абсолютный показатель</t>
  </si>
  <si>
    <t>1.4.</t>
  </si>
  <si>
    <t>Подпрограмма "Повышение эффективности государственного и муниципального управления"</t>
  </si>
  <si>
    <t>Министерство экономического развития Забайкальского края, исполнительные органы государственной власти Забайкальского края, органы местного самоуправления Забайкальского края</t>
  </si>
  <si>
    <t>1.4-ПП1</t>
  </si>
  <si>
    <t xml:space="preserve">Показатель "Уровень удовлетворенности граждан Российской Федерации качеством предоставления                государственных и муниципальных услуг"          </t>
  </si>
  <si>
    <t>Определяется в соответствии с методикой проведения оценки качества предоставления государственных и муниципальных услуг в Забайкальском крае</t>
  </si>
  <si>
    <t>исполнительные органы государственной власти Забайкальского края, предоставляющие государственные услуги,                      органы местного самоуправления Забайкальского края</t>
  </si>
  <si>
    <t>1.4-ПП2</t>
  </si>
  <si>
    <t>Показатель "Среднее число обращений представителей бизнес-сообщества в исполнительный  орган государственной власти Забайкальского края (орган местного самоуправления) для получения одной
государственной (муниципальной) услуги,
связанной со сферой предпринимательской
деятельности"</t>
  </si>
  <si>
    <t>Показатель "Среднее время ожидания в очереди при обращении заявителя в исполнительный орган государственной власти Забайкальского края  (орган местного   самоуправления) для получения государственных (муниципальных) услуг"</t>
  </si>
  <si>
    <t>минут</t>
  </si>
  <si>
    <t>Определяется с учетом методики проведения оценки качества предоставления государственных и муниципальных услуг в Забайкальском крае</t>
  </si>
  <si>
    <t>1.4.1.</t>
  </si>
  <si>
    <t>Основное мероприятие "Совершенствование предоставления государственных и муниципальных услуг"</t>
  </si>
  <si>
    <t>Министерство экономического развития Забайкальского края, исполнительные органы государственной власти Забайкальского края, предоставляющие государственные услуги,                      органы местного самоуправления Забайкальского края</t>
  </si>
  <si>
    <t>1.4.1-ПОМ1</t>
  </si>
  <si>
    <t>Показатель "Доля государственных услуг, для которых утверждены административные регламенты, соответствующие требованиям федерального законодательства"</t>
  </si>
  <si>
    <t>Показатель "Доля граждан, имеющих доступ к получению государственных и муниципальных услуг по принципу "одного окна" по месту пребывания, в том числе  в МФЦ"</t>
  </si>
  <si>
    <t>1.4.2.</t>
  </si>
  <si>
    <t>Основное мероприятие "Создание условий для повышения эффективности деятельности органов исполнительной власти Забайкальского края и органов местного самоуправления"</t>
  </si>
  <si>
    <t>Министерство экономического развития Забайкальского края,  исполнительные органы государственной власти Забайкальского края, органы местного самоуправления Забайкальского края</t>
  </si>
  <si>
    <t>Показатель "Охват исполнительных органов государственной власти Забайкальского края оценкой эффективности"</t>
  </si>
  <si>
    <t>ОИВоц / ОИВ *100, где
ОИВоц - количество исполнительных органов государственной власти Забайкальского края, охваченных оценкой эффективности
ОИВ - количество исполнительных органов государственной власти Забайкальского края, в отношении которых необходимо проводить оценку эффективности</t>
  </si>
  <si>
    <t>1.4.2.1</t>
  </si>
  <si>
    <t>Мероприятие "Организация и осуществление оценки эффективности и результативности деятельности исполнительных органов государственной власти Забайкальского края"</t>
  </si>
  <si>
    <t>Министерство экономического развития Забайкальского края,  исполнительные органы государственной власти Забайкальского края</t>
  </si>
  <si>
    <t>1.4.3.</t>
  </si>
  <si>
    <t>Показатель "Доля проектов нормативных правовых актов Забайкальского края, затрагивающих вопросы осуществления предпринимательской и инвестиционной деятельности, в отношении которых проведена оценка регулирующего воздействия"</t>
  </si>
  <si>
    <t>финансирование за счет муниципального бюджета</t>
  </si>
  <si>
    <t>ед</t>
  </si>
  <si>
    <t>Показатель "Количество проведенных конкурсов между субъектами малого и среднего предпринимательства, информационных семинаров, круглых столов и иных мероприятий"</t>
  </si>
  <si>
    <t>Наименование целей, задач, основных мероприятий, мероприятий,  показателей</t>
  </si>
  <si>
    <t>Подпрограмма «Поддержка и развитие агропромышленного комплекса »</t>
  </si>
  <si>
    <t>Задача 1: "Информационная поддержка сельских товаропроизводителей "</t>
  </si>
  <si>
    <t>Показатель "Количество созданных крестьянских фермерских хозяйств"</t>
  </si>
  <si>
    <t>га</t>
  </si>
  <si>
    <t>цн</t>
  </si>
  <si>
    <t>Подпрограмма «Развитие малого и среднего предпринимательства»</t>
  </si>
  <si>
    <t>Обеспечивающая подпрограмма</t>
  </si>
  <si>
    <t>МУ Администрация муниципального района "Хилокский район"</t>
  </si>
  <si>
    <t>финансирование за счет бюджета муниципального района "Хилокский район"</t>
  </si>
  <si>
    <t>0104</t>
  </si>
  <si>
    <t>∑ (Мфi /Мплi*100) / i, где
Мфi - фактическое значение i-го показателя, Мплi - плановое значение i-го  показателя,                                                                                   i - количество показателей</t>
  </si>
  <si>
    <t>Программа "Экономическое развитие муниципального района «Хилокский район»</t>
  </si>
  <si>
    <t>Отдел экономики и сельского хозяйства администрации муниципального района "Хилокский район"</t>
  </si>
  <si>
    <t>1.1</t>
  </si>
  <si>
    <t>1.1.1</t>
  </si>
  <si>
    <t>1.1.2</t>
  </si>
  <si>
    <t>1.2</t>
  </si>
  <si>
    <t>1.2.1</t>
  </si>
  <si>
    <t>1.3</t>
  </si>
  <si>
    <t>1.3.1</t>
  </si>
  <si>
    <t>Задача 1: "Информационная и финансовая поддержка субъектов малого и среднего предпринимательства "</t>
  </si>
  <si>
    <t>2.1</t>
  </si>
  <si>
    <t>2.1.1</t>
  </si>
  <si>
    <t>2.1.2</t>
  </si>
  <si>
    <t>2.1.3</t>
  </si>
  <si>
    <t>2.2</t>
  </si>
  <si>
    <t>2.2.1</t>
  </si>
  <si>
    <t>2.3</t>
  </si>
  <si>
    <t>2.3.1</t>
  </si>
  <si>
    <t>3.1</t>
  </si>
  <si>
    <t>3.1.1</t>
  </si>
  <si>
    <t>Задача 1: Повышение эффективности деятельности МУ Администрации муниципального района «Хилокский район»</t>
  </si>
  <si>
    <t>Задача 3: "Создание стимулов для повышения качества услуг торговли, общественного питания, бытовых услуг"</t>
  </si>
  <si>
    <t>Задача 2: "Вовлечение в оборот неиспользуемых сельскохозяйственных угодий"</t>
  </si>
  <si>
    <t>Задача 3: "Обеспечение сбыта продукции на выгодных условиях "</t>
  </si>
  <si>
    <t>0230120400</t>
  </si>
  <si>
    <t>0230192300</t>
  </si>
  <si>
    <t>Задача 2: "Содействие реализации товаров местного производства и развитию малоформатной торговли "</t>
  </si>
  <si>
    <t>2020-2024</t>
  </si>
  <si>
    <t>0309</t>
  </si>
  <si>
    <t>0230141801</t>
  </si>
  <si>
    <t>02301Д8040</t>
  </si>
  <si>
    <t>Показатель: "Количество созданных крестьянских фермерских хозяйств"</t>
  </si>
  <si>
    <t>0230178186</t>
  </si>
  <si>
    <t>100</t>
  </si>
  <si>
    <t>200</t>
  </si>
  <si>
    <t>800</t>
  </si>
  <si>
    <t>300</t>
  </si>
  <si>
    <t>чел.</t>
  </si>
  <si>
    <t>Мероприятие: Развитие проекта "Ленд-арт парк "Тужи"</t>
  </si>
  <si>
    <t>Мероприятие: "Проведение конкурсов между субъектами малого и среднего предпринимательства, информационных семинаров, круглых столов и иных мероприятий" Формирование шор-листов (списков кандидатов)на участие в бизнес-акселераторах в сфере развития туризма, производства сувенирной продукции, создания арт-мастерских, экспорта продукции и услуг.</t>
  </si>
  <si>
    <t>Мероприятие: "Организация выездной торговли и проведение выставочно-ярмарочных мероприятий"</t>
  </si>
  <si>
    <t>Основное мероприятие: "Информационно-методическое обеспечение органов местного самоуправления и субъектов малого предпринимательства по вопросам поддержки и развития малого предпринимательства в том числе о туристическом потенциале района</t>
  </si>
  <si>
    <t>мероприятие: "Содействие в подготовке проектов для участия в конкурсных отборах на предоставление краевой грантовой поддержки"</t>
  </si>
  <si>
    <t xml:space="preserve">Мероприятие: "Проведение культурно-технических работ" </t>
  </si>
  <si>
    <t xml:space="preserve">Мероприятие: "Организация забойной площадки" </t>
  </si>
  <si>
    <t xml:space="preserve">Основное мероприятие: "Информационно-методическое обеспечение органов местного самоуправления и сельскохозяйственных товаропроизваодителей по вопросам организации,  управления, экономики, технологии производства  </t>
  </si>
  <si>
    <t>Цель: "Создание условий для устойчивого роста экономики Хилокского района"</t>
  </si>
  <si>
    <t>Показатель: "Количество устных и письменных консультаций и публикаций размещенных в информационной сети Интернет"</t>
  </si>
  <si>
    <t>Показатель: "Увеличение посевных площадей "</t>
  </si>
  <si>
    <t>Показатель: "Увеличение объёмов реализации мяса"</t>
  </si>
  <si>
    <t>Показатель: "Количество публикаций размещенных в СМИ и информационной сети Интернет"</t>
  </si>
  <si>
    <t>Основное мероприятие: "Финансовая поддержка субъектов малого и среднего предпринимательства"</t>
  </si>
  <si>
    <t>Мероприятие: "Предоставление субсидий субъектам малого и среднего  предпринимательства в целях возмещения части затрат на реализацию инвестиционного проекта, возникающих в связи с производством (реализацией) товаров, выполнением работ, оказанием услуг" в том числе проектов реализующихся в сфере туризма и социального предпринимательства, юридическим лицам (за исключением субсидий государственным (муниципальным) учреждениям) в объеме фактически произведенных ими затрат на создание, модернизацию и (или) реконструкцию объектов инфраструктуры, необходимых для реализации новых инвестиционных проектов.</t>
  </si>
  <si>
    <t>Показатель: "Количество субъектов малого и среднего предпринимательства, воспользовавшихся поддержкой в целях возмещения части затрат на реализацию инвестиционного проекта, возникающих в связи с производством (реализацией) товаров, выполнением работ, оказанием услуг"</t>
  </si>
  <si>
    <t>Показатель: "Количество проведенных выставочно-ярмарочных мероприятий"</t>
  </si>
  <si>
    <t>Показатель: "Степень достижения установленных значений целевых показателей муниципальных программ и входящих в них подпрограмм"</t>
  </si>
  <si>
    <t>1 мероприятие: "Обеспечение деятельности М У Администрации муниципального района "Хилокский район"в установленной сфере деятельности"</t>
  </si>
  <si>
    <t>2 мероприятие: "Обеспечение деятельности муниципального казенного учреждения "ЦБУ и МТО" в установленной сфере деятельности"</t>
  </si>
  <si>
    <t>2.3.2</t>
  </si>
  <si>
    <t>Показатель: "Увеличение туристического потока"</t>
  </si>
  <si>
    <t>Показатель: "Количество созданных новых рабочих мест"</t>
  </si>
  <si>
    <t>Показатель: "Количество проведенных мероприятий"</t>
  </si>
  <si>
    <t>финансирование за счет внебюджетных средств</t>
  </si>
  <si>
    <t>Основные мероприятия, показатели и объемы финансирования программы «Экономическое развитие муниципального района "Хилокский район"</t>
  </si>
  <si>
    <t>Подпрограмма "Комплексное развитие сельских территорий"</t>
  </si>
  <si>
    <t>2024-2028</t>
  </si>
  <si>
    <t>финансирование за счет федерального бюджета</t>
  </si>
  <si>
    <t>тыс. руб.</t>
  </si>
  <si>
    <t>финансирование за счет регионального бюджета</t>
  </si>
  <si>
    <t>финансирование за счет внебюджетных источников</t>
  </si>
  <si>
    <t xml:space="preserve">Задача: "Повышение уровня и качества жизни сельского населения, престижности  проживания в сельской местности" </t>
  </si>
  <si>
    <t>Мероприятие "Улучшение жилищных условий граждан, проживающих на сельских территориях"</t>
  </si>
  <si>
    <t>0503</t>
  </si>
  <si>
    <t>0610145760</t>
  </si>
  <si>
    <t xml:space="preserve">Показатель: "Количество семей, улучшивших жилищные условия " </t>
  </si>
  <si>
    <t>Мероприятие "Современный облик сельских территорий"</t>
  </si>
  <si>
    <t xml:space="preserve">Показатель: "Количество реализованных проектов комплексного развития сельских территорий " </t>
  </si>
  <si>
    <t>Мероприятие "Благоустройство сельских территорий"</t>
  </si>
  <si>
    <t>0610345760</t>
  </si>
  <si>
    <t>244</t>
  </si>
  <si>
    <t xml:space="preserve">Показатель: "Количество  реализованных проектов по благоустройству сельских территорий"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</si>
</sst>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85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5" fillId="0" borderId="0" xfId="0" applyFont="1" applyFill="1"/>
    <xf numFmtId="0" fontId="1" fillId="0" borderId="2" xfId="0" applyFont="1" applyFill="1" applyBorder="1" applyAlignment="1">
      <alignment horizontal="center" vertical="top"/>
    </xf>
    <xf numFmtId="0" fontId="0" fillId="0" borderId="0" xfId="0" applyFont="1" applyFill="1"/>
    <xf numFmtId="0" fontId="1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0" fontId="6" fillId="0" borderId="0" xfId="0" applyFont="1" applyFill="1"/>
    <xf numFmtId="2" fontId="6" fillId="0" borderId="1" xfId="0" applyNumberFormat="1" applyFont="1" applyFill="1" applyBorder="1"/>
    <xf numFmtId="0" fontId="6" fillId="0" borderId="1" xfId="0" applyFont="1" applyFill="1" applyBorder="1"/>
    <xf numFmtId="2" fontId="6" fillId="0" borderId="0" xfId="0" applyNumberFormat="1" applyFont="1" applyFill="1" applyBorder="1"/>
    <xf numFmtId="0" fontId="6" fillId="0" borderId="0" xfId="0" applyFont="1" applyFill="1" applyBorder="1"/>
    <xf numFmtId="0" fontId="6" fillId="2" borderId="0" xfId="0" applyFont="1" applyFill="1"/>
    <xf numFmtId="0" fontId="6" fillId="0" borderId="0" xfId="0" applyFont="1"/>
    <xf numFmtId="0" fontId="6" fillId="0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Fill="1" applyAlignment="1">
      <alignment vertical="top"/>
    </xf>
    <xf numFmtId="0" fontId="7" fillId="0" borderId="0" xfId="0" applyFont="1" applyAlignment="1">
      <alignment vertical="top"/>
    </xf>
    <xf numFmtId="49" fontId="6" fillId="0" borderId="0" xfId="0" applyNumberFormat="1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2" fontId="9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/>
    </xf>
    <xf numFmtId="2" fontId="10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/>
    </xf>
    <xf numFmtId="49" fontId="9" fillId="2" borderId="4" xfId="0" applyNumberFormat="1" applyFont="1" applyFill="1" applyBorder="1" applyAlignment="1">
      <alignment horizontal="center" vertical="top" wrapText="1"/>
    </xf>
    <xf numFmtId="2" fontId="9" fillId="3" borderId="4" xfId="0" applyNumberFormat="1" applyFont="1" applyFill="1" applyBorder="1" applyAlignment="1">
      <alignment horizontal="center" vertical="top" wrapText="1"/>
    </xf>
    <xf numFmtId="2" fontId="9" fillId="3" borderId="4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top" wrapText="1"/>
    </xf>
    <xf numFmtId="2" fontId="9" fillId="2" borderId="4" xfId="0" applyNumberFormat="1" applyFont="1" applyFill="1" applyBorder="1" applyAlignment="1">
      <alignment horizontal="center" vertical="top"/>
    </xf>
    <xf numFmtId="49" fontId="9" fillId="2" borderId="1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left" vertical="top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2" fontId="9" fillId="2" borderId="1" xfId="0" applyNumberFormat="1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49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/>
    <xf numFmtId="49" fontId="11" fillId="2" borderId="0" xfId="0" applyNumberFormat="1" applyFont="1" applyFill="1"/>
    <xf numFmtId="0" fontId="9" fillId="2" borderId="4" xfId="0" applyFont="1" applyFill="1" applyBorder="1" applyAlignment="1">
      <alignment vertical="top" wrapText="1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wrapText="1"/>
    </xf>
    <xf numFmtId="0" fontId="11" fillId="2" borderId="0" xfId="0" applyFont="1" applyFill="1"/>
    <xf numFmtId="4" fontId="9" fillId="3" borderId="4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/>
    </xf>
    <xf numFmtId="49" fontId="9" fillId="2" borderId="1" xfId="0" applyNumberFormat="1" applyFont="1" applyFill="1" applyBorder="1" applyAlignment="1">
      <alignment horizontal="center" vertical="top"/>
    </xf>
    <xf numFmtId="2" fontId="9" fillId="2" borderId="4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165" fontId="9" fillId="3" borderId="1" xfId="0" applyNumberFormat="1" applyFont="1" applyFill="1" applyBorder="1" applyAlignment="1">
      <alignment horizontal="center" vertical="top"/>
    </xf>
    <xf numFmtId="49" fontId="10" fillId="2" borderId="1" xfId="0" applyNumberFormat="1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/>
    </xf>
    <xf numFmtId="49" fontId="11" fillId="0" borderId="0" xfId="0" applyNumberFormat="1" applyFont="1" applyFill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49" fontId="10" fillId="2" borderId="7" xfId="0" applyNumberFormat="1" applyFont="1" applyFill="1" applyBorder="1" applyAlignment="1">
      <alignment horizontal="center" vertical="top" wrapText="1"/>
    </xf>
    <xf numFmtId="49" fontId="11" fillId="0" borderId="4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/>
    </xf>
    <xf numFmtId="0" fontId="6" fillId="4" borderId="0" xfId="0" applyFont="1" applyFill="1"/>
    <xf numFmtId="2" fontId="11" fillId="2" borderId="4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49" fontId="10" fillId="2" borderId="4" xfId="0" applyNumberFormat="1" applyFont="1" applyFill="1" applyBorder="1" applyAlignment="1">
      <alignment horizontal="center" vertical="top" wrapText="1"/>
    </xf>
    <xf numFmtId="49" fontId="10" fillId="2" borderId="7" xfId="0" applyNumberFormat="1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/>
    </xf>
    <xf numFmtId="0" fontId="8" fillId="3" borderId="1" xfId="1" applyFont="1" applyFill="1" applyBorder="1" applyAlignment="1">
      <alignment vertical="top" wrapText="1"/>
    </xf>
    <xf numFmtId="0" fontId="14" fillId="0" borderId="1" xfId="1" applyFont="1" applyBorder="1"/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wrapText="1"/>
    </xf>
    <xf numFmtId="0" fontId="11" fillId="0" borderId="1" xfId="1" applyFont="1" applyBorder="1" applyAlignment="1">
      <alignment vertical="top"/>
    </xf>
    <xf numFmtId="0" fontId="8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wrapText="1"/>
    </xf>
    <xf numFmtId="0" fontId="15" fillId="0" borderId="0" xfId="1" applyFont="1" applyAlignment="1">
      <alignment wrapText="1"/>
    </xf>
    <xf numFmtId="2" fontId="14" fillId="0" borderId="1" xfId="1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15" fillId="0" borderId="11" xfId="1" applyFont="1" applyBorder="1" applyAlignment="1">
      <alignment horizontal="justify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left" wrapText="1"/>
    </xf>
    <xf numFmtId="49" fontId="14" fillId="0" borderId="0" xfId="1" applyNumberFormat="1" applyFont="1" applyAlignment="1">
      <alignment horizontal="center" vertical="center"/>
    </xf>
    <xf numFmtId="49" fontId="11" fillId="0" borderId="1" xfId="1" applyNumberFormat="1" applyFont="1" applyBorder="1" applyAlignment="1">
      <alignment vertical="center"/>
    </xf>
    <xf numFmtId="49" fontId="11" fillId="0" borderId="1" xfId="1" applyNumberFormat="1" applyFont="1" applyBorder="1" applyAlignment="1">
      <alignment horizontal="center" vertical="center"/>
    </xf>
    <xf numFmtId="0" fontId="16" fillId="2" borderId="11" xfId="1" applyFont="1" applyFill="1" applyBorder="1" applyAlignment="1">
      <alignment horizontal="justify" vertical="center" wrapText="1"/>
    </xf>
    <xf numFmtId="0" fontId="16" fillId="2" borderId="0" xfId="1" applyFont="1" applyFill="1" applyAlignment="1">
      <alignment wrapText="1"/>
    </xf>
    <xf numFmtId="0" fontId="15" fillId="0" borderId="1" xfId="1" applyFont="1" applyBorder="1" applyAlignment="1">
      <alignment vertical="top" wrapText="1"/>
    </xf>
    <xf numFmtId="2" fontId="14" fillId="0" borderId="1" xfId="1" applyNumberFormat="1" applyFont="1" applyBorder="1" applyAlignment="1">
      <alignment horizontal="center"/>
    </xf>
    <xf numFmtId="0" fontId="14" fillId="0" borderId="1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бычная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opLeftCell="A13" workbookViewId="0">
      <selection activeCell="K2" sqref="K1:L65536"/>
    </sheetView>
  </sheetViews>
  <sheetFormatPr defaultRowHeight="15" x14ac:dyDescent="0.25"/>
  <cols>
    <col min="2" max="2" width="44.28515625" customWidth="1"/>
    <col min="3" max="3" width="12.28515625" customWidth="1"/>
    <col min="4" max="4" width="0" hidden="1" customWidth="1"/>
    <col min="5" max="5" width="20" hidden="1" customWidth="1"/>
    <col min="6" max="6" width="0" hidden="1" customWidth="1"/>
    <col min="7" max="7" width="28" hidden="1" customWidth="1"/>
    <col min="8" max="8" width="11.7109375" customWidth="1"/>
    <col min="9" max="9" width="14" customWidth="1"/>
    <col min="10" max="10" width="11.7109375" customWidth="1"/>
    <col min="11" max="12" width="11.7109375" hidden="1" customWidth="1"/>
    <col min="13" max="19" width="11.7109375" customWidth="1"/>
    <col min="20" max="20" width="13.42578125" customWidth="1"/>
  </cols>
  <sheetData>
    <row r="1" spans="1:22" s="10" customFormat="1" x14ac:dyDescent="0.25">
      <c r="A1" s="131" t="s">
        <v>45</v>
      </c>
      <c r="B1" s="133" t="s">
        <v>58</v>
      </c>
      <c r="C1" s="133" t="s">
        <v>41</v>
      </c>
      <c r="D1" s="133" t="s">
        <v>59</v>
      </c>
      <c r="E1" s="133" t="s">
        <v>44</v>
      </c>
      <c r="F1" s="133" t="s">
        <v>42</v>
      </c>
      <c r="G1" s="133" t="s">
        <v>43</v>
      </c>
      <c r="H1" s="139" t="s">
        <v>36</v>
      </c>
      <c r="I1" s="139"/>
      <c r="J1" s="139"/>
      <c r="K1" s="140" t="s">
        <v>35</v>
      </c>
      <c r="L1" s="140"/>
      <c r="M1" s="140"/>
      <c r="N1" s="140"/>
      <c r="O1" s="140"/>
      <c r="P1" s="140"/>
      <c r="Q1" s="140"/>
      <c r="R1" s="140"/>
      <c r="S1" s="140"/>
      <c r="T1" s="140"/>
    </row>
    <row r="2" spans="1:22" s="10" customFormat="1" ht="45" x14ac:dyDescent="0.25">
      <c r="A2" s="132"/>
      <c r="B2" s="134"/>
      <c r="C2" s="134"/>
      <c r="D2" s="134"/>
      <c r="E2" s="134"/>
      <c r="F2" s="134"/>
      <c r="G2" s="134"/>
      <c r="H2" s="30" t="s">
        <v>31</v>
      </c>
      <c r="I2" s="30" t="s">
        <v>32</v>
      </c>
      <c r="J2" s="30" t="s">
        <v>33</v>
      </c>
      <c r="K2" s="27">
        <v>2012</v>
      </c>
      <c r="L2" s="27">
        <v>2013</v>
      </c>
      <c r="M2" s="27">
        <v>2014</v>
      </c>
      <c r="N2" s="27">
        <v>2015</v>
      </c>
      <c r="O2" s="27">
        <v>2016</v>
      </c>
      <c r="P2" s="27">
        <v>2017</v>
      </c>
      <c r="Q2" s="27">
        <v>2018</v>
      </c>
      <c r="R2" s="27">
        <v>2019</v>
      </c>
      <c r="S2" s="27">
        <v>2020</v>
      </c>
      <c r="T2" s="27" t="s">
        <v>57</v>
      </c>
    </row>
    <row r="3" spans="1:22" s="10" customFormat="1" ht="50.25" customHeight="1" x14ac:dyDescent="0.25">
      <c r="A3" s="1" t="s">
        <v>67</v>
      </c>
      <c r="B3" s="7" t="s">
        <v>68</v>
      </c>
      <c r="C3" s="5" t="s">
        <v>34</v>
      </c>
      <c r="D3" s="1">
        <v>1</v>
      </c>
      <c r="E3" s="5" t="s">
        <v>34</v>
      </c>
      <c r="F3" s="5" t="s">
        <v>63</v>
      </c>
      <c r="G3" s="1" t="s">
        <v>69</v>
      </c>
      <c r="H3" s="15" t="s">
        <v>34</v>
      </c>
      <c r="I3" s="15" t="s">
        <v>34</v>
      </c>
      <c r="J3" s="15" t="s">
        <v>34</v>
      </c>
      <c r="K3" s="15" t="s">
        <v>34</v>
      </c>
      <c r="L3" s="15" t="s">
        <v>34</v>
      </c>
      <c r="M3" s="15" t="s">
        <v>34</v>
      </c>
      <c r="N3" s="15" t="s">
        <v>34</v>
      </c>
      <c r="O3" s="15" t="s">
        <v>34</v>
      </c>
      <c r="P3" s="15" t="s">
        <v>34</v>
      </c>
      <c r="Q3" s="15" t="s">
        <v>34</v>
      </c>
      <c r="R3" s="15" t="s">
        <v>34</v>
      </c>
      <c r="S3" s="15" t="s">
        <v>34</v>
      </c>
      <c r="T3" s="15" t="s">
        <v>34</v>
      </c>
    </row>
    <row r="4" spans="1:22" s="8" customFormat="1" ht="17.25" customHeight="1" x14ac:dyDescent="0.25">
      <c r="A4" s="28"/>
      <c r="B4" s="32" t="s">
        <v>64</v>
      </c>
      <c r="C4" s="28" t="s">
        <v>37</v>
      </c>
      <c r="D4" s="29" t="s">
        <v>34</v>
      </c>
      <c r="E4" s="29" t="s">
        <v>34</v>
      </c>
      <c r="F4" s="29" t="s">
        <v>34</v>
      </c>
      <c r="G4" s="29" t="s">
        <v>34</v>
      </c>
      <c r="H4" s="20" t="s">
        <v>34</v>
      </c>
      <c r="I4" s="20" t="s">
        <v>34</v>
      </c>
      <c r="J4" s="20" t="s">
        <v>34</v>
      </c>
      <c r="K4" s="29" t="s">
        <v>62</v>
      </c>
      <c r="L4" s="29" t="s">
        <v>62</v>
      </c>
      <c r="M4" s="33">
        <v>0</v>
      </c>
      <c r="N4" s="33">
        <f>N13</f>
        <v>184375.7</v>
      </c>
      <c r="O4" s="33">
        <f>O13+O25</f>
        <v>166400</v>
      </c>
      <c r="P4" s="33">
        <f>P13</f>
        <v>297858.90000000002</v>
      </c>
      <c r="Q4" s="33">
        <f>Q13</f>
        <v>283858.90000000002</v>
      </c>
      <c r="R4" s="33">
        <f>R13</f>
        <v>283858.90000000002</v>
      </c>
      <c r="S4" s="33">
        <f>S13</f>
        <v>283858.90000000002</v>
      </c>
      <c r="T4" s="34">
        <f>SUM(M4:S4)</f>
        <v>1500211.3000000003</v>
      </c>
    </row>
    <row r="5" spans="1:22" s="10" customFormat="1" ht="32.25" customHeight="1" x14ac:dyDescent="0.25">
      <c r="A5" s="1"/>
      <c r="B5" s="12" t="s">
        <v>65</v>
      </c>
      <c r="C5" s="1"/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9"/>
      <c r="T5" s="21"/>
    </row>
    <row r="6" spans="1:22" s="23" customFormat="1" ht="18" customHeight="1" x14ac:dyDescent="0.25">
      <c r="A6" s="1"/>
      <c r="B6" s="6" t="s">
        <v>38</v>
      </c>
      <c r="C6" s="1" t="s">
        <v>37</v>
      </c>
      <c r="D6" s="15" t="s">
        <v>34</v>
      </c>
      <c r="E6" s="5" t="s">
        <v>34</v>
      </c>
      <c r="F6" s="5" t="s">
        <v>34</v>
      </c>
      <c r="G6" s="15" t="s">
        <v>34</v>
      </c>
      <c r="H6" s="5" t="s">
        <v>34</v>
      </c>
      <c r="I6" s="5" t="s">
        <v>34</v>
      </c>
      <c r="J6" s="5" t="s">
        <v>34</v>
      </c>
      <c r="K6" s="5" t="s">
        <v>34</v>
      </c>
      <c r="L6" s="5" t="s">
        <v>34</v>
      </c>
      <c r="M6" s="5">
        <v>0</v>
      </c>
      <c r="N6" s="5">
        <v>67928.88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f>SUM(M6:S6)</f>
        <v>67928.88</v>
      </c>
    </row>
    <row r="7" spans="1:22" s="10" customFormat="1" ht="18" customHeight="1" x14ac:dyDescent="0.25">
      <c r="A7" s="1"/>
      <c r="B7" s="6" t="s">
        <v>39</v>
      </c>
      <c r="C7" s="1" t="s">
        <v>37</v>
      </c>
      <c r="D7" s="15" t="s">
        <v>34</v>
      </c>
      <c r="E7" s="5" t="s">
        <v>34</v>
      </c>
      <c r="F7" s="5" t="s">
        <v>34</v>
      </c>
      <c r="G7" s="15" t="s">
        <v>34</v>
      </c>
      <c r="H7" s="5" t="s">
        <v>34</v>
      </c>
      <c r="I7" s="5" t="s">
        <v>34</v>
      </c>
      <c r="J7" s="5" t="s">
        <v>34</v>
      </c>
      <c r="K7" s="5" t="s">
        <v>34</v>
      </c>
      <c r="L7" s="5" t="s">
        <v>34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</row>
    <row r="8" spans="1:22" s="10" customFormat="1" ht="18" customHeight="1" x14ac:dyDescent="0.25">
      <c r="A8" s="1"/>
      <c r="B8" s="6" t="s">
        <v>40</v>
      </c>
      <c r="C8" s="1" t="s">
        <v>37</v>
      </c>
      <c r="D8" s="15" t="s">
        <v>34</v>
      </c>
      <c r="E8" s="5" t="s">
        <v>34</v>
      </c>
      <c r="F8" s="5" t="s">
        <v>34</v>
      </c>
      <c r="G8" s="15" t="s">
        <v>34</v>
      </c>
      <c r="H8" s="5" t="s">
        <v>34</v>
      </c>
      <c r="I8" s="5" t="s">
        <v>34</v>
      </c>
      <c r="J8" s="5" t="s">
        <v>34</v>
      </c>
      <c r="K8" s="26" t="s">
        <v>34</v>
      </c>
      <c r="L8" s="26" t="s">
        <v>34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5">
        <v>0</v>
      </c>
    </row>
    <row r="9" spans="1:22" s="10" customFormat="1" ht="32.25" customHeight="1" x14ac:dyDescent="0.25">
      <c r="A9" s="1" t="s">
        <v>70</v>
      </c>
      <c r="B9" s="6" t="s">
        <v>71</v>
      </c>
      <c r="C9" s="1" t="s">
        <v>60</v>
      </c>
      <c r="D9" s="5">
        <v>1</v>
      </c>
      <c r="E9" s="1" t="s">
        <v>72</v>
      </c>
      <c r="F9" s="5" t="s">
        <v>34</v>
      </c>
      <c r="G9" s="1" t="s">
        <v>73</v>
      </c>
      <c r="H9" s="5" t="s">
        <v>34</v>
      </c>
      <c r="I9" s="5" t="s">
        <v>34</v>
      </c>
      <c r="J9" s="5" t="s">
        <v>34</v>
      </c>
      <c r="K9" s="5">
        <v>61</v>
      </c>
      <c r="L9" s="26">
        <v>83.6</v>
      </c>
      <c r="M9" s="11">
        <v>89.7</v>
      </c>
      <c r="N9" s="11">
        <v>98.6</v>
      </c>
      <c r="O9" s="11">
        <v>75</v>
      </c>
      <c r="P9" s="11">
        <v>80</v>
      </c>
      <c r="Q9" s="11">
        <v>90</v>
      </c>
      <c r="R9" s="11">
        <v>90</v>
      </c>
      <c r="S9" s="11">
        <v>90</v>
      </c>
      <c r="T9" s="5" t="s">
        <v>34</v>
      </c>
    </row>
    <row r="10" spans="1:22" s="10" customFormat="1" ht="32.25" customHeight="1" x14ac:dyDescent="0.25">
      <c r="A10" s="1" t="s">
        <v>74</v>
      </c>
      <c r="B10" s="6" t="s">
        <v>75</v>
      </c>
      <c r="C10" s="1" t="s">
        <v>61</v>
      </c>
      <c r="D10" s="15">
        <v>1</v>
      </c>
      <c r="E10" s="1" t="s">
        <v>3</v>
      </c>
      <c r="F10" s="5" t="s">
        <v>34</v>
      </c>
      <c r="G10" s="1" t="s">
        <v>73</v>
      </c>
      <c r="H10" s="5" t="s">
        <v>34</v>
      </c>
      <c r="I10" s="5" t="s">
        <v>34</v>
      </c>
      <c r="J10" s="5" t="s">
        <v>34</v>
      </c>
      <c r="K10" s="26">
        <v>5</v>
      </c>
      <c r="L10" s="26">
        <v>3</v>
      </c>
      <c r="M10" s="11">
        <v>2</v>
      </c>
      <c r="N10" s="11">
        <v>2</v>
      </c>
      <c r="O10" s="11">
        <v>2</v>
      </c>
      <c r="P10" s="11">
        <v>2</v>
      </c>
      <c r="Q10" s="11">
        <v>2</v>
      </c>
      <c r="R10" s="26">
        <v>2</v>
      </c>
      <c r="S10" s="26">
        <v>2</v>
      </c>
      <c r="T10" s="5" t="s">
        <v>34</v>
      </c>
    </row>
    <row r="11" spans="1:22" s="10" customFormat="1" ht="32.25" customHeight="1" x14ac:dyDescent="0.25">
      <c r="A11" s="1" t="s">
        <v>9</v>
      </c>
      <c r="B11" s="6" t="s">
        <v>76</v>
      </c>
      <c r="C11" s="1" t="s">
        <v>77</v>
      </c>
      <c r="D11" s="15">
        <v>1</v>
      </c>
      <c r="E11" s="1" t="s">
        <v>78</v>
      </c>
      <c r="F11" s="5" t="s">
        <v>34</v>
      </c>
      <c r="G11" s="1" t="s">
        <v>73</v>
      </c>
      <c r="H11" s="5" t="s">
        <v>34</v>
      </c>
      <c r="I11" s="5" t="s">
        <v>34</v>
      </c>
      <c r="J11" s="5" t="s">
        <v>34</v>
      </c>
      <c r="K11" s="26">
        <v>13</v>
      </c>
      <c r="L11" s="1">
        <v>8</v>
      </c>
      <c r="M11" s="1">
        <v>7</v>
      </c>
      <c r="N11" s="1">
        <v>6</v>
      </c>
      <c r="O11" s="1">
        <v>15</v>
      </c>
      <c r="P11" s="1">
        <v>15</v>
      </c>
      <c r="Q11" s="1">
        <v>15</v>
      </c>
      <c r="R11" s="1">
        <v>15</v>
      </c>
      <c r="S11" s="1">
        <v>15</v>
      </c>
      <c r="T11" s="14" t="s">
        <v>34</v>
      </c>
    </row>
    <row r="12" spans="1:22" s="10" customFormat="1" ht="32.25" customHeight="1" x14ac:dyDescent="0.25">
      <c r="A12" s="1" t="s">
        <v>79</v>
      </c>
      <c r="B12" s="7" t="s">
        <v>80</v>
      </c>
      <c r="C12" s="5" t="s">
        <v>34</v>
      </c>
      <c r="D12" s="5">
        <v>1</v>
      </c>
      <c r="E12" s="5" t="s">
        <v>34</v>
      </c>
      <c r="F12" s="5" t="s">
        <v>63</v>
      </c>
      <c r="G12" s="1" t="s">
        <v>81</v>
      </c>
      <c r="H12" s="5" t="s">
        <v>34</v>
      </c>
      <c r="I12" s="5" t="s">
        <v>34</v>
      </c>
      <c r="J12" s="5" t="s">
        <v>34</v>
      </c>
      <c r="K12" s="5" t="s">
        <v>34</v>
      </c>
      <c r="L12" s="5" t="s">
        <v>34</v>
      </c>
      <c r="M12" s="5" t="s">
        <v>34</v>
      </c>
      <c r="N12" s="5" t="s">
        <v>34</v>
      </c>
      <c r="O12" s="5" t="s">
        <v>34</v>
      </c>
      <c r="P12" s="5" t="s">
        <v>34</v>
      </c>
      <c r="Q12" s="5" t="s">
        <v>34</v>
      </c>
      <c r="R12" s="5" t="s">
        <v>34</v>
      </c>
      <c r="S12" s="5" t="s">
        <v>34</v>
      </c>
      <c r="T12" s="5" t="s">
        <v>34</v>
      </c>
    </row>
    <row r="13" spans="1:22" s="8" customFormat="1" ht="21" customHeight="1" x14ac:dyDescent="0.25">
      <c r="A13" s="3"/>
      <c r="B13" s="13" t="s">
        <v>64</v>
      </c>
      <c r="C13" s="3" t="s">
        <v>37</v>
      </c>
      <c r="D13" s="20" t="s">
        <v>34</v>
      </c>
      <c r="E13" s="20" t="s">
        <v>34</v>
      </c>
      <c r="F13" s="20" t="s">
        <v>34</v>
      </c>
      <c r="G13" s="20" t="s">
        <v>34</v>
      </c>
      <c r="H13" s="20" t="s">
        <v>62</v>
      </c>
      <c r="I13" s="20" t="s">
        <v>62</v>
      </c>
      <c r="J13" s="20" t="s">
        <v>62</v>
      </c>
      <c r="K13" s="20" t="s">
        <v>62</v>
      </c>
      <c r="L13" s="20" t="s">
        <v>62</v>
      </c>
      <c r="M13" s="20" t="s">
        <v>62</v>
      </c>
      <c r="N13" s="37">
        <f t="shared" ref="N13:S13" si="0">N16+N22</f>
        <v>184375.7</v>
      </c>
      <c r="O13" s="37">
        <f t="shared" si="0"/>
        <v>165000</v>
      </c>
      <c r="P13" s="37">
        <f t="shared" si="0"/>
        <v>297858.90000000002</v>
      </c>
      <c r="Q13" s="37">
        <f t="shared" si="0"/>
        <v>283858.90000000002</v>
      </c>
      <c r="R13" s="37">
        <f t="shared" si="0"/>
        <v>283858.90000000002</v>
      </c>
      <c r="S13" s="37">
        <f t="shared" si="0"/>
        <v>283858.90000000002</v>
      </c>
      <c r="T13" s="35">
        <f>SUM(N13:S13)</f>
        <v>1498811.3000000003</v>
      </c>
    </row>
    <row r="14" spans="1:22" s="10" customFormat="1" ht="32.25" customHeight="1" x14ac:dyDescent="0.25">
      <c r="A14" s="1" t="s">
        <v>82</v>
      </c>
      <c r="B14" s="6" t="s">
        <v>83</v>
      </c>
      <c r="C14" s="1" t="s">
        <v>60</v>
      </c>
      <c r="D14" s="5" t="s">
        <v>34</v>
      </c>
      <c r="E14" s="1" t="s">
        <v>5</v>
      </c>
      <c r="F14" s="5" t="s">
        <v>34</v>
      </c>
      <c r="G14" s="1" t="s">
        <v>0</v>
      </c>
      <c r="H14" s="5" t="s">
        <v>34</v>
      </c>
      <c r="I14" s="5" t="s">
        <v>34</v>
      </c>
      <c r="J14" s="5" t="s">
        <v>34</v>
      </c>
      <c r="K14" s="5" t="s">
        <v>34</v>
      </c>
      <c r="L14" s="5" t="s">
        <v>34</v>
      </c>
      <c r="M14" s="5">
        <v>100</v>
      </c>
      <c r="N14" s="5">
        <v>100</v>
      </c>
      <c r="O14" s="5">
        <v>100</v>
      </c>
      <c r="P14" s="5">
        <v>100</v>
      </c>
      <c r="Q14" s="5">
        <v>100</v>
      </c>
      <c r="R14" s="5">
        <v>100</v>
      </c>
      <c r="S14" s="5">
        <v>100</v>
      </c>
      <c r="T14" s="5" t="s">
        <v>34</v>
      </c>
    </row>
    <row r="15" spans="1:22" s="10" customFormat="1" ht="18.75" customHeight="1" x14ac:dyDescent="0.25">
      <c r="A15" s="1" t="s">
        <v>15</v>
      </c>
      <c r="B15" s="12" t="s">
        <v>14</v>
      </c>
      <c r="C15" s="5"/>
      <c r="D15" s="5"/>
      <c r="E15" s="5"/>
      <c r="F15" s="5" t="s">
        <v>63</v>
      </c>
      <c r="G15" s="1" t="s">
        <v>18</v>
      </c>
      <c r="H15" s="5"/>
      <c r="I15" s="5"/>
      <c r="J15" s="5"/>
      <c r="K15" s="5" t="s">
        <v>34</v>
      </c>
      <c r="L15" s="5" t="s">
        <v>34</v>
      </c>
      <c r="M15" s="5"/>
      <c r="N15" s="5"/>
      <c r="O15" s="5"/>
      <c r="P15" s="5"/>
      <c r="Q15" s="5"/>
      <c r="R15" s="5"/>
      <c r="S15" s="9"/>
      <c r="T15" s="5"/>
      <c r="U15" s="24"/>
      <c r="V15" s="25"/>
    </row>
    <row r="16" spans="1:22" s="8" customFormat="1" ht="18" customHeight="1" x14ac:dyDescent="0.25">
      <c r="A16" s="28"/>
      <c r="B16" s="32" t="s">
        <v>64</v>
      </c>
      <c r="C16" s="28" t="s">
        <v>37</v>
      </c>
      <c r="D16" s="29" t="s">
        <v>34</v>
      </c>
      <c r="E16" s="29" t="s">
        <v>34</v>
      </c>
      <c r="F16" s="29" t="s">
        <v>34</v>
      </c>
      <c r="G16" s="29" t="s">
        <v>34</v>
      </c>
      <c r="H16" s="4" t="s">
        <v>30</v>
      </c>
      <c r="I16" s="4" t="s">
        <v>23</v>
      </c>
      <c r="J16" s="4" t="s">
        <v>22</v>
      </c>
      <c r="K16" s="29" t="s">
        <v>62</v>
      </c>
      <c r="L16" s="29" t="s">
        <v>62</v>
      </c>
      <c r="M16" s="29" t="s">
        <v>62</v>
      </c>
      <c r="N16" s="35">
        <v>10000</v>
      </c>
      <c r="O16" s="35">
        <v>10000</v>
      </c>
      <c r="P16" s="35">
        <v>41000</v>
      </c>
      <c r="Q16" s="35">
        <v>27000</v>
      </c>
      <c r="R16" s="35">
        <v>27000</v>
      </c>
      <c r="S16" s="35">
        <v>27000</v>
      </c>
      <c r="T16" s="35">
        <f>SUM(N16:S16)</f>
        <v>142000</v>
      </c>
      <c r="U16" s="18"/>
      <c r="V16" s="19"/>
    </row>
    <row r="17" spans="1:22" s="10" customFormat="1" ht="32.25" customHeight="1" x14ac:dyDescent="0.25">
      <c r="A17" s="1"/>
      <c r="B17" s="13" t="s">
        <v>65</v>
      </c>
      <c r="C17" s="1"/>
      <c r="D17" s="5"/>
      <c r="E17" s="5"/>
      <c r="F17" s="5"/>
      <c r="G17" s="5"/>
      <c r="H17" s="17"/>
      <c r="I17" s="17"/>
      <c r="J17" s="17"/>
      <c r="K17" s="5"/>
      <c r="L17" s="5"/>
      <c r="M17" s="5"/>
      <c r="N17" s="5"/>
      <c r="O17" s="5"/>
      <c r="P17" s="5"/>
      <c r="Q17" s="5"/>
      <c r="R17" s="5"/>
      <c r="S17" s="9"/>
      <c r="T17" s="5"/>
      <c r="U17" s="24"/>
      <c r="V17" s="25"/>
    </row>
    <row r="18" spans="1:22" s="8" customFormat="1" ht="15.75" customHeight="1" x14ac:dyDescent="0.25">
      <c r="A18" s="135"/>
      <c r="B18" s="135" t="s">
        <v>17</v>
      </c>
      <c r="C18" s="135" t="s">
        <v>37</v>
      </c>
      <c r="D18" s="137" t="s">
        <v>34</v>
      </c>
      <c r="E18" s="137" t="s">
        <v>34</v>
      </c>
      <c r="F18" s="137" t="s">
        <v>34</v>
      </c>
      <c r="G18" s="137" t="s">
        <v>34</v>
      </c>
      <c r="H18" s="4" t="s">
        <v>30</v>
      </c>
      <c r="I18" s="4" t="s">
        <v>25</v>
      </c>
      <c r="J18" s="4" t="s">
        <v>22</v>
      </c>
      <c r="K18" s="29" t="s">
        <v>62</v>
      </c>
      <c r="L18" s="29" t="s">
        <v>62</v>
      </c>
      <c r="M18" s="29" t="s">
        <v>62</v>
      </c>
      <c r="N18" s="37">
        <v>76307</v>
      </c>
      <c r="O18" s="29" t="s">
        <v>62</v>
      </c>
      <c r="P18" s="29" t="s">
        <v>62</v>
      </c>
      <c r="Q18" s="29" t="s">
        <v>62</v>
      </c>
      <c r="R18" s="29" t="s">
        <v>62</v>
      </c>
      <c r="S18" s="29" t="s">
        <v>62</v>
      </c>
      <c r="T18" s="35">
        <f>SUM(N18:S18)</f>
        <v>76307</v>
      </c>
      <c r="U18" s="18"/>
      <c r="V18" s="19"/>
    </row>
    <row r="19" spans="1:22" s="8" customFormat="1" ht="15.75" customHeight="1" x14ac:dyDescent="0.25">
      <c r="A19" s="136"/>
      <c r="B19" s="136"/>
      <c r="C19" s="136"/>
      <c r="D19" s="138"/>
      <c r="E19" s="138"/>
      <c r="F19" s="138"/>
      <c r="G19" s="138"/>
      <c r="H19" s="4" t="s">
        <v>30</v>
      </c>
      <c r="I19" s="4" t="s">
        <v>24</v>
      </c>
      <c r="J19" s="4" t="s">
        <v>22</v>
      </c>
      <c r="K19" s="29" t="s">
        <v>62</v>
      </c>
      <c r="L19" s="29" t="s">
        <v>62</v>
      </c>
      <c r="M19" s="29" t="s">
        <v>62</v>
      </c>
      <c r="N19" s="37">
        <v>9950</v>
      </c>
      <c r="O19" s="29" t="s">
        <v>62</v>
      </c>
      <c r="P19" s="29" t="s">
        <v>62</v>
      </c>
      <c r="Q19" s="29" t="s">
        <v>62</v>
      </c>
      <c r="R19" s="29" t="s">
        <v>62</v>
      </c>
      <c r="S19" s="29" t="s">
        <v>62</v>
      </c>
      <c r="T19" s="35">
        <f>SUM(N19:S19)</f>
        <v>9950</v>
      </c>
      <c r="U19" s="18"/>
      <c r="V19" s="19"/>
    </row>
    <row r="20" spans="1:22" s="10" customFormat="1" ht="32.25" customHeight="1" x14ac:dyDescent="0.25">
      <c r="A20" s="1" t="s">
        <v>16</v>
      </c>
      <c r="B20" s="6" t="s">
        <v>84</v>
      </c>
      <c r="C20" s="1" t="s">
        <v>60</v>
      </c>
      <c r="D20" s="5" t="s">
        <v>34</v>
      </c>
      <c r="E20" s="1" t="s">
        <v>29</v>
      </c>
      <c r="F20" s="5" t="s">
        <v>34</v>
      </c>
      <c r="G20" s="1" t="s">
        <v>19</v>
      </c>
      <c r="H20" s="5" t="s">
        <v>34</v>
      </c>
      <c r="I20" s="5" t="s">
        <v>34</v>
      </c>
      <c r="J20" s="5" t="s">
        <v>34</v>
      </c>
      <c r="K20" s="5">
        <v>11.9</v>
      </c>
      <c r="L20" s="5">
        <v>18.43</v>
      </c>
      <c r="M20" s="5">
        <v>41.66</v>
      </c>
      <c r="N20" s="5">
        <v>90</v>
      </c>
      <c r="O20" s="5">
        <v>90</v>
      </c>
      <c r="P20" s="5">
        <v>90</v>
      </c>
      <c r="Q20" s="5">
        <v>90</v>
      </c>
      <c r="R20" s="5">
        <v>90</v>
      </c>
      <c r="S20" s="5">
        <v>90</v>
      </c>
      <c r="T20" s="5" t="s">
        <v>34</v>
      </c>
    </row>
    <row r="21" spans="1:22" s="10" customFormat="1" ht="45.75" customHeight="1" x14ac:dyDescent="0.25">
      <c r="A21" s="1" t="s">
        <v>10</v>
      </c>
      <c r="B21" s="12" t="s">
        <v>4</v>
      </c>
      <c r="C21" s="5" t="s">
        <v>34</v>
      </c>
      <c r="D21" s="5"/>
      <c r="E21" s="5" t="s">
        <v>34</v>
      </c>
      <c r="F21" s="5" t="s">
        <v>63</v>
      </c>
      <c r="G21" s="1" t="s">
        <v>19</v>
      </c>
      <c r="H21" s="5" t="s">
        <v>34</v>
      </c>
      <c r="I21" s="5" t="s">
        <v>34</v>
      </c>
      <c r="J21" s="5" t="s">
        <v>34</v>
      </c>
      <c r="K21" s="5" t="s">
        <v>34</v>
      </c>
      <c r="L21" s="5" t="s">
        <v>34</v>
      </c>
      <c r="M21" s="5" t="s">
        <v>34</v>
      </c>
      <c r="N21" s="5" t="s">
        <v>34</v>
      </c>
      <c r="O21" s="5" t="s">
        <v>34</v>
      </c>
      <c r="P21" s="5" t="s">
        <v>34</v>
      </c>
      <c r="Q21" s="5" t="s">
        <v>34</v>
      </c>
      <c r="R21" s="5" t="s">
        <v>34</v>
      </c>
      <c r="S21" s="5" t="s">
        <v>34</v>
      </c>
      <c r="T21" s="5" t="s">
        <v>34</v>
      </c>
    </row>
    <row r="22" spans="1:22" s="8" customFormat="1" ht="29.25" customHeight="1" x14ac:dyDescent="0.25">
      <c r="A22" s="28"/>
      <c r="B22" s="32" t="s">
        <v>64</v>
      </c>
      <c r="C22" s="28" t="s">
        <v>37</v>
      </c>
      <c r="D22" s="29" t="s">
        <v>34</v>
      </c>
      <c r="E22" s="29" t="s">
        <v>34</v>
      </c>
      <c r="F22" s="29" t="s">
        <v>34</v>
      </c>
      <c r="G22" s="29"/>
      <c r="H22" s="31" t="s">
        <v>30</v>
      </c>
      <c r="I22" s="4" t="s">
        <v>26</v>
      </c>
      <c r="J22" s="31" t="s">
        <v>21</v>
      </c>
      <c r="K22" s="29" t="s">
        <v>62</v>
      </c>
      <c r="L22" s="29" t="s">
        <v>62</v>
      </c>
      <c r="M22" s="29" t="s">
        <v>62</v>
      </c>
      <c r="N22" s="29">
        <v>174375.7</v>
      </c>
      <c r="O22" s="35">
        <v>155000</v>
      </c>
      <c r="P22" s="29">
        <v>256858.9</v>
      </c>
      <c r="Q22" s="29">
        <v>256858.9</v>
      </c>
      <c r="R22" s="29">
        <v>256858.9</v>
      </c>
      <c r="S22" s="29">
        <v>256858.9</v>
      </c>
      <c r="T22" s="29">
        <f>SUM(N22:S22)</f>
        <v>1356811.2999999998</v>
      </c>
    </row>
    <row r="23" spans="1:22" s="10" customFormat="1" ht="32.25" customHeight="1" x14ac:dyDescent="0.25">
      <c r="A23" s="1" t="s">
        <v>20</v>
      </c>
      <c r="B23" s="13" t="s">
        <v>27</v>
      </c>
      <c r="C23" s="1" t="s">
        <v>60</v>
      </c>
      <c r="D23" s="5"/>
      <c r="E23" s="1" t="s">
        <v>28</v>
      </c>
      <c r="F23" s="5"/>
      <c r="G23" s="5"/>
      <c r="H23" s="5" t="s">
        <v>34</v>
      </c>
      <c r="I23" s="5" t="s">
        <v>34</v>
      </c>
      <c r="J23" s="5" t="s">
        <v>34</v>
      </c>
      <c r="K23" s="5" t="s">
        <v>34</v>
      </c>
      <c r="L23" s="5" t="s">
        <v>34</v>
      </c>
      <c r="M23" s="5" t="s">
        <v>34</v>
      </c>
      <c r="N23" s="5">
        <v>100</v>
      </c>
      <c r="O23" s="5">
        <v>100</v>
      </c>
      <c r="P23" s="5">
        <v>100</v>
      </c>
      <c r="Q23" s="5">
        <v>100</v>
      </c>
      <c r="R23" s="5">
        <v>100</v>
      </c>
      <c r="S23" s="9">
        <v>100</v>
      </c>
      <c r="T23" s="5" t="s">
        <v>34</v>
      </c>
    </row>
    <row r="24" spans="1:22" s="10" customFormat="1" ht="70.5" customHeight="1" x14ac:dyDescent="0.25">
      <c r="A24" s="1" t="s">
        <v>85</v>
      </c>
      <c r="B24" s="7" t="s">
        <v>86</v>
      </c>
      <c r="C24" s="5" t="s">
        <v>34</v>
      </c>
      <c r="D24" s="5">
        <v>1</v>
      </c>
      <c r="E24" s="5" t="s">
        <v>34</v>
      </c>
      <c r="F24" s="5" t="s">
        <v>63</v>
      </c>
      <c r="G24" s="1" t="s">
        <v>87</v>
      </c>
      <c r="H24" s="5" t="s">
        <v>34</v>
      </c>
      <c r="I24" s="5" t="s">
        <v>34</v>
      </c>
      <c r="J24" s="5" t="s">
        <v>34</v>
      </c>
      <c r="K24" s="5" t="s">
        <v>34</v>
      </c>
      <c r="L24" s="5" t="s">
        <v>34</v>
      </c>
      <c r="M24" s="5" t="s">
        <v>34</v>
      </c>
      <c r="N24" s="5" t="s">
        <v>34</v>
      </c>
      <c r="O24" s="5" t="s">
        <v>34</v>
      </c>
      <c r="P24" s="5" t="s">
        <v>34</v>
      </c>
      <c r="Q24" s="5" t="s">
        <v>34</v>
      </c>
      <c r="R24" s="5" t="s">
        <v>34</v>
      </c>
      <c r="S24" s="5" t="s">
        <v>34</v>
      </c>
      <c r="T24" s="5" t="s">
        <v>34</v>
      </c>
    </row>
    <row r="25" spans="1:22" s="8" customFormat="1" ht="19.5" customHeight="1" x14ac:dyDescent="0.25">
      <c r="A25" s="3"/>
      <c r="B25" s="13" t="s">
        <v>64</v>
      </c>
      <c r="C25" s="3" t="s">
        <v>37</v>
      </c>
      <c r="D25" s="20" t="s">
        <v>34</v>
      </c>
      <c r="E25" s="20" t="s">
        <v>34</v>
      </c>
      <c r="F25" s="20" t="s">
        <v>34</v>
      </c>
      <c r="G25" s="20" t="s">
        <v>34</v>
      </c>
      <c r="H25" s="31" t="s">
        <v>30</v>
      </c>
      <c r="I25" s="20">
        <v>340269300</v>
      </c>
      <c r="J25" s="20">
        <v>880</v>
      </c>
      <c r="K25" s="20" t="s">
        <v>62</v>
      </c>
      <c r="L25" s="20" t="s">
        <v>62</v>
      </c>
      <c r="M25" s="20" t="s">
        <v>62</v>
      </c>
      <c r="N25" s="20" t="s">
        <v>62</v>
      </c>
      <c r="O25" s="37">
        <f>O28</f>
        <v>1400</v>
      </c>
      <c r="P25" s="20" t="s">
        <v>62</v>
      </c>
      <c r="Q25" s="20" t="s">
        <v>62</v>
      </c>
      <c r="R25" s="20" t="s">
        <v>62</v>
      </c>
      <c r="S25" s="36" t="s">
        <v>62</v>
      </c>
      <c r="T25" s="20" t="s">
        <v>62</v>
      </c>
    </row>
    <row r="26" spans="1:22" s="10" customFormat="1" ht="19.5" customHeight="1" x14ac:dyDescent="0.25">
      <c r="A26" s="1" t="s">
        <v>11</v>
      </c>
      <c r="B26" s="12" t="s">
        <v>88</v>
      </c>
      <c r="C26" s="1" t="s">
        <v>60</v>
      </c>
      <c r="D26" s="5" t="s">
        <v>34</v>
      </c>
      <c r="E26" s="1" t="s">
        <v>89</v>
      </c>
      <c r="F26" s="15" t="s">
        <v>34</v>
      </c>
      <c r="G26" s="15" t="s">
        <v>34</v>
      </c>
      <c r="H26" s="5" t="s">
        <v>34</v>
      </c>
      <c r="I26" s="5" t="s">
        <v>34</v>
      </c>
      <c r="J26" s="5" t="s">
        <v>34</v>
      </c>
      <c r="K26" s="5" t="s">
        <v>34</v>
      </c>
      <c r="L26" s="5" t="s">
        <v>34</v>
      </c>
      <c r="M26" s="1">
        <v>100</v>
      </c>
      <c r="N26" s="1">
        <v>100</v>
      </c>
      <c r="O26" s="1">
        <v>100</v>
      </c>
      <c r="P26" s="1">
        <v>100</v>
      </c>
      <c r="Q26" s="1">
        <v>100</v>
      </c>
      <c r="R26" s="1">
        <v>100</v>
      </c>
      <c r="S26" s="1">
        <v>100</v>
      </c>
      <c r="T26" s="5" t="s">
        <v>34</v>
      </c>
    </row>
    <row r="27" spans="1:22" s="10" customFormat="1" ht="19.5" customHeight="1" x14ac:dyDescent="0.25">
      <c r="A27" s="1" t="s">
        <v>12</v>
      </c>
      <c r="B27" s="2" t="s">
        <v>91</v>
      </c>
      <c r="C27" s="5" t="s">
        <v>34</v>
      </c>
      <c r="D27" s="5"/>
      <c r="E27" s="5" t="s">
        <v>34</v>
      </c>
      <c r="F27" s="5" t="s">
        <v>63</v>
      </c>
      <c r="G27" s="1" t="s">
        <v>92</v>
      </c>
      <c r="H27" s="5" t="s">
        <v>34</v>
      </c>
      <c r="I27" s="5" t="s">
        <v>34</v>
      </c>
      <c r="J27" s="5" t="s">
        <v>34</v>
      </c>
      <c r="K27" s="5" t="s">
        <v>34</v>
      </c>
      <c r="L27" s="5" t="s">
        <v>34</v>
      </c>
      <c r="M27" s="5" t="s">
        <v>34</v>
      </c>
      <c r="N27" s="5" t="s">
        <v>34</v>
      </c>
      <c r="O27" s="5" t="s">
        <v>34</v>
      </c>
      <c r="P27" s="5" t="s">
        <v>34</v>
      </c>
      <c r="Q27" s="5" t="s">
        <v>34</v>
      </c>
      <c r="R27" s="5" t="s">
        <v>34</v>
      </c>
      <c r="S27" s="5" t="s">
        <v>34</v>
      </c>
      <c r="T27" s="5" t="s">
        <v>34</v>
      </c>
    </row>
    <row r="28" spans="1:22" s="8" customFormat="1" ht="19.5" customHeight="1" x14ac:dyDescent="0.25">
      <c r="A28" s="28" t="s">
        <v>90</v>
      </c>
      <c r="B28" s="32" t="s">
        <v>64</v>
      </c>
      <c r="C28" s="28" t="s">
        <v>37</v>
      </c>
      <c r="D28" s="29" t="s">
        <v>34</v>
      </c>
      <c r="E28" s="29" t="s">
        <v>34</v>
      </c>
      <c r="F28" s="29" t="s">
        <v>34</v>
      </c>
      <c r="G28" s="29" t="s">
        <v>34</v>
      </c>
      <c r="H28" s="31" t="s">
        <v>30</v>
      </c>
      <c r="I28" s="20">
        <v>340269300</v>
      </c>
      <c r="J28" s="20">
        <v>880</v>
      </c>
      <c r="K28" s="29" t="s">
        <v>62</v>
      </c>
      <c r="L28" s="29" t="s">
        <v>62</v>
      </c>
      <c r="M28" s="29" t="s">
        <v>62</v>
      </c>
      <c r="N28" s="29" t="s">
        <v>62</v>
      </c>
      <c r="O28" s="35">
        <v>1400</v>
      </c>
      <c r="P28" s="29">
        <v>0</v>
      </c>
      <c r="Q28" s="29">
        <v>0</v>
      </c>
      <c r="R28" s="29">
        <v>0</v>
      </c>
      <c r="S28" s="29">
        <v>0</v>
      </c>
      <c r="T28" s="29">
        <f>SUM(O28:S28)</f>
        <v>1400</v>
      </c>
    </row>
    <row r="29" spans="1:22" s="10" customFormat="1" ht="32.25" customHeight="1" x14ac:dyDescent="0.25">
      <c r="A29" s="1" t="s">
        <v>7</v>
      </c>
      <c r="B29" s="13" t="s">
        <v>8</v>
      </c>
      <c r="C29" s="1" t="s">
        <v>60</v>
      </c>
      <c r="D29" s="5"/>
      <c r="E29" s="1"/>
      <c r="F29" s="5" t="s">
        <v>60</v>
      </c>
      <c r="G29" s="5" t="s">
        <v>34</v>
      </c>
      <c r="H29" s="5" t="s">
        <v>34</v>
      </c>
      <c r="I29" s="5" t="s">
        <v>34</v>
      </c>
      <c r="J29" s="5" t="s">
        <v>34</v>
      </c>
      <c r="K29" s="5" t="s">
        <v>34</v>
      </c>
      <c r="L29" s="5" t="s">
        <v>34</v>
      </c>
      <c r="M29" s="22">
        <v>80</v>
      </c>
      <c r="N29" s="22">
        <v>82</v>
      </c>
      <c r="O29" s="22">
        <v>85</v>
      </c>
      <c r="P29" s="22">
        <v>88</v>
      </c>
      <c r="Q29" s="22">
        <v>90</v>
      </c>
      <c r="R29" s="22">
        <v>92</v>
      </c>
      <c r="S29" s="16">
        <v>95</v>
      </c>
      <c r="T29" s="5" t="s">
        <v>34</v>
      </c>
    </row>
    <row r="30" spans="1:22" s="10" customFormat="1" ht="32.25" customHeight="1" x14ac:dyDescent="0.25">
      <c r="A30" s="3" t="s">
        <v>93</v>
      </c>
      <c r="B30" s="7" t="s">
        <v>2</v>
      </c>
      <c r="C30" s="5" t="s">
        <v>34</v>
      </c>
      <c r="D30" s="5">
        <v>1</v>
      </c>
      <c r="E30" s="5" t="s">
        <v>34</v>
      </c>
      <c r="F30" s="5" t="s">
        <v>63</v>
      </c>
      <c r="G30" s="1" t="s">
        <v>92</v>
      </c>
      <c r="H30" s="5" t="s">
        <v>34</v>
      </c>
      <c r="I30" s="5" t="s">
        <v>34</v>
      </c>
      <c r="J30" s="5" t="s">
        <v>34</v>
      </c>
      <c r="K30" s="5" t="s">
        <v>34</v>
      </c>
      <c r="L30" s="5" t="s">
        <v>34</v>
      </c>
      <c r="M30" s="5" t="s">
        <v>34</v>
      </c>
      <c r="N30" s="5" t="s">
        <v>34</v>
      </c>
      <c r="O30" s="5" t="s">
        <v>34</v>
      </c>
      <c r="P30" s="5" t="s">
        <v>34</v>
      </c>
      <c r="Q30" s="5" t="s">
        <v>34</v>
      </c>
      <c r="R30" s="5" t="s">
        <v>34</v>
      </c>
      <c r="S30" s="5" t="s">
        <v>34</v>
      </c>
      <c r="T30" s="5" t="s">
        <v>34</v>
      </c>
    </row>
    <row r="31" spans="1:22" s="10" customFormat="1" ht="22.5" customHeight="1" x14ac:dyDescent="0.25">
      <c r="A31" s="3"/>
      <c r="B31" s="13" t="s">
        <v>64</v>
      </c>
      <c r="C31" s="1" t="s">
        <v>37</v>
      </c>
      <c r="D31" s="5" t="s">
        <v>34</v>
      </c>
      <c r="E31" s="5" t="s">
        <v>34</v>
      </c>
      <c r="F31" s="5" t="s">
        <v>34</v>
      </c>
      <c r="G31" s="5" t="s">
        <v>34</v>
      </c>
      <c r="H31" s="5" t="s">
        <v>62</v>
      </c>
      <c r="I31" s="5" t="s">
        <v>62</v>
      </c>
      <c r="J31" s="5" t="s">
        <v>62</v>
      </c>
      <c r="K31" s="5" t="s">
        <v>62</v>
      </c>
      <c r="L31" s="5" t="s">
        <v>62</v>
      </c>
      <c r="M31" s="5" t="s">
        <v>62</v>
      </c>
      <c r="N31" s="5" t="s">
        <v>62</v>
      </c>
      <c r="O31" s="5" t="s">
        <v>62</v>
      </c>
      <c r="P31" s="5" t="s">
        <v>62</v>
      </c>
      <c r="Q31" s="5" t="s">
        <v>62</v>
      </c>
      <c r="R31" s="5" t="s">
        <v>62</v>
      </c>
      <c r="S31" s="9" t="s">
        <v>62</v>
      </c>
      <c r="T31" s="5" t="s">
        <v>62</v>
      </c>
    </row>
    <row r="32" spans="1:22" s="10" customFormat="1" ht="32.25" customHeight="1" x14ac:dyDescent="0.25">
      <c r="A32" s="1" t="s">
        <v>13</v>
      </c>
      <c r="B32" s="6" t="s">
        <v>94</v>
      </c>
      <c r="C32" s="1" t="s">
        <v>60</v>
      </c>
      <c r="D32" s="5" t="s">
        <v>34</v>
      </c>
      <c r="E32" s="1" t="s">
        <v>1</v>
      </c>
      <c r="F32" s="15" t="s">
        <v>34</v>
      </c>
      <c r="G32" s="1" t="s">
        <v>92</v>
      </c>
      <c r="H32" s="5" t="s">
        <v>34</v>
      </c>
      <c r="I32" s="5" t="s">
        <v>34</v>
      </c>
      <c r="J32" s="5" t="s">
        <v>34</v>
      </c>
      <c r="K32" s="5" t="s">
        <v>62</v>
      </c>
      <c r="L32" s="5" t="s">
        <v>62</v>
      </c>
      <c r="M32" s="5">
        <v>100</v>
      </c>
      <c r="N32" s="5">
        <v>100</v>
      </c>
      <c r="O32" s="5">
        <v>100</v>
      </c>
      <c r="P32" s="5">
        <v>100</v>
      </c>
      <c r="Q32" s="5">
        <v>100</v>
      </c>
      <c r="R32" s="5">
        <v>100</v>
      </c>
      <c r="S32" s="5">
        <v>100</v>
      </c>
      <c r="T32" s="5" t="s">
        <v>34</v>
      </c>
    </row>
  </sheetData>
  <mergeCells count="16">
    <mergeCell ref="H1:J1"/>
    <mergeCell ref="K1:T1"/>
    <mergeCell ref="E18:E19"/>
    <mergeCell ref="F18:F19"/>
    <mergeCell ref="G18:G19"/>
    <mergeCell ref="E1:E2"/>
    <mergeCell ref="F1:F2"/>
    <mergeCell ref="G1:G2"/>
    <mergeCell ref="A1:A2"/>
    <mergeCell ref="B1:B2"/>
    <mergeCell ref="C1:C2"/>
    <mergeCell ref="D1:D2"/>
    <mergeCell ref="A18:A19"/>
    <mergeCell ref="B18:B19"/>
    <mergeCell ref="C18:C19"/>
    <mergeCell ref="D18:D19"/>
  </mergeCells>
  <phoneticPr fontId="2" type="noConversion"/>
  <pageMargins left="0.75" right="0.75" top="0.12" bottom="0.12" header="0.5" footer="0.5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"/>
  <sheetViews>
    <sheetView tabSelected="1" view="pageBreakPreview" zoomScale="90" zoomScaleNormal="90" zoomScaleSheetLayoutView="90" zoomScalePageLayoutView="50" workbookViewId="0">
      <pane ySplit="4" topLeftCell="A76" activePane="bottomLeft" state="frozen"/>
      <selection pane="bottomLeft" activeCell="J11" sqref="J11"/>
    </sheetView>
  </sheetViews>
  <sheetFormatPr defaultColWidth="9.140625" defaultRowHeight="15.75" x14ac:dyDescent="0.25"/>
  <cols>
    <col min="1" max="1" width="5.85546875" style="49" customWidth="1"/>
    <col min="2" max="2" width="73.5703125" style="50" customWidth="1"/>
    <col min="3" max="3" width="13.85546875" style="51" customWidth="1"/>
    <col min="4" max="4" width="13.28515625" style="50" customWidth="1"/>
    <col min="5" max="5" width="31.7109375" style="38" hidden="1" customWidth="1"/>
    <col min="6" max="6" width="12.140625" style="38" hidden="1" customWidth="1"/>
    <col min="7" max="7" width="29.28515625" style="38" customWidth="1"/>
    <col min="8" max="8" width="15.140625" style="38" customWidth="1"/>
    <col min="9" max="9" width="16.5703125" style="38" customWidth="1"/>
    <col min="10" max="10" width="9.7109375" style="38" customWidth="1"/>
    <col min="11" max="11" width="15.42578125" style="38" customWidth="1"/>
    <col min="12" max="12" width="15.28515625" style="128" customWidth="1"/>
    <col min="13" max="15" width="15.28515625" style="38" customWidth="1"/>
    <col min="16" max="16" width="22" style="38" customWidth="1"/>
    <col min="17" max="17" width="10.42578125" style="38" bestFit="1" customWidth="1"/>
    <col min="18" max="16384" width="9.140625" style="38"/>
  </cols>
  <sheetData>
    <row r="1" spans="1:22" ht="28.15" customHeight="1" x14ac:dyDescent="0.3">
      <c r="A1" s="143" t="s">
        <v>173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</row>
    <row r="2" spans="1:22" ht="27" customHeight="1" x14ac:dyDescent="0.25">
      <c r="A2" s="149" t="s">
        <v>45</v>
      </c>
      <c r="B2" s="141" t="s">
        <v>98</v>
      </c>
      <c r="C2" s="141" t="s">
        <v>41</v>
      </c>
      <c r="D2" s="141" t="s">
        <v>59</v>
      </c>
      <c r="E2" s="141" t="s">
        <v>44</v>
      </c>
      <c r="F2" s="141" t="s">
        <v>42</v>
      </c>
      <c r="G2" s="141" t="s">
        <v>43</v>
      </c>
      <c r="H2" s="146" t="s">
        <v>36</v>
      </c>
      <c r="I2" s="147"/>
      <c r="J2" s="148"/>
      <c r="K2" s="144"/>
      <c r="L2" s="144"/>
      <c r="M2" s="144"/>
      <c r="N2" s="144"/>
      <c r="O2" s="144"/>
      <c r="P2" s="145"/>
    </row>
    <row r="3" spans="1:22" ht="60" customHeight="1" x14ac:dyDescent="0.25">
      <c r="A3" s="150"/>
      <c r="B3" s="142"/>
      <c r="C3" s="142"/>
      <c r="D3" s="142"/>
      <c r="E3" s="142"/>
      <c r="F3" s="142"/>
      <c r="G3" s="142"/>
      <c r="H3" s="52" t="s">
        <v>31</v>
      </c>
      <c r="I3" s="52" t="s">
        <v>32</v>
      </c>
      <c r="J3" s="52" t="s">
        <v>33</v>
      </c>
      <c r="K3" s="53">
        <v>2025</v>
      </c>
      <c r="L3" s="53">
        <v>2026</v>
      </c>
      <c r="M3" s="53">
        <v>2027</v>
      </c>
      <c r="N3" s="53">
        <v>2028</v>
      </c>
      <c r="O3" s="53">
        <v>2029</v>
      </c>
      <c r="P3" s="53" t="s">
        <v>57</v>
      </c>
    </row>
    <row r="4" spans="1:22" s="40" customFormat="1" ht="18.75" hidden="1" x14ac:dyDescent="0.3">
      <c r="A4" s="54" t="s">
        <v>46</v>
      </c>
      <c r="B4" s="52" t="s">
        <v>47</v>
      </c>
      <c r="C4" s="52" t="s">
        <v>48</v>
      </c>
      <c r="D4" s="52" t="s">
        <v>49</v>
      </c>
      <c r="E4" s="52" t="s">
        <v>50</v>
      </c>
      <c r="F4" s="52" t="s">
        <v>51</v>
      </c>
      <c r="G4" s="52" t="s">
        <v>52</v>
      </c>
      <c r="H4" s="52" t="s">
        <v>53</v>
      </c>
      <c r="I4" s="52" t="s">
        <v>54</v>
      </c>
      <c r="J4" s="52" t="s">
        <v>55</v>
      </c>
      <c r="K4" s="127"/>
      <c r="L4" s="53"/>
      <c r="M4" s="53"/>
      <c r="N4" s="53"/>
      <c r="O4" s="53"/>
      <c r="P4" s="55" t="s">
        <v>56</v>
      </c>
      <c r="Q4" s="39"/>
    </row>
    <row r="5" spans="1:22" s="42" customFormat="1" ht="63" customHeight="1" x14ac:dyDescent="0.25">
      <c r="A5" s="54"/>
      <c r="B5" s="56" t="s">
        <v>110</v>
      </c>
      <c r="C5" s="57" t="s">
        <v>34</v>
      </c>
      <c r="D5" s="57" t="s">
        <v>34</v>
      </c>
      <c r="E5" s="57" t="s">
        <v>34</v>
      </c>
      <c r="F5" s="57" t="s">
        <v>137</v>
      </c>
      <c r="G5" s="58" t="s">
        <v>106</v>
      </c>
      <c r="H5" s="52"/>
      <c r="I5" s="59"/>
      <c r="J5" s="59"/>
      <c r="K5" s="59" t="s">
        <v>34</v>
      </c>
      <c r="L5" s="59" t="s">
        <v>34</v>
      </c>
      <c r="M5" s="59" t="s">
        <v>34</v>
      </c>
      <c r="N5" s="59" t="s">
        <v>34</v>
      </c>
      <c r="O5" s="59" t="s">
        <v>34</v>
      </c>
      <c r="P5" s="59" t="s">
        <v>34</v>
      </c>
      <c r="Q5" s="41"/>
    </row>
    <row r="6" spans="1:22" s="42" customFormat="1" ht="17.25" customHeight="1" x14ac:dyDescent="0.25">
      <c r="A6" s="54"/>
      <c r="B6" s="60" t="s">
        <v>95</v>
      </c>
      <c r="C6" s="61" t="s">
        <v>37</v>
      </c>
      <c r="D6" s="57" t="s">
        <v>34</v>
      </c>
      <c r="E6" s="62" t="s">
        <v>34</v>
      </c>
      <c r="F6" s="62" t="s">
        <v>34</v>
      </c>
      <c r="G6" s="58" t="s">
        <v>34</v>
      </c>
      <c r="H6" s="52"/>
      <c r="I6" s="52"/>
      <c r="J6" s="52"/>
      <c r="K6" s="63">
        <f>K9+K29+K53+$78:$78</f>
        <v>65477</v>
      </c>
      <c r="L6" s="63">
        <f t="shared" ref="L6:P6" si="0">L9+L29+L53+$78:$78</f>
        <v>65477</v>
      </c>
      <c r="M6" s="63">
        <f t="shared" si="0"/>
        <v>65477</v>
      </c>
      <c r="N6" s="63">
        <f t="shared" si="0"/>
        <v>67372</v>
      </c>
      <c r="O6" s="63">
        <f t="shared" si="0"/>
        <v>67372</v>
      </c>
      <c r="P6" s="63">
        <f t="shared" si="0"/>
        <v>331175</v>
      </c>
      <c r="Q6" s="41"/>
    </row>
    <row r="7" spans="1:22" s="42" customFormat="1" ht="19.5" customHeight="1" x14ac:dyDescent="0.25">
      <c r="A7" s="54"/>
      <c r="B7" s="56" t="s">
        <v>156</v>
      </c>
      <c r="C7" s="57" t="s">
        <v>34</v>
      </c>
      <c r="D7" s="57" t="s">
        <v>34</v>
      </c>
      <c r="E7" s="62" t="s">
        <v>34</v>
      </c>
      <c r="F7" s="62" t="s">
        <v>34</v>
      </c>
      <c r="G7" s="52" t="s">
        <v>34</v>
      </c>
      <c r="H7" s="52"/>
      <c r="I7" s="52"/>
      <c r="J7" s="52"/>
      <c r="K7" s="64" t="s">
        <v>34</v>
      </c>
      <c r="L7" s="64" t="s">
        <v>34</v>
      </c>
      <c r="M7" s="64" t="s">
        <v>34</v>
      </c>
      <c r="N7" s="64" t="s">
        <v>34</v>
      </c>
      <c r="O7" s="64" t="s">
        <v>34</v>
      </c>
      <c r="P7" s="64" t="s">
        <v>34</v>
      </c>
      <c r="Q7" s="41"/>
    </row>
    <row r="8" spans="1:22" s="42" customFormat="1" ht="80.25" customHeight="1" x14ac:dyDescent="0.25">
      <c r="A8" s="65">
        <v>1</v>
      </c>
      <c r="B8" s="66" t="s">
        <v>99</v>
      </c>
      <c r="C8" s="67" t="s">
        <v>34</v>
      </c>
      <c r="D8" s="67" t="s">
        <v>34</v>
      </c>
      <c r="E8" s="67" t="s">
        <v>34</v>
      </c>
      <c r="F8" s="67" t="s">
        <v>137</v>
      </c>
      <c r="G8" s="68" t="s">
        <v>111</v>
      </c>
      <c r="H8" s="67"/>
      <c r="I8" s="67"/>
      <c r="J8" s="67"/>
      <c r="K8" s="69" t="s">
        <v>34</v>
      </c>
      <c r="L8" s="69" t="s">
        <v>34</v>
      </c>
      <c r="M8" s="69" t="s">
        <v>34</v>
      </c>
      <c r="N8" s="69" t="s">
        <v>34</v>
      </c>
      <c r="O8" s="69" t="s">
        <v>34</v>
      </c>
      <c r="P8" s="69" t="s">
        <v>34</v>
      </c>
      <c r="Q8" s="41"/>
    </row>
    <row r="9" spans="1:22" s="43" customFormat="1" ht="18" customHeight="1" x14ac:dyDescent="0.25">
      <c r="A9" s="70"/>
      <c r="B9" s="60" t="s">
        <v>95</v>
      </c>
      <c r="C9" s="61" t="s">
        <v>37</v>
      </c>
      <c r="D9" s="62" t="s">
        <v>34</v>
      </c>
      <c r="E9" s="62" t="s">
        <v>34</v>
      </c>
      <c r="F9" s="62" t="s">
        <v>34</v>
      </c>
      <c r="G9" s="62" t="s">
        <v>34</v>
      </c>
      <c r="H9" s="57"/>
      <c r="I9" s="57"/>
      <c r="J9" s="57"/>
      <c r="K9" s="71">
        <v>0</v>
      </c>
      <c r="L9" s="71">
        <v>0</v>
      </c>
      <c r="M9" s="71">
        <v>0</v>
      </c>
      <c r="N9" s="71">
        <v>0</v>
      </c>
      <c r="O9" s="71">
        <v>0</v>
      </c>
      <c r="P9" s="72">
        <f>K9+L9+M9+N9+O9</f>
        <v>0</v>
      </c>
    </row>
    <row r="10" spans="1:22" s="44" customFormat="1" ht="18.75" customHeight="1" x14ac:dyDescent="0.25">
      <c r="A10" s="70" t="s">
        <v>112</v>
      </c>
      <c r="B10" s="73" t="s">
        <v>100</v>
      </c>
      <c r="C10" s="62" t="s">
        <v>34</v>
      </c>
      <c r="D10" s="62" t="s">
        <v>34</v>
      </c>
      <c r="E10" s="62" t="s">
        <v>34</v>
      </c>
      <c r="F10" s="62" t="s">
        <v>34</v>
      </c>
      <c r="G10" s="62" t="s">
        <v>34</v>
      </c>
      <c r="H10" s="57"/>
      <c r="I10" s="57"/>
      <c r="J10" s="57"/>
      <c r="K10" s="57" t="s">
        <v>34</v>
      </c>
      <c r="L10" s="57" t="s">
        <v>34</v>
      </c>
      <c r="M10" s="57" t="s">
        <v>34</v>
      </c>
      <c r="N10" s="57" t="s">
        <v>34</v>
      </c>
      <c r="O10" s="57" t="s">
        <v>34</v>
      </c>
      <c r="P10" s="57" t="s">
        <v>34</v>
      </c>
      <c r="Q10" s="38"/>
      <c r="R10" s="38"/>
      <c r="S10" s="38"/>
      <c r="T10" s="38"/>
      <c r="U10" s="38"/>
      <c r="V10" s="38"/>
    </row>
    <row r="11" spans="1:22" s="44" customFormat="1" ht="77.25" customHeight="1" x14ac:dyDescent="0.25">
      <c r="A11" s="70" t="s">
        <v>113</v>
      </c>
      <c r="B11" s="73" t="s">
        <v>155</v>
      </c>
      <c r="C11" s="61" t="s">
        <v>34</v>
      </c>
      <c r="D11" s="62" t="s">
        <v>34</v>
      </c>
      <c r="E11" s="62" t="s">
        <v>34</v>
      </c>
      <c r="F11" s="62" t="s">
        <v>34</v>
      </c>
      <c r="G11" s="62" t="s">
        <v>34</v>
      </c>
      <c r="H11" s="57"/>
      <c r="I11" s="57"/>
      <c r="J11" s="57"/>
      <c r="K11" s="57" t="s">
        <v>34</v>
      </c>
      <c r="L11" s="57" t="s">
        <v>34</v>
      </c>
      <c r="M11" s="57" t="s">
        <v>34</v>
      </c>
      <c r="N11" s="57" t="s">
        <v>34</v>
      </c>
      <c r="O11" s="57" t="s">
        <v>34</v>
      </c>
      <c r="P11" s="57" t="s">
        <v>34</v>
      </c>
      <c r="Q11" s="38"/>
      <c r="R11" s="38"/>
      <c r="S11" s="38"/>
      <c r="T11" s="38"/>
      <c r="U11" s="38"/>
      <c r="V11" s="38"/>
    </row>
    <row r="12" spans="1:22" s="44" customFormat="1" ht="18.75" customHeight="1" x14ac:dyDescent="0.25">
      <c r="A12" s="70"/>
      <c r="B12" s="60" t="s">
        <v>95</v>
      </c>
      <c r="C12" s="74" t="s">
        <v>37</v>
      </c>
      <c r="D12" s="62" t="s">
        <v>34</v>
      </c>
      <c r="E12" s="62" t="s">
        <v>34</v>
      </c>
      <c r="F12" s="62" t="s">
        <v>34</v>
      </c>
      <c r="G12" s="62" t="s">
        <v>34</v>
      </c>
      <c r="H12" s="57"/>
      <c r="I12" s="57"/>
      <c r="J12" s="57"/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76">
        <v>0</v>
      </c>
      <c r="Q12" s="38"/>
      <c r="R12" s="38"/>
      <c r="S12" s="38"/>
      <c r="T12" s="38"/>
      <c r="U12" s="38"/>
      <c r="V12" s="38"/>
    </row>
    <row r="13" spans="1:22" ht="46.5" customHeight="1" x14ac:dyDescent="0.25">
      <c r="A13" s="77"/>
      <c r="B13" s="78" t="s">
        <v>157</v>
      </c>
      <c r="C13" s="57" t="s">
        <v>61</v>
      </c>
      <c r="D13" s="57">
        <v>1</v>
      </c>
      <c r="E13" s="58" t="s">
        <v>66</v>
      </c>
      <c r="F13" s="62" t="s">
        <v>34</v>
      </c>
      <c r="G13" s="62" t="s">
        <v>34</v>
      </c>
      <c r="H13" s="57"/>
      <c r="I13" s="57"/>
      <c r="J13" s="57"/>
      <c r="K13" s="57">
        <v>50</v>
      </c>
      <c r="L13" s="57">
        <v>50</v>
      </c>
      <c r="M13" s="57">
        <v>50</v>
      </c>
      <c r="N13" s="57">
        <v>50</v>
      </c>
      <c r="O13" s="57">
        <v>50</v>
      </c>
      <c r="P13" s="57">
        <f>K13+L13+M13+N13+O13</f>
        <v>250</v>
      </c>
    </row>
    <row r="14" spans="1:22" ht="55.5" customHeight="1" x14ac:dyDescent="0.25">
      <c r="A14" s="79" t="s">
        <v>114</v>
      </c>
      <c r="B14" s="80" t="s">
        <v>152</v>
      </c>
      <c r="C14" s="62" t="s">
        <v>34</v>
      </c>
      <c r="D14" s="62" t="s">
        <v>34</v>
      </c>
      <c r="E14" s="62" t="s">
        <v>34</v>
      </c>
      <c r="F14" s="64" t="s">
        <v>34</v>
      </c>
      <c r="G14" s="62" t="s">
        <v>34</v>
      </c>
      <c r="H14" s="57"/>
      <c r="I14" s="57"/>
      <c r="J14" s="57"/>
      <c r="K14" s="57" t="s">
        <v>34</v>
      </c>
      <c r="L14" s="57" t="s">
        <v>34</v>
      </c>
      <c r="M14" s="57" t="s">
        <v>34</v>
      </c>
      <c r="N14" s="57" t="s">
        <v>34</v>
      </c>
      <c r="O14" s="57" t="s">
        <v>34</v>
      </c>
      <c r="P14" s="57" t="s">
        <v>34</v>
      </c>
    </row>
    <row r="15" spans="1:22" s="46" customFormat="1" ht="19.5" customHeight="1" x14ac:dyDescent="0.25">
      <c r="A15" s="81"/>
      <c r="B15" s="80" t="s">
        <v>95</v>
      </c>
      <c r="C15" s="82" t="s">
        <v>6</v>
      </c>
      <c r="D15" s="52" t="s">
        <v>34</v>
      </c>
      <c r="E15" s="52" t="s">
        <v>34</v>
      </c>
      <c r="F15" s="52" t="s">
        <v>34</v>
      </c>
      <c r="G15" s="57" t="s">
        <v>34</v>
      </c>
      <c r="H15" s="82"/>
      <c r="I15" s="82"/>
      <c r="J15" s="82"/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6">
        <v>0</v>
      </c>
      <c r="Q15" s="45"/>
      <c r="R15" s="45"/>
      <c r="S15" s="45"/>
      <c r="T15" s="45"/>
      <c r="U15" s="45"/>
      <c r="V15" s="45"/>
    </row>
    <row r="16" spans="1:22" s="44" customFormat="1" ht="17.25" customHeight="1" x14ac:dyDescent="0.25">
      <c r="A16" s="81"/>
      <c r="B16" s="82" t="s">
        <v>141</v>
      </c>
      <c r="C16" s="57" t="s">
        <v>61</v>
      </c>
      <c r="D16" s="57">
        <v>1</v>
      </c>
      <c r="E16" s="58" t="s">
        <v>66</v>
      </c>
      <c r="F16" s="58" t="s">
        <v>34</v>
      </c>
      <c r="G16" s="58" t="s">
        <v>34</v>
      </c>
      <c r="H16" s="82"/>
      <c r="I16" s="82"/>
      <c r="J16" s="82"/>
      <c r="K16" s="57">
        <v>1</v>
      </c>
      <c r="L16" s="57">
        <v>1</v>
      </c>
      <c r="M16" s="57">
        <v>1</v>
      </c>
      <c r="N16" s="57">
        <v>1</v>
      </c>
      <c r="O16" s="57">
        <v>1</v>
      </c>
      <c r="P16" s="57">
        <f>K16+L16+M16+N16+O16</f>
        <v>5</v>
      </c>
      <c r="Q16" s="38"/>
      <c r="R16" s="38"/>
      <c r="S16" s="38"/>
      <c r="T16" s="38"/>
      <c r="U16" s="38"/>
      <c r="V16" s="38"/>
    </row>
    <row r="17" spans="1:22" s="46" customFormat="1" ht="142.5" hidden="1" customHeight="1" x14ac:dyDescent="0.25">
      <c r="A17" s="77"/>
      <c r="B17" s="80" t="s">
        <v>95</v>
      </c>
      <c r="C17" s="58" t="s">
        <v>37</v>
      </c>
      <c r="D17" s="57" t="s">
        <v>34</v>
      </c>
      <c r="E17" s="62" t="s">
        <v>34</v>
      </c>
      <c r="F17" s="57" t="s">
        <v>34</v>
      </c>
      <c r="G17" s="57" t="s">
        <v>34</v>
      </c>
      <c r="H17" s="57"/>
      <c r="I17" s="57"/>
      <c r="J17" s="57"/>
      <c r="K17" s="83"/>
      <c r="L17" s="83"/>
      <c r="M17" s="83"/>
      <c r="N17" s="83"/>
      <c r="O17" s="83"/>
      <c r="P17" s="83">
        <v>0</v>
      </c>
      <c r="Q17" s="45"/>
      <c r="R17" s="45"/>
      <c r="S17" s="45"/>
      <c r="T17" s="45"/>
      <c r="U17" s="45"/>
      <c r="V17" s="45"/>
    </row>
    <row r="18" spans="1:22" s="44" customFormat="1" ht="60" hidden="1" customHeight="1" x14ac:dyDescent="0.25">
      <c r="A18" s="77"/>
      <c r="B18" s="84" t="s">
        <v>101</v>
      </c>
      <c r="C18" s="58" t="s">
        <v>61</v>
      </c>
      <c r="D18" s="57">
        <v>1</v>
      </c>
      <c r="E18" s="58" t="s">
        <v>66</v>
      </c>
      <c r="F18" s="57" t="s">
        <v>34</v>
      </c>
      <c r="G18" s="57" t="s">
        <v>34</v>
      </c>
      <c r="H18" s="57"/>
      <c r="I18" s="57"/>
      <c r="J18" s="57"/>
      <c r="K18" s="57"/>
      <c r="L18" s="57"/>
      <c r="M18" s="57"/>
      <c r="N18" s="57"/>
      <c r="O18" s="57"/>
      <c r="P18" s="57" t="s">
        <v>34</v>
      </c>
      <c r="Q18" s="38"/>
      <c r="R18" s="38"/>
      <c r="S18" s="38"/>
      <c r="T18" s="38"/>
      <c r="U18" s="38"/>
      <c r="V18" s="38"/>
    </row>
    <row r="19" spans="1:22" s="46" customFormat="1" ht="18.75" customHeight="1" x14ac:dyDescent="0.25">
      <c r="A19" s="70" t="s">
        <v>115</v>
      </c>
      <c r="B19" s="85" t="s">
        <v>132</v>
      </c>
      <c r="C19" s="62" t="s">
        <v>34</v>
      </c>
      <c r="D19" s="62" t="s">
        <v>34</v>
      </c>
      <c r="E19" s="61" t="s">
        <v>34</v>
      </c>
      <c r="F19" s="62" t="s">
        <v>34</v>
      </c>
      <c r="G19" s="57" t="s">
        <v>34</v>
      </c>
      <c r="H19" s="62"/>
      <c r="I19" s="62"/>
      <c r="J19" s="62"/>
      <c r="K19" s="130" t="s">
        <v>34</v>
      </c>
      <c r="L19" s="130" t="s">
        <v>34</v>
      </c>
      <c r="M19" s="130" t="s">
        <v>34</v>
      </c>
      <c r="N19" s="130" t="s">
        <v>34</v>
      </c>
      <c r="O19" s="62" t="s">
        <v>34</v>
      </c>
      <c r="P19" s="62" t="s">
        <v>34</v>
      </c>
      <c r="Q19" s="45"/>
      <c r="R19" s="45"/>
      <c r="S19" s="45"/>
      <c r="T19" s="45"/>
      <c r="U19" s="45"/>
      <c r="V19" s="45"/>
    </row>
    <row r="20" spans="1:22" s="46" customFormat="1" ht="17.25" customHeight="1" x14ac:dyDescent="0.25">
      <c r="A20" s="70" t="s">
        <v>116</v>
      </c>
      <c r="B20" s="86" t="s">
        <v>153</v>
      </c>
      <c r="C20" s="61"/>
      <c r="D20" s="62" t="s">
        <v>34</v>
      </c>
      <c r="E20" s="62" t="s">
        <v>34</v>
      </c>
      <c r="F20" s="62" t="s">
        <v>34</v>
      </c>
      <c r="G20" s="57" t="s">
        <v>34</v>
      </c>
      <c r="H20" s="70"/>
      <c r="I20" s="70"/>
      <c r="J20" s="70"/>
      <c r="K20" s="57" t="s">
        <v>34</v>
      </c>
      <c r="L20" s="57" t="s">
        <v>34</v>
      </c>
      <c r="M20" s="57" t="s">
        <v>34</v>
      </c>
      <c r="N20" s="57" t="s">
        <v>34</v>
      </c>
      <c r="O20" s="57" t="s">
        <v>34</v>
      </c>
      <c r="P20" s="57" t="s">
        <v>34</v>
      </c>
      <c r="Q20" s="45"/>
      <c r="R20" s="45"/>
      <c r="S20" s="45"/>
      <c r="T20" s="45"/>
      <c r="U20" s="45"/>
      <c r="V20" s="45"/>
    </row>
    <row r="21" spans="1:22" s="48" customFormat="1" ht="16.5" customHeight="1" x14ac:dyDescent="0.25">
      <c r="A21" s="77"/>
      <c r="B21" s="80" t="s">
        <v>95</v>
      </c>
      <c r="C21" s="61" t="s">
        <v>37</v>
      </c>
      <c r="D21" s="62" t="s">
        <v>34</v>
      </c>
      <c r="E21" s="62" t="s">
        <v>34</v>
      </c>
      <c r="F21" s="62" t="s">
        <v>34</v>
      </c>
      <c r="G21" s="62" t="s">
        <v>34</v>
      </c>
      <c r="H21" s="62"/>
      <c r="I21" s="62"/>
      <c r="J21" s="62"/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6">
        <v>0</v>
      </c>
      <c r="Q21" s="47"/>
      <c r="R21" s="47"/>
      <c r="S21" s="47"/>
      <c r="T21" s="47"/>
      <c r="U21" s="47"/>
      <c r="V21" s="47"/>
    </row>
    <row r="22" spans="1:22" s="46" customFormat="1" ht="21" customHeight="1" x14ac:dyDescent="0.3">
      <c r="A22" s="87"/>
      <c r="B22" s="82" t="s">
        <v>158</v>
      </c>
      <c r="C22" s="58" t="s">
        <v>102</v>
      </c>
      <c r="D22" s="88">
        <v>1</v>
      </c>
      <c r="E22" s="58" t="s">
        <v>66</v>
      </c>
      <c r="F22" s="57" t="s">
        <v>34</v>
      </c>
      <c r="G22" s="57" t="s">
        <v>34</v>
      </c>
      <c r="H22" s="89"/>
      <c r="I22" s="89"/>
      <c r="J22" s="89"/>
      <c r="K22" s="89">
        <v>0</v>
      </c>
      <c r="L22" s="89">
        <v>0</v>
      </c>
      <c r="M22" s="89">
        <v>0</v>
      </c>
      <c r="N22" s="89">
        <v>0</v>
      </c>
      <c r="O22" s="89">
        <v>0</v>
      </c>
      <c r="P22" s="57">
        <f>K22+L22+M22+N22+O22</f>
        <v>0</v>
      </c>
      <c r="Q22" s="45"/>
      <c r="R22" s="45"/>
      <c r="S22" s="45"/>
      <c r="T22" s="45"/>
      <c r="U22" s="45"/>
      <c r="V22" s="45"/>
    </row>
    <row r="23" spans="1:22" s="44" customFormat="1" ht="16.5" customHeight="1" x14ac:dyDescent="0.25">
      <c r="A23" s="70" t="s">
        <v>117</v>
      </c>
      <c r="B23" s="85" t="s">
        <v>133</v>
      </c>
      <c r="C23" s="62" t="s">
        <v>34</v>
      </c>
      <c r="D23" s="62" t="s">
        <v>34</v>
      </c>
      <c r="E23" s="61" t="s">
        <v>34</v>
      </c>
      <c r="F23" s="62" t="s">
        <v>34</v>
      </c>
      <c r="G23" s="57" t="s">
        <v>34</v>
      </c>
      <c r="H23" s="62"/>
      <c r="I23" s="62"/>
      <c r="J23" s="62"/>
      <c r="K23" s="130" t="s">
        <v>34</v>
      </c>
      <c r="L23" s="130" t="s">
        <v>34</v>
      </c>
      <c r="M23" s="130" t="s">
        <v>34</v>
      </c>
      <c r="N23" s="130" t="s">
        <v>34</v>
      </c>
      <c r="O23" s="62" t="s">
        <v>34</v>
      </c>
      <c r="P23" s="62" t="s">
        <v>34</v>
      </c>
      <c r="Q23" s="38"/>
      <c r="R23" s="38"/>
      <c r="S23" s="38"/>
      <c r="T23" s="38"/>
      <c r="U23" s="38"/>
      <c r="V23" s="38"/>
    </row>
    <row r="24" spans="1:22" s="44" customFormat="1" ht="19.5" customHeight="1" x14ac:dyDescent="0.25">
      <c r="A24" s="70" t="s">
        <v>118</v>
      </c>
      <c r="B24" s="86" t="s">
        <v>154</v>
      </c>
      <c r="C24" s="61" t="s">
        <v>34</v>
      </c>
      <c r="D24" s="62" t="s">
        <v>34</v>
      </c>
      <c r="E24" s="62" t="s">
        <v>34</v>
      </c>
      <c r="F24" s="62" t="s">
        <v>34</v>
      </c>
      <c r="G24" s="57" t="s">
        <v>34</v>
      </c>
      <c r="H24" s="70"/>
      <c r="I24" s="70"/>
      <c r="J24" s="70"/>
      <c r="K24" s="57" t="s">
        <v>34</v>
      </c>
      <c r="L24" s="57" t="s">
        <v>34</v>
      </c>
      <c r="M24" s="57" t="s">
        <v>34</v>
      </c>
      <c r="N24" s="57" t="s">
        <v>34</v>
      </c>
      <c r="O24" s="57" t="s">
        <v>34</v>
      </c>
      <c r="P24" s="57" t="s">
        <v>34</v>
      </c>
      <c r="Q24" s="38"/>
      <c r="R24" s="38"/>
      <c r="S24" s="38"/>
      <c r="T24" s="38"/>
      <c r="U24" s="38"/>
      <c r="V24" s="38"/>
    </row>
    <row r="25" spans="1:22" s="44" customFormat="1" ht="18" customHeight="1" x14ac:dyDescent="0.25">
      <c r="A25" s="77"/>
      <c r="B25" s="80" t="s">
        <v>95</v>
      </c>
      <c r="C25" s="58" t="s">
        <v>37</v>
      </c>
      <c r="D25" s="57" t="s">
        <v>34</v>
      </c>
      <c r="E25" s="57" t="s">
        <v>34</v>
      </c>
      <c r="F25" s="57" t="s">
        <v>34</v>
      </c>
      <c r="G25" s="57" t="s">
        <v>34</v>
      </c>
      <c r="H25" s="57"/>
      <c r="I25" s="57"/>
      <c r="J25" s="57"/>
      <c r="K25" s="90">
        <v>0</v>
      </c>
      <c r="L25" s="90">
        <v>0</v>
      </c>
      <c r="M25" s="90">
        <v>0</v>
      </c>
      <c r="N25" s="90">
        <v>0</v>
      </c>
      <c r="O25" s="90">
        <v>0</v>
      </c>
      <c r="P25" s="83">
        <f>K25+L25+M25+N25+O25</f>
        <v>0</v>
      </c>
      <c r="Q25" s="38"/>
      <c r="R25" s="38"/>
      <c r="S25" s="38"/>
      <c r="T25" s="38"/>
      <c r="U25" s="38"/>
      <c r="V25" s="38"/>
    </row>
    <row r="26" spans="1:22" s="46" customFormat="1" ht="17.25" customHeight="1" x14ac:dyDescent="0.3">
      <c r="A26" s="87"/>
      <c r="B26" s="82" t="s">
        <v>159</v>
      </c>
      <c r="C26" s="58" t="s">
        <v>103</v>
      </c>
      <c r="D26" s="88">
        <v>1</v>
      </c>
      <c r="E26" s="58" t="s">
        <v>66</v>
      </c>
      <c r="F26" s="57" t="s">
        <v>34</v>
      </c>
      <c r="G26" s="57" t="s">
        <v>34</v>
      </c>
      <c r="H26" s="91"/>
      <c r="I26" s="91"/>
      <c r="J26" s="91"/>
      <c r="K26" s="89">
        <v>1</v>
      </c>
      <c r="L26" s="89">
        <v>1</v>
      </c>
      <c r="M26" s="89">
        <v>1</v>
      </c>
      <c r="N26" s="89">
        <v>1</v>
      </c>
      <c r="O26" s="89">
        <v>1</v>
      </c>
      <c r="P26" s="57">
        <f>K26+L26+M26+N26+O26</f>
        <v>5</v>
      </c>
      <c r="Q26" s="45"/>
      <c r="R26" s="45"/>
      <c r="S26" s="45"/>
      <c r="T26" s="45"/>
      <c r="U26" s="45"/>
      <c r="V26" s="45"/>
    </row>
    <row r="27" spans="1:22" ht="75" hidden="1" x14ac:dyDescent="0.3">
      <c r="A27" s="92"/>
      <c r="B27" s="93" t="s">
        <v>97</v>
      </c>
      <c r="C27" s="94"/>
      <c r="D27" s="95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</row>
    <row r="28" spans="1:22" ht="79.5" customHeight="1" x14ac:dyDescent="0.25">
      <c r="A28" s="65">
        <v>2</v>
      </c>
      <c r="B28" s="66" t="s">
        <v>104</v>
      </c>
      <c r="C28" s="67" t="s">
        <v>34</v>
      </c>
      <c r="D28" s="67" t="s">
        <v>34</v>
      </c>
      <c r="E28" s="67" t="s">
        <v>34</v>
      </c>
      <c r="F28" s="67" t="s">
        <v>137</v>
      </c>
      <c r="G28" s="68" t="s">
        <v>111</v>
      </c>
      <c r="H28" s="67"/>
      <c r="I28" s="67"/>
      <c r="J28" s="67"/>
      <c r="K28" s="69" t="s">
        <v>34</v>
      </c>
      <c r="L28" s="69" t="s">
        <v>34</v>
      </c>
      <c r="M28" s="69" t="s">
        <v>34</v>
      </c>
      <c r="N28" s="69" t="s">
        <v>34</v>
      </c>
      <c r="O28" s="69" t="s">
        <v>34</v>
      </c>
      <c r="P28" s="69" t="s">
        <v>34</v>
      </c>
    </row>
    <row r="29" spans="1:22" s="43" customFormat="1" ht="20.25" customHeight="1" x14ac:dyDescent="0.25">
      <c r="A29" s="70"/>
      <c r="B29" s="60" t="s">
        <v>95</v>
      </c>
      <c r="C29" s="61" t="s">
        <v>37</v>
      </c>
      <c r="D29" s="62" t="s">
        <v>34</v>
      </c>
      <c r="E29" s="62" t="s">
        <v>34</v>
      </c>
      <c r="F29" s="62" t="s">
        <v>34</v>
      </c>
      <c r="G29" s="62" t="s">
        <v>34</v>
      </c>
      <c r="H29" s="57"/>
      <c r="I29" s="57"/>
      <c r="J29" s="57"/>
      <c r="K29" s="71">
        <v>5</v>
      </c>
      <c r="L29" s="71">
        <v>5</v>
      </c>
      <c r="M29" s="71">
        <v>5</v>
      </c>
      <c r="N29" s="71">
        <v>1900</v>
      </c>
      <c r="O29" s="71">
        <v>1900</v>
      </c>
      <c r="P29" s="97">
        <f>K29+L29+M29+N29+O29</f>
        <v>3815</v>
      </c>
    </row>
    <row r="30" spans="1:22" ht="42.75" customHeight="1" x14ac:dyDescent="0.25">
      <c r="A30" s="70" t="s">
        <v>120</v>
      </c>
      <c r="B30" s="73" t="s">
        <v>119</v>
      </c>
      <c r="C30" s="62" t="s">
        <v>34</v>
      </c>
      <c r="D30" s="62" t="s">
        <v>34</v>
      </c>
      <c r="E30" s="62" t="s">
        <v>34</v>
      </c>
      <c r="F30" s="62" t="s">
        <v>34</v>
      </c>
      <c r="G30" s="62" t="s">
        <v>34</v>
      </c>
      <c r="H30" s="62"/>
      <c r="I30" s="62"/>
      <c r="J30" s="62"/>
      <c r="K30" s="57" t="s">
        <v>34</v>
      </c>
      <c r="L30" s="57" t="s">
        <v>34</v>
      </c>
      <c r="M30" s="57" t="s">
        <v>34</v>
      </c>
      <c r="N30" s="57" t="s">
        <v>34</v>
      </c>
      <c r="O30" s="57" t="s">
        <v>34</v>
      </c>
      <c r="P30" s="57" t="s">
        <v>34</v>
      </c>
    </row>
    <row r="31" spans="1:22" ht="98.25" customHeight="1" x14ac:dyDescent="0.25">
      <c r="A31" s="70" t="s">
        <v>121</v>
      </c>
      <c r="B31" s="73" t="s">
        <v>151</v>
      </c>
      <c r="C31" s="62" t="s">
        <v>34</v>
      </c>
      <c r="D31" s="62" t="s">
        <v>34</v>
      </c>
      <c r="E31" s="62" t="s">
        <v>34</v>
      </c>
      <c r="F31" s="62" t="s">
        <v>34</v>
      </c>
      <c r="G31" s="62" t="s">
        <v>34</v>
      </c>
      <c r="H31" s="57"/>
      <c r="I31" s="57"/>
      <c r="J31" s="57"/>
      <c r="K31" s="57" t="s">
        <v>34</v>
      </c>
      <c r="L31" s="57" t="s">
        <v>34</v>
      </c>
      <c r="M31" s="57" t="s">
        <v>34</v>
      </c>
      <c r="N31" s="57" t="s">
        <v>34</v>
      </c>
      <c r="O31" s="57" t="s">
        <v>34</v>
      </c>
      <c r="P31" s="57" t="s">
        <v>34</v>
      </c>
    </row>
    <row r="32" spans="1:22" ht="20.25" customHeight="1" x14ac:dyDescent="0.25">
      <c r="A32" s="70"/>
      <c r="B32" s="60" t="s">
        <v>95</v>
      </c>
      <c r="C32" s="74" t="s">
        <v>37</v>
      </c>
      <c r="D32" s="62" t="s">
        <v>34</v>
      </c>
      <c r="E32" s="62" t="s">
        <v>34</v>
      </c>
      <c r="F32" s="62" t="s">
        <v>34</v>
      </c>
      <c r="G32" s="62" t="s">
        <v>34</v>
      </c>
      <c r="H32" s="57"/>
      <c r="I32" s="57"/>
      <c r="J32" s="57"/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6">
        <v>0</v>
      </c>
    </row>
    <row r="33" spans="1:16" ht="17.25" customHeight="1" x14ac:dyDescent="0.25">
      <c r="A33" s="77"/>
      <c r="B33" s="78" t="s">
        <v>160</v>
      </c>
      <c r="C33" s="57" t="s">
        <v>61</v>
      </c>
      <c r="D33" s="57">
        <v>1</v>
      </c>
      <c r="E33" s="58" t="s">
        <v>66</v>
      </c>
      <c r="F33" s="62" t="s">
        <v>34</v>
      </c>
      <c r="G33" s="62" t="s">
        <v>34</v>
      </c>
      <c r="H33" s="57"/>
      <c r="I33" s="57"/>
      <c r="J33" s="57"/>
      <c r="K33" s="57">
        <v>50</v>
      </c>
      <c r="L33" s="57">
        <v>50</v>
      </c>
      <c r="M33" s="57">
        <v>50</v>
      </c>
      <c r="N33" s="57">
        <v>50</v>
      </c>
      <c r="O33" s="57">
        <v>50</v>
      </c>
      <c r="P33" s="57">
        <f>K33+L33+M33+N33+O33</f>
        <v>250</v>
      </c>
    </row>
    <row r="34" spans="1:16" ht="46.5" customHeight="1" x14ac:dyDescent="0.25">
      <c r="A34" s="79" t="s">
        <v>122</v>
      </c>
      <c r="B34" s="80" t="s">
        <v>161</v>
      </c>
      <c r="C34" s="64" t="s">
        <v>34</v>
      </c>
      <c r="D34" s="64" t="s">
        <v>34</v>
      </c>
      <c r="E34" s="64" t="s">
        <v>34</v>
      </c>
      <c r="F34" s="64" t="s">
        <v>34</v>
      </c>
      <c r="G34" s="62" t="s">
        <v>34</v>
      </c>
      <c r="H34" s="57"/>
      <c r="I34" s="57"/>
      <c r="J34" s="57"/>
      <c r="K34" s="57" t="s">
        <v>34</v>
      </c>
      <c r="L34" s="57" t="s">
        <v>34</v>
      </c>
      <c r="M34" s="57" t="s">
        <v>34</v>
      </c>
      <c r="N34" s="57" t="s">
        <v>34</v>
      </c>
      <c r="O34" s="57" t="s">
        <v>34</v>
      </c>
      <c r="P34" s="57" t="s">
        <v>34</v>
      </c>
    </row>
    <row r="35" spans="1:16" ht="250.5" customHeight="1" x14ac:dyDescent="0.25">
      <c r="A35" s="70" t="s">
        <v>123</v>
      </c>
      <c r="B35" s="73" t="s">
        <v>162</v>
      </c>
      <c r="C35" s="62" t="s">
        <v>34</v>
      </c>
      <c r="D35" s="62" t="s">
        <v>34</v>
      </c>
      <c r="E35" s="62" t="s">
        <v>34</v>
      </c>
      <c r="F35" s="62" t="s">
        <v>34</v>
      </c>
      <c r="G35" s="57" t="s">
        <v>34</v>
      </c>
      <c r="H35" s="57"/>
      <c r="I35" s="57"/>
      <c r="J35" s="57"/>
      <c r="K35" s="57" t="s">
        <v>34</v>
      </c>
      <c r="L35" s="57" t="s">
        <v>34</v>
      </c>
      <c r="M35" s="57" t="s">
        <v>34</v>
      </c>
      <c r="N35" s="57" t="s">
        <v>34</v>
      </c>
      <c r="O35" s="57" t="s">
        <v>34</v>
      </c>
      <c r="P35" s="57" t="s">
        <v>34</v>
      </c>
    </row>
    <row r="36" spans="1:16" ht="17.25" customHeight="1" x14ac:dyDescent="0.25">
      <c r="A36" s="77"/>
      <c r="B36" s="80" t="s">
        <v>95</v>
      </c>
      <c r="C36" s="61" t="s">
        <v>37</v>
      </c>
      <c r="D36" s="57" t="s">
        <v>34</v>
      </c>
      <c r="E36" s="62" t="s">
        <v>34</v>
      </c>
      <c r="F36" s="57" t="s">
        <v>34</v>
      </c>
      <c r="G36" s="57" t="s">
        <v>34</v>
      </c>
      <c r="H36" s="57"/>
      <c r="I36" s="57"/>
      <c r="J36" s="57"/>
      <c r="K36" s="59">
        <v>0</v>
      </c>
      <c r="L36" s="59">
        <v>0</v>
      </c>
      <c r="M36" s="59">
        <v>0</v>
      </c>
      <c r="N36" s="59">
        <v>1895</v>
      </c>
      <c r="O36" s="59">
        <v>1895</v>
      </c>
      <c r="P36" s="98">
        <f>K36+L36+M36+N36+O36</f>
        <v>3790</v>
      </c>
    </row>
    <row r="37" spans="1:16" ht="97.5" customHeight="1" x14ac:dyDescent="0.25">
      <c r="A37" s="77"/>
      <c r="B37" s="82" t="s">
        <v>163</v>
      </c>
      <c r="C37" s="57" t="s">
        <v>61</v>
      </c>
      <c r="D37" s="57">
        <v>1</v>
      </c>
      <c r="E37" s="58" t="s">
        <v>66</v>
      </c>
      <c r="F37" s="57" t="s">
        <v>34</v>
      </c>
      <c r="G37" s="57" t="s">
        <v>34</v>
      </c>
      <c r="H37" s="57"/>
      <c r="I37" s="57"/>
      <c r="J37" s="57"/>
      <c r="K37" s="57">
        <v>1</v>
      </c>
      <c r="L37" s="57">
        <v>1</v>
      </c>
      <c r="M37" s="57">
        <v>1</v>
      </c>
      <c r="N37" s="57">
        <v>1</v>
      </c>
      <c r="O37" s="57">
        <v>1</v>
      </c>
      <c r="P37" s="57">
        <f>K37+L37+M37+N37+O37</f>
        <v>5</v>
      </c>
    </row>
    <row r="38" spans="1:16" ht="37.5" x14ac:dyDescent="0.25">
      <c r="A38" s="77" t="s">
        <v>124</v>
      </c>
      <c r="B38" s="73" t="s">
        <v>136</v>
      </c>
      <c r="C38" s="57" t="s">
        <v>34</v>
      </c>
      <c r="D38" s="57" t="s">
        <v>34</v>
      </c>
      <c r="E38" s="57" t="s">
        <v>34</v>
      </c>
      <c r="F38" s="57" t="s">
        <v>34</v>
      </c>
      <c r="G38" s="57" t="s">
        <v>34</v>
      </c>
      <c r="H38" s="99"/>
      <c r="I38" s="99"/>
      <c r="J38" s="99"/>
      <c r="K38" s="57" t="s">
        <v>34</v>
      </c>
      <c r="L38" s="57" t="s">
        <v>34</v>
      </c>
      <c r="M38" s="57" t="s">
        <v>34</v>
      </c>
      <c r="N38" s="57" t="s">
        <v>34</v>
      </c>
      <c r="O38" s="57" t="s">
        <v>34</v>
      </c>
      <c r="P38" s="57" t="s">
        <v>34</v>
      </c>
    </row>
    <row r="39" spans="1:16" ht="37.5" x14ac:dyDescent="0.25">
      <c r="A39" s="77" t="s">
        <v>125</v>
      </c>
      <c r="B39" s="73" t="s">
        <v>150</v>
      </c>
      <c r="C39" s="57" t="s">
        <v>34</v>
      </c>
      <c r="D39" s="57" t="s">
        <v>34</v>
      </c>
      <c r="E39" s="57" t="s">
        <v>34</v>
      </c>
      <c r="F39" s="57" t="s">
        <v>34</v>
      </c>
      <c r="G39" s="57" t="s">
        <v>34</v>
      </c>
      <c r="H39" s="100"/>
      <c r="I39" s="77"/>
      <c r="J39" s="100"/>
      <c r="K39" s="57" t="s">
        <v>34</v>
      </c>
      <c r="L39" s="57" t="s">
        <v>34</v>
      </c>
      <c r="M39" s="57" t="s">
        <v>34</v>
      </c>
      <c r="N39" s="57" t="s">
        <v>34</v>
      </c>
      <c r="O39" s="57" t="s">
        <v>34</v>
      </c>
      <c r="P39" s="57" t="s">
        <v>34</v>
      </c>
    </row>
    <row r="40" spans="1:16" ht="21" customHeight="1" x14ac:dyDescent="0.25">
      <c r="A40" s="77"/>
      <c r="B40" s="80" t="s">
        <v>95</v>
      </c>
      <c r="C40" s="58" t="s">
        <v>37</v>
      </c>
      <c r="D40" s="57" t="s">
        <v>34</v>
      </c>
      <c r="E40" s="62" t="s">
        <v>34</v>
      </c>
      <c r="F40" s="57" t="s">
        <v>34</v>
      </c>
      <c r="G40" s="57" t="s">
        <v>34</v>
      </c>
      <c r="H40" s="57"/>
      <c r="I40" s="57"/>
      <c r="J40" s="57"/>
      <c r="K40" s="98">
        <v>0</v>
      </c>
      <c r="L40" s="98">
        <v>0</v>
      </c>
      <c r="M40" s="98">
        <v>0</v>
      </c>
      <c r="N40" s="98">
        <v>0</v>
      </c>
      <c r="O40" s="98">
        <v>0</v>
      </c>
      <c r="P40" s="101">
        <f>K40+L40+M40+N40+O40</f>
        <v>0</v>
      </c>
    </row>
    <row r="41" spans="1:16" ht="43.5" customHeight="1" x14ac:dyDescent="0.25">
      <c r="A41" s="70"/>
      <c r="B41" s="102" t="s">
        <v>164</v>
      </c>
      <c r="C41" s="58" t="s">
        <v>96</v>
      </c>
      <c r="D41" s="57">
        <v>1</v>
      </c>
      <c r="E41" s="58" t="s">
        <v>66</v>
      </c>
      <c r="F41" s="57" t="s">
        <v>34</v>
      </c>
      <c r="G41" s="57" t="s">
        <v>34</v>
      </c>
      <c r="H41" s="57"/>
      <c r="I41" s="57"/>
      <c r="J41" s="57"/>
      <c r="K41" s="57">
        <v>20</v>
      </c>
      <c r="L41" s="57">
        <v>20</v>
      </c>
      <c r="M41" s="57">
        <v>20</v>
      </c>
      <c r="N41" s="57">
        <v>20</v>
      </c>
      <c r="O41" s="57">
        <v>20</v>
      </c>
      <c r="P41" s="57">
        <f>K41+L41+M41+N41+O41</f>
        <v>100</v>
      </c>
    </row>
    <row r="42" spans="1:16" ht="40.5" customHeight="1" x14ac:dyDescent="0.25">
      <c r="A42" s="70" t="s">
        <v>126</v>
      </c>
      <c r="B42" s="85" t="s">
        <v>131</v>
      </c>
      <c r="C42" s="62"/>
      <c r="D42" s="62"/>
      <c r="E42" s="57" t="s">
        <v>34</v>
      </c>
      <c r="F42" s="57" t="s">
        <v>34</v>
      </c>
      <c r="G42" s="57" t="s">
        <v>34</v>
      </c>
      <c r="H42" s="62"/>
      <c r="I42" s="62"/>
      <c r="J42" s="62"/>
      <c r="K42" s="130"/>
      <c r="L42" s="130"/>
      <c r="M42" s="130"/>
      <c r="N42" s="130"/>
      <c r="O42" s="62"/>
      <c r="P42" s="62"/>
    </row>
    <row r="43" spans="1:16" ht="141" customHeight="1" x14ac:dyDescent="0.25">
      <c r="A43" s="70" t="s">
        <v>127</v>
      </c>
      <c r="B43" s="86" t="s">
        <v>149</v>
      </c>
      <c r="C43" s="61"/>
      <c r="D43" s="62" t="s">
        <v>34</v>
      </c>
      <c r="E43" s="62" t="s">
        <v>34</v>
      </c>
      <c r="F43" s="62" t="s">
        <v>34</v>
      </c>
      <c r="G43" s="57" t="s">
        <v>34</v>
      </c>
      <c r="H43" s="70"/>
      <c r="I43" s="70"/>
      <c r="J43" s="70"/>
      <c r="K43" s="57" t="s">
        <v>34</v>
      </c>
      <c r="L43" s="57" t="s">
        <v>34</v>
      </c>
      <c r="M43" s="57" t="s">
        <v>34</v>
      </c>
      <c r="N43" s="57" t="s">
        <v>34</v>
      </c>
      <c r="O43" s="57" t="s">
        <v>34</v>
      </c>
      <c r="P43" s="57" t="s">
        <v>34</v>
      </c>
    </row>
    <row r="44" spans="1:16" ht="18" customHeight="1" x14ac:dyDescent="0.25">
      <c r="A44" s="77"/>
      <c r="B44" s="80" t="s">
        <v>95</v>
      </c>
      <c r="C44" s="61" t="s">
        <v>37</v>
      </c>
      <c r="D44" s="62" t="s">
        <v>34</v>
      </c>
      <c r="E44" s="62" t="s">
        <v>34</v>
      </c>
      <c r="F44" s="62" t="s">
        <v>34</v>
      </c>
      <c r="G44" s="62" t="s">
        <v>34</v>
      </c>
      <c r="H44" s="62"/>
      <c r="I44" s="62"/>
      <c r="J44" s="62"/>
      <c r="K44" s="98">
        <v>5</v>
      </c>
      <c r="L44" s="98">
        <v>5</v>
      </c>
      <c r="M44" s="98">
        <v>5</v>
      </c>
      <c r="N44" s="98">
        <v>5</v>
      </c>
      <c r="O44" s="98">
        <v>5</v>
      </c>
      <c r="P44" s="101">
        <f>K44+L44+M44+N44+O44</f>
        <v>25</v>
      </c>
    </row>
    <row r="45" spans="1:16" ht="82.5" customHeight="1" x14ac:dyDescent="0.3">
      <c r="A45" s="77"/>
      <c r="B45" s="82" t="s">
        <v>97</v>
      </c>
      <c r="C45" s="58" t="s">
        <v>96</v>
      </c>
      <c r="D45" s="88">
        <v>1</v>
      </c>
      <c r="E45" s="58" t="s">
        <v>66</v>
      </c>
      <c r="F45" s="57" t="s">
        <v>34</v>
      </c>
      <c r="G45" s="57" t="s">
        <v>34</v>
      </c>
      <c r="H45" s="91"/>
      <c r="I45" s="91"/>
      <c r="J45" s="91"/>
      <c r="K45" s="89">
        <v>10</v>
      </c>
      <c r="L45" s="89">
        <v>10</v>
      </c>
      <c r="M45" s="89">
        <v>10</v>
      </c>
      <c r="N45" s="89">
        <v>10</v>
      </c>
      <c r="O45" s="89">
        <v>10</v>
      </c>
      <c r="P45" s="57">
        <f>K45+L45+M45+N45+O45</f>
        <v>50</v>
      </c>
    </row>
    <row r="46" spans="1:16" ht="39.75" customHeight="1" x14ac:dyDescent="0.25">
      <c r="A46" s="77" t="s">
        <v>168</v>
      </c>
      <c r="B46" s="86" t="s">
        <v>148</v>
      </c>
      <c r="C46" s="58"/>
      <c r="D46" s="123" t="s">
        <v>34</v>
      </c>
      <c r="E46" s="123" t="s">
        <v>34</v>
      </c>
      <c r="F46" s="123" t="s">
        <v>34</v>
      </c>
      <c r="G46" s="57" t="s">
        <v>34</v>
      </c>
      <c r="H46" s="70"/>
      <c r="I46" s="70"/>
      <c r="J46" s="70"/>
      <c r="K46" s="57" t="s">
        <v>34</v>
      </c>
      <c r="L46" s="57" t="s">
        <v>34</v>
      </c>
      <c r="M46" s="57" t="s">
        <v>34</v>
      </c>
      <c r="N46" s="57" t="s">
        <v>34</v>
      </c>
      <c r="O46" s="57" t="s">
        <v>34</v>
      </c>
      <c r="P46" s="57" t="s">
        <v>34</v>
      </c>
    </row>
    <row r="47" spans="1:16" ht="22.5" customHeight="1" x14ac:dyDescent="0.25">
      <c r="A47" s="77"/>
      <c r="B47" s="80" t="s">
        <v>95</v>
      </c>
      <c r="C47" s="124" t="s">
        <v>37</v>
      </c>
      <c r="D47" s="123" t="s">
        <v>34</v>
      </c>
      <c r="E47" s="123" t="s">
        <v>34</v>
      </c>
      <c r="F47" s="123" t="s">
        <v>34</v>
      </c>
      <c r="G47" s="123" t="s">
        <v>34</v>
      </c>
      <c r="H47" s="123"/>
      <c r="I47" s="123"/>
      <c r="J47" s="123"/>
      <c r="K47" s="75">
        <v>0</v>
      </c>
      <c r="L47" s="75">
        <v>0</v>
      </c>
      <c r="M47" s="75">
        <v>0</v>
      </c>
      <c r="N47" s="75">
        <v>0</v>
      </c>
      <c r="O47" s="75">
        <v>0</v>
      </c>
      <c r="P47" s="76">
        <v>0</v>
      </c>
    </row>
    <row r="48" spans="1:16" ht="22.5" customHeight="1" x14ac:dyDescent="0.25">
      <c r="A48" s="77"/>
      <c r="B48" s="80" t="s">
        <v>172</v>
      </c>
      <c r="C48" s="126" t="s">
        <v>37</v>
      </c>
      <c r="D48" s="125" t="s">
        <v>34</v>
      </c>
      <c r="E48" s="125" t="s">
        <v>34</v>
      </c>
      <c r="F48" s="125" t="s">
        <v>34</v>
      </c>
      <c r="G48" s="125" t="s">
        <v>34</v>
      </c>
      <c r="H48" s="125"/>
      <c r="I48" s="125"/>
      <c r="J48" s="125"/>
      <c r="K48" s="75"/>
      <c r="L48" s="75"/>
      <c r="M48" s="75"/>
      <c r="N48" s="75"/>
      <c r="O48" s="75"/>
      <c r="P48" s="76"/>
    </row>
    <row r="49" spans="1:16" ht="19.5" customHeight="1" x14ac:dyDescent="0.3">
      <c r="A49" s="77"/>
      <c r="B49" s="82" t="s">
        <v>169</v>
      </c>
      <c r="C49" s="58" t="s">
        <v>147</v>
      </c>
      <c r="D49" s="88">
        <v>1</v>
      </c>
      <c r="E49" s="58"/>
      <c r="F49" s="57"/>
      <c r="G49" s="123" t="s">
        <v>34</v>
      </c>
      <c r="H49" s="91"/>
      <c r="I49" s="91"/>
      <c r="J49" s="91"/>
      <c r="K49" s="89">
        <v>500</v>
      </c>
      <c r="L49" s="89">
        <v>500</v>
      </c>
      <c r="M49" s="89">
        <v>500</v>
      </c>
      <c r="N49" s="89">
        <v>100</v>
      </c>
      <c r="O49" s="89">
        <v>100</v>
      </c>
      <c r="P49" s="57">
        <f>K49+L49+M49+N49+O49</f>
        <v>1700</v>
      </c>
    </row>
    <row r="50" spans="1:16" ht="21" customHeight="1" x14ac:dyDescent="0.3">
      <c r="A50" s="77"/>
      <c r="B50" s="82" t="s">
        <v>170</v>
      </c>
      <c r="C50" s="58" t="s">
        <v>61</v>
      </c>
      <c r="D50" s="88">
        <v>1</v>
      </c>
      <c r="E50" s="58"/>
      <c r="F50" s="57"/>
      <c r="G50" s="123" t="s">
        <v>34</v>
      </c>
      <c r="H50" s="91"/>
      <c r="I50" s="91"/>
      <c r="J50" s="91"/>
      <c r="K50" s="89">
        <v>3</v>
      </c>
      <c r="L50" s="89">
        <v>3</v>
      </c>
      <c r="M50" s="89">
        <v>0</v>
      </c>
      <c r="N50" s="89">
        <v>0</v>
      </c>
      <c r="O50" s="89">
        <v>0</v>
      </c>
      <c r="P50" s="57">
        <f>K50+L50+M50+N50+O50</f>
        <v>6</v>
      </c>
    </row>
    <row r="51" spans="1:16" ht="21.75" customHeight="1" x14ac:dyDescent="0.3">
      <c r="A51" s="87"/>
      <c r="B51" s="82" t="s">
        <v>171</v>
      </c>
      <c r="C51" s="58" t="s">
        <v>61</v>
      </c>
      <c r="D51" s="88">
        <v>1</v>
      </c>
      <c r="E51" s="58"/>
      <c r="F51" s="57"/>
      <c r="G51" s="123" t="s">
        <v>34</v>
      </c>
      <c r="H51" s="91"/>
      <c r="I51" s="91"/>
      <c r="J51" s="91"/>
      <c r="K51" s="89">
        <v>7</v>
      </c>
      <c r="L51" s="89">
        <v>9</v>
      </c>
      <c r="M51" s="89">
        <v>11</v>
      </c>
      <c r="N51" s="89">
        <v>10</v>
      </c>
      <c r="O51" s="89">
        <v>10</v>
      </c>
      <c r="P51" s="57">
        <f>K51+L51+M51+N51+O51</f>
        <v>47</v>
      </c>
    </row>
    <row r="52" spans="1:16" ht="60" customHeight="1" x14ac:dyDescent="0.25">
      <c r="A52" s="65">
        <v>3</v>
      </c>
      <c r="B52" s="66" t="s">
        <v>105</v>
      </c>
      <c r="C52" s="103" t="s">
        <v>34</v>
      </c>
      <c r="D52" s="67" t="s">
        <v>34</v>
      </c>
      <c r="E52" s="67" t="s">
        <v>34</v>
      </c>
      <c r="F52" s="67" t="s">
        <v>137</v>
      </c>
      <c r="G52" s="68" t="s">
        <v>106</v>
      </c>
      <c r="H52" s="104"/>
      <c r="I52" s="104"/>
      <c r="J52" s="104"/>
      <c r="K52" s="105" t="s">
        <v>34</v>
      </c>
      <c r="L52" s="105" t="s">
        <v>34</v>
      </c>
      <c r="M52" s="105" t="s">
        <v>34</v>
      </c>
      <c r="N52" s="105" t="s">
        <v>34</v>
      </c>
      <c r="O52" s="105" t="s">
        <v>34</v>
      </c>
      <c r="P52" s="105" t="s">
        <v>34</v>
      </c>
    </row>
    <row r="53" spans="1:16" ht="40.5" customHeight="1" x14ac:dyDescent="0.25">
      <c r="A53" s="106"/>
      <c r="B53" s="73" t="s">
        <v>107</v>
      </c>
      <c r="C53" s="107" t="s">
        <v>37</v>
      </c>
      <c r="D53" s="58" t="s">
        <v>34</v>
      </c>
      <c r="E53" s="62" t="s">
        <v>34</v>
      </c>
      <c r="F53" s="62" t="s">
        <v>34</v>
      </c>
      <c r="G53" s="57" t="s">
        <v>34</v>
      </c>
      <c r="H53" s="108"/>
      <c r="I53" s="108"/>
      <c r="J53" s="108"/>
      <c r="K53" s="109">
        <f t="shared" ref="K53:N53" si="1">SUM(K57:K74)</f>
        <v>65272</v>
      </c>
      <c r="L53" s="109">
        <f t="shared" si="1"/>
        <v>65272</v>
      </c>
      <c r="M53" s="109">
        <f t="shared" si="1"/>
        <v>65272</v>
      </c>
      <c r="N53" s="109">
        <f t="shared" si="1"/>
        <v>65272</v>
      </c>
      <c r="O53" s="109">
        <f t="shared" ref="O53:P53" si="2">SUM(O57:O74)</f>
        <v>65272</v>
      </c>
      <c r="P53" s="109">
        <f t="shared" si="2"/>
        <v>326360</v>
      </c>
    </row>
    <row r="54" spans="1:16" ht="57.75" customHeight="1" x14ac:dyDescent="0.25">
      <c r="A54" s="106"/>
      <c r="B54" s="82" t="s">
        <v>165</v>
      </c>
      <c r="C54" s="110" t="s">
        <v>60</v>
      </c>
      <c r="D54" s="111">
        <v>1</v>
      </c>
      <c r="E54" s="58" t="s">
        <v>109</v>
      </c>
      <c r="F54" s="57" t="s">
        <v>34</v>
      </c>
      <c r="G54" s="57" t="s">
        <v>34</v>
      </c>
      <c r="H54" s="57"/>
      <c r="I54" s="57"/>
      <c r="J54" s="57"/>
      <c r="K54" s="57">
        <v>100</v>
      </c>
      <c r="L54" s="57">
        <v>100</v>
      </c>
      <c r="M54" s="57">
        <v>100</v>
      </c>
      <c r="N54" s="57">
        <v>100</v>
      </c>
      <c r="O54" s="57">
        <v>100</v>
      </c>
      <c r="P54" s="57" t="s">
        <v>34</v>
      </c>
    </row>
    <row r="55" spans="1:16" ht="57" customHeight="1" x14ac:dyDescent="0.25">
      <c r="A55" s="106" t="s">
        <v>128</v>
      </c>
      <c r="B55" s="73" t="s">
        <v>130</v>
      </c>
      <c r="C55" s="112"/>
      <c r="D55" s="112"/>
      <c r="E55" s="111" t="s">
        <v>34</v>
      </c>
      <c r="F55" s="111" t="s">
        <v>34</v>
      </c>
      <c r="G55" s="57" t="s">
        <v>34</v>
      </c>
      <c r="H55" s="57"/>
      <c r="I55" s="57"/>
      <c r="J55" s="57"/>
      <c r="K55" s="57" t="s">
        <v>34</v>
      </c>
      <c r="L55" s="57" t="s">
        <v>34</v>
      </c>
      <c r="M55" s="57" t="s">
        <v>34</v>
      </c>
      <c r="N55" s="57" t="s">
        <v>34</v>
      </c>
      <c r="O55" s="57" t="s">
        <v>34</v>
      </c>
      <c r="P55" s="57" t="s">
        <v>34</v>
      </c>
    </row>
    <row r="56" spans="1:16" ht="60" customHeight="1" x14ac:dyDescent="0.25">
      <c r="A56" s="77" t="s">
        <v>129</v>
      </c>
      <c r="B56" s="73" t="s">
        <v>166</v>
      </c>
      <c r="C56" s="112" t="s">
        <v>34</v>
      </c>
      <c r="D56" s="112" t="s">
        <v>34</v>
      </c>
      <c r="E56" s="111" t="s">
        <v>34</v>
      </c>
      <c r="F56" s="57" t="s">
        <v>34</v>
      </c>
      <c r="G56" s="57" t="s">
        <v>34</v>
      </c>
      <c r="H56" s="57"/>
      <c r="I56" s="57"/>
      <c r="J56" s="57"/>
      <c r="K56" s="57" t="s">
        <v>34</v>
      </c>
      <c r="L56" s="57" t="s">
        <v>34</v>
      </c>
      <c r="M56" s="57" t="s">
        <v>34</v>
      </c>
      <c r="N56" s="57" t="s">
        <v>34</v>
      </c>
      <c r="O56" s="57" t="s">
        <v>34</v>
      </c>
      <c r="P56" s="57" t="s">
        <v>34</v>
      </c>
    </row>
    <row r="57" spans="1:16" ht="20.100000000000001" customHeight="1" x14ac:dyDescent="0.25">
      <c r="A57" s="155"/>
      <c r="B57" s="157" t="s">
        <v>107</v>
      </c>
      <c r="C57" s="159" t="s">
        <v>37</v>
      </c>
      <c r="D57" s="159" t="s">
        <v>34</v>
      </c>
      <c r="E57" s="159" t="s">
        <v>34</v>
      </c>
      <c r="F57" s="153" t="s">
        <v>34</v>
      </c>
      <c r="G57" s="153" t="s">
        <v>34</v>
      </c>
      <c r="H57" s="100" t="s">
        <v>108</v>
      </c>
      <c r="I57" s="77" t="s">
        <v>134</v>
      </c>
      <c r="J57" s="100" t="s">
        <v>143</v>
      </c>
      <c r="K57" s="83">
        <v>20254.099999999999</v>
      </c>
      <c r="L57" s="83">
        <v>20254.099999999999</v>
      </c>
      <c r="M57" s="83">
        <v>20254.099999999999</v>
      </c>
      <c r="N57" s="83">
        <v>20254.099999999999</v>
      </c>
      <c r="O57" s="83">
        <v>20254.099999999999</v>
      </c>
      <c r="P57" s="83">
        <f t="shared" ref="P57:P74" si="3">SUM(K57:O57)</f>
        <v>101270.5</v>
      </c>
    </row>
    <row r="58" spans="1:16" ht="20.100000000000001" customHeight="1" x14ac:dyDescent="0.25">
      <c r="A58" s="156"/>
      <c r="B58" s="158"/>
      <c r="C58" s="160"/>
      <c r="D58" s="160"/>
      <c r="E58" s="160"/>
      <c r="F58" s="154"/>
      <c r="G58" s="154"/>
      <c r="H58" s="100" t="s">
        <v>108</v>
      </c>
      <c r="I58" s="77" t="s">
        <v>134</v>
      </c>
      <c r="J58" s="100" t="s">
        <v>144</v>
      </c>
      <c r="K58" s="83">
        <v>477.5</v>
      </c>
      <c r="L58" s="83">
        <v>477.5</v>
      </c>
      <c r="M58" s="83">
        <v>477.5</v>
      </c>
      <c r="N58" s="83">
        <v>477.5</v>
      </c>
      <c r="O58" s="83">
        <v>477.5</v>
      </c>
      <c r="P58" s="83">
        <f t="shared" si="3"/>
        <v>2387.5</v>
      </c>
    </row>
    <row r="59" spans="1:16" ht="20.100000000000001" customHeight="1" x14ac:dyDescent="0.25">
      <c r="A59" s="156"/>
      <c r="B59" s="158"/>
      <c r="C59" s="160"/>
      <c r="D59" s="160"/>
      <c r="E59" s="160"/>
      <c r="F59" s="154"/>
      <c r="G59" s="154"/>
      <c r="H59" s="100" t="s">
        <v>108</v>
      </c>
      <c r="I59" s="77" t="s">
        <v>134</v>
      </c>
      <c r="J59" s="100" t="s">
        <v>145</v>
      </c>
      <c r="K59" s="83">
        <v>70</v>
      </c>
      <c r="L59" s="83">
        <v>70</v>
      </c>
      <c r="M59" s="83">
        <v>70</v>
      </c>
      <c r="N59" s="83">
        <v>70</v>
      </c>
      <c r="O59" s="83">
        <v>70</v>
      </c>
      <c r="P59" s="83">
        <f t="shared" si="3"/>
        <v>350</v>
      </c>
    </row>
    <row r="60" spans="1:16" ht="20.100000000000001" customHeight="1" x14ac:dyDescent="0.25">
      <c r="A60" s="156"/>
      <c r="B60" s="158"/>
      <c r="C60" s="160"/>
      <c r="D60" s="160"/>
      <c r="E60" s="160"/>
      <c r="F60" s="154"/>
      <c r="G60" s="154"/>
      <c r="H60" s="100" t="s">
        <v>108</v>
      </c>
      <c r="I60" s="77" t="s">
        <v>140</v>
      </c>
      <c r="J60" s="100" t="s">
        <v>143</v>
      </c>
      <c r="K60" s="83"/>
      <c r="L60" s="83"/>
      <c r="M60" s="83"/>
      <c r="N60" s="83"/>
      <c r="O60" s="83"/>
      <c r="P60" s="83">
        <f t="shared" si="3"/>
        <v>0</v>
      </c>
    </row>
    <row r="61" spans="1:16" ht="20.100000000000001" customHeight="1" x14ac:dyDescent="0.25">
      <c r="A61" s="156"/>
      <c r="B61" s="158"/>
      <c r="C61" s="160"/>
      <c r="D61" s="160"/>
      <c r="E61" s="160"/>
      <c r="F61" s="154"/>
      <c r="G61" s="154"/>
      <c r="H61" s="100" t="s">
        <v>30</v>
      </c>
      <c r="I61" s="77" t="s">
        <v>142</v>
      </c>
      <c r="J61" s="100" t="s">
        <v>144</v>
      </c>
      <c r="K61" s="83"/>
      <c r="L61" s="83"/>
      <c r="M61" s="83"/>
      <c r="N61" s="83"/>
      <c r="O61" s="83"/>
      <c r="P61" s="83">
        <f t="shared" si="3"/>
        <v>0</v>
      </c>
    </row>
    <row r="62" spans="1:16" ht="20.100000000000001" customHeight="1" x14ac:dyDescent="0.25">
      <c r="A62" s="156"/>
      <c r="B62" s="158"/>
      <c r="C62" s="160"/>
      <c r="D62" s="160"/>
      <c r="E62" s="160"/>
      <c r="F62" s="154"/>
      <c r="G62" s="154"/>
      <c r="H62" s="100" t="s">
        <v>30</v>
      </c>
      <c r="I62" s="77" t="s">
        <v>135</v>
      </c>
      <c r="J62" s="100" t="s">
        <v>143</v>
      </c>
      <c r="K62" s="83">
        <v>446.6</v>
      </c>
      <c r="L62" s="83">
        <v>446.6</v>
      </c>
      <c r="M62" s="83">
        <v>446.6</v>
      </c>
      <c r="N62" s="83">
        <v>446.6</v>
      </c>
      <c r="O62" s="83">
        <v>446.6</v>
      </c>
      <c r="P62" s="83">
        <f t="shared" si="3"/>
        <v>2233</v>
      </c>
    </row>
    <row r="63" spans="1:16" ht="20.100000000000001" customHeight="1" x14ac:dyDescent="0.25">
      <c r="A63" s="156"/>
      <c r="B63" s="158"/>
      <c r="C63" s="160"/>
      <c r="D63" s="160"/>
      <c r="E63" s="160"/>
      <c r="F63" s="154"/>
      <c r="G63" s="154"/>
      <c r="H63" s="100" t="s">
        <v>30</v>
      </c>
      <c r="I63" s="77" t="s">
        <v>135</v>
      </c>
      <c r="J63" s="100" t="s">
        <v>144</v>
      </c>
      <c r="K63" s="83">
        <v>991.8</v>
      </c>
      <c r="L63" s="83">
        <v>991.8</v>
      </c>
      <c r="M63" s="83">
        <v>991.8</v>
      </c>
      <c r="N63" s="83">
        <v>991.8</v>
      </c>
      <c r="O63" s="83">
        <v>991.8</v>
      </c>
      <c r="P63" s="83">
        <f t="shared" si="3"/>
        <v>4959</v>
      </c>
    </row>
    <row r="64" spans="1:16" ht="20.100000000000001" customHeight="1" x14ac:dyDescent="0.25">
      <c r="A64" s="156"/>
      <c r="B64" s="158"/>
      <c r="C64" s="160"/>
      <c r="D64" s="160"/>
      <c r="E64" s="160"/>
      <c r="F64" s="154"/>
      <c r="G64" s="154"/>
      <c r="H64" s="100" t="s">
        <v>30</v>
      </c>
      <c r="I64" s="77" t="s">
        <v>135</v>
      </c>
      <c r="J64" s="100" t="s">
        <v>146</v>
      </c>
      <c r="K64" s="83"/>
      <c r="L64" s="83"/>
      <c r="M64" s="83"/>
      <c r="N64" s="83"/>
      <c r="O64" s="83"/>
      <c r="P64" s="83">
        <f t="shared" si="3"/>
        <v>0</v>
      </c>
    </row>
    <row r="65" spans="1:16" ht="20.100000000000001" customHeight="1" x14ac:dyDescent="0.25">
      <c r="A65" s="156"/>
      <c r="B65" s="158"/>
      <c r="C65" s="160"/>
      <c r="D65" s="160"/>
      <c r="E65" s="160"/>
      <c r="F65" s="154"/>
      <c r="G65" s="154"/>
      <c r="H65" s="100" t="s">
        <v>30</v>
      </c>
      <c r="I65" s="77" t="s">
        <v>135</v>
      </c>
      <c r="J65" s="100" t="s">
        <v>145</v>
      </c>
      <c r="K65" s="83">
        <v>370</v>
      </c>
      <c r="L65" s="83">
        <v>370</v>
      </c>
      <c r="M65" s="83">
        <v>370</v>
      </c>
      <c r="N65" s="83">
        <v>370</v>
      </c>
      <c r="O65" s="83">
        <v>370</v>
      </c>
      <c r="P65" s="83">
        <f t="shared" si="3"/>
        <v>1850</v>
      </c>
    </row>
    <row r="66" spans="1:16" ht="20.100000000000001" customHeight="1" x14ac:dyDescent="0.25">
      <c r="A66" s="156"/>
      <c r="B66" s="158"/>
      <c r="C66" s="160"/>
      <c r="D66" s="160"/>
      <c r="E66" s="160"/>
      <c r="F66" s="154"/>
      <c r="G66" s="154"/>
      <c r="H66" s="100" t="s">
        <v>30</v>
      </c>
      <c r="I66" s="77" t="s">
        <v>140</v>
      </c>
      <c r="J66" s="100" t="s">
        <v>143</v>
      </c>
      <c r="K66" s="83"/>
      <c r="L66" s="83"/>
      <c r="M66" s="83"/>
      <c r="N66" s="83"/>
      <c r="O66" s="83"/>
      <c r="P66" s="83">
        <f t="shared" si="3"/>
        <v>0</v>
      </c>
    </row>
    <row r="67" spans="1:16" ht="20.100000000000001" customHeight="1" x14ac:dyDescent="0.3">
      <c r="A67" s="156"/>
      <c r="B67" s="158"/>
      <c r="C67" s="160"/>
      <c r="D67" s="160"/>
      <c r="E67" s="160"/>
      <c r="F67" s="154"/>
      <c r="G67" s="154"/>
      <c r="H67" s="100" t="s">
        <v>138</v>
      </c>
      <c r="I67" s="113" t="s">
        <v>139</v>
      </c>
      <c r="J67" s="114" t="s">
        <v>143</v>
      </c>
      <c r="K67" s="122">
        <v>4529.3</v>
      </c>
      <c r="L67" s="122">
        <v>4529.3</v>
      </c>
      <c r="M67" s="122">
        <v>4529.3</v>
      </c>
      <c r="N67" s="122">
        <v>4529.3</v>
      </c>
      <c r="O67" s="122">
        <v>4529.3</v>
      </c>
      <c r="P67" s="83">
        <f t="shared" si="3"/>
        <v>22646.5</v>
      </c>
    </row>
    <row r="68" spans="1:16" ht="18.75" x14ac:dyDescent="0.3">
      <c r="A68" s="156"/>
      <c r="B68" s="158"/>
      <c r="C68" s="160"/>
      <c r="D68" s="160"/>
      <c r="E68" s="160"/>
      <c r="F68" s="154"/>
      <c r="G68" s="154"/>
      <c r="H68" s="113" t="s">
        <v>138</v>
      </c>
      <c r="I68" s="77" t="s">
        <v>140</v>
      </c>
      <c r="J68" s="113" t="s">
        <v>143</v>
      </c>
      <c r="K68" s="122"/>
      <c r="L68" s="122"/>
      <c r="M68" s="122"/>
      <c r="N68" s="122"/>
      <c r="O68" s="122"/>
      <c r="P68" s="83">
        <f t="shared" si="3"/>
        <v>0</v>
      </c>
    </row>
    <row r="69" spans="1:16" ht="56.25" x14ac:dyDescent="0.3">
      <c r="A69" s="116"/>
      <c r="B69" s="86" t="s">
        <v>167</v>
      </c>
      <c r="C69" s="58"/>
      <c r="D69" s="58"/>
      <c r="E69" s="58"/>
      <c r="F69" s="57"/>
      <c r="G69" s="57"/>
      <c r="H69" s="117"/>
      <c r="I69" s="70"/>
      <c r="J69" s="114"/>
      <c r="K69" s="129"/>
      <c r="L69" s="129"/>
      <c r="M69" s="129"/>
      <c r="N69" s="129"/>
      <c r="O69" s="129"/>
      <c r="P69" s="83"/>
    </row>
    <row r="70" spans="1:16" ht="20.100000000000001" customHeight="1" x14ac:dyDescent="0.3">
      <c r="A70" s="152"/>
      <c r="B70" s="151" t="s">
        <v>107</v>
      </c>
      <c r="C70" s="118"/>
      <c r="D70" s="119"/>
      <c r="E70" s="120"/>
      <c r="F70" s="120"/>
      <c r="G70" s="120"/>
      <c r="H70" s="121">
        <v>113</v>
      </c>
      <c r="I70" s="77" t="s">
        <v>135</v>
      </c>
      <c r="J70" s="121">
        <v>100</v>
      </c>
      <c r="K70" s="122">
        <v>31926.2</v>
      </c>
      <c r="L70" s="122">
        <v>31926.2</v>
      </c>
      <c r="M70" s="122">
        <v>31926.2</v>
      </c>
      <c r="N70" s="122">
        <v>31926.2</v>
      </c>
      <c r="O70" s="122">
        <v>31926.2</v>
      </c>
      <c r="P70" s="83">
        <f t="shared" si="3"/>
        <v>159631</v>
      </c>
    </row>
    <row r="71" spans="1:16" ht="20.100000000000001" customHeight="1" x14ac:dyDescent="0.3">
      <c r="A71" s="152"/>
      <c r="B71" s="151"/>
      <c r="C71" s="118"/>
      <c r="D71" s="119"/>
      <c r="E71" s="120"/>
      <c r="F71" s="120"/>
      <c r="G71" s="120"/>
      <c r="H71" s="121">
        <v>113</v>
      </c>
      <c r="I71" s="77" t="s">
        <v>135</v>
      </c>
      <c r="J71" s="121">
        <v>200</v>
      </c>
      <c r="K71" s="122">
        <v>6168.5</v>
      </c>
      <c r="L71" s="122">
        <v>6168.5</v>
      </c>
      <c r="M71" s="122">
        <v>6168.5</v>
      </c>
      <c r="N71" s="122">
        <v>6168.5</v>
      </c>
      <c r="O71" s="122">
        <v>6168.5</v>
      </c>
      <c r="P71" s="83">
        <f>SUM(K71:O71)</f>
        <v>30842.5</v>
      </c>
    </row>
    <row r="72" spans="1:16" ht="20.100000000000001" customHeight="1" x14ac:dyDescent="0.3">
      <c r="A72" s="152"/>
      <c r="B72" s="151"/>
      <c r="C72" s="118"/>
      <c r="D72" s="119"/>
      <c r="E72" s="120"/>
      <c r="F72" s="120"/>
      <c r="G72" s="120"/>
      <c r="H72" s="121">
        <v>113</v>
      </c>
      <c r="I72" s="77" t="s">
        <v>135</v>
      </c>
      <c r="J72" s="89">
        <v>800</v>
      </c>
      <c r="K72" s="122">
        <v>38</v>
      </c>
      <c r="L72" s="122">
        <v>38</v>
      </c>
      <c r="M72" s="122">
        <v>38</v>
      </c>
      <c r="N72" s="122">
        <v>38</v>
      </c>
      <c r="O72" s="122">
        <v>38</v>
      </c>
      <c r="P72" s="83">
        <f>SUM(K72:O72)</f>
        <v>190</v>
      </c>
    </row>
    <row r="73" spans="1:16" ht="18.75" x14ac:dyDescent="0.3">
      <c r="A73" s="152"/>
      <c r="B73" s="151"/>
      <c r="C73" s="118"/>
      <c r="D73" s="119"/>
      <c r="E73" s="120"/>
      <c r="F73" s="120"/>
      <c r="G73" s="120"/>
      <c r="H73" s="121">
        <v>113</v>
      </c>
      <c r="I73" s="77" t="s">
        <v>140</v>
      </c>
      <c r="J73" s="121">
        <v>100</v>
      </c>
      <c r="K73" s="122"/>
      <c r="L73" s="115"/>
      <c r="M73" s="115"/>
      <c r="N73" s="115"/>
      <c r="O73" s="115"/>
      <c r="P73" s="83">
        <f>SUM(K73:O73)</f>
        <v>0</v>
      </c>
    </row>
    <row r="74" spans="1:16" ht="18.75" x14ac:dyDescent="0.3">
      <c r="A74" s="152"/>
      <c r="B74" s="151"/>
      <c r="C74" s="118"/>
      <c r="D74" s="119"/>
      <c r="E74" s="120"/>
      <c r="F74" s="120"/>
      <c r="G74" s="120"/>
      <c r="H74" s="121">
        <v>113</v>
      </c>
      <c r="I74" s="77" t="s">
        <v>142</v>
      </c>
      <c r="J74" s="121">
        <v>200</v>
      </c>
      <c r="K74" s="122"/>
      <c r="L74" s="115"/>
      <c r="M74" s="115"/>
      <c r="N74" s="115"/>
      <c r="O74" s="115"/>
      <c r="P74" s="83">
        <f t="shared" si="3"/>
        <v>0</v>
      </c>
    </row>
    <row r="75" spans="1:16" ht="112.5" x14ac:dyDescent="0.3">
      <c r="A75" s="161">
        <v>4</v>
      </c>
      <c r="B75" s="162" t="s">
        <v>174</v>
      </c>
      <c r="C75" s="163"/>
      <c r="D75" s="163"/>
      <c r="E75" s="163"/>
      <c r="F75" s="164" t="s">
        <v>175</v>
      </c>
      <c r="G75" s="165" t="s">
        <v>111</v>
      </c>
      <c r="H75" s="163"/>
      <c r="I75" s="163"/>
      <c r="J75" s="163"/>
      <c r="K75" s="166"/>
      <c r="L75" s="163"/>
      <c r="M75" s="163"/>
      <c r="N75" s="163"/>
      <c r="O75" s="163"/>
      <c r="P75" s="163"/>
    </row>
    <row r="76" spans="1:16" ht="18.75" x14ac:dyDescent="0.3">
      <c r="A76" s="163"/>
      <c r="B76" s="167" t="s">
        <v>176</v>
      </c>
      <c r="C76" s="164" t="s">
        <v>177</v>
      </c>
      <c r="D76" s="163"/>
      <c r="E76" s="163"/>
      <c r="F76" s="163"/>
      <c r="G76" s="163"/>
      <c r="H76" s="163"/>
      <c r="I76" s="163"/>
      <c r="J76" s="163"/>
      <c r="K76" s="183">
        <v>0</v>
      </c>
      <c r="L76" s="183">
        <v>0</v>
      </c>
      <c r="M76" s="183">
        <v>0</v>
      </c>
      <c r="N76" s="183">
        <v>0</v>
      </c>
      <c r="O76" s="183">
        <v>0</v>
      </c>
      <c r="P76" s="183">
        <v>0</v>
      </c>
    </row>
    <row r="77" spans="1:16" ht="18.75" x14ac:dyDescent="0.3">
      <c r="A77" s="163"/>
      <c r="B77" s="167" t="s">
        <v>178</v>
      </c>
      <c r="C77" s="164" t="s">
        <v>177</v>
      </c>
      <c r="D77" s="163"/>
      <c r="E77" s="163"/>
      <c r="F77" s="163"/>
      <c r="G77" s="163"/>
      <c r="H77" s="163"/>
      <c r="I77" s="163"/>
      <c r="J77" s="163"/>
      <c r="K77" s="183">
        <v>0</v>
      </c>
      <c r="L77" s="183">
        <v>0</v>
      </c>
      <c r="M77" s="183">
        <v>0</v>
      </c>
      <c r="N77" s="183">
        <v>0</v>
      </c>
      <c r="O77" s="183">
        <v>0</v>
      </c>
      <c r="P77" s="183">
        <v>0</v>
      </c>
    </row>
    <row r="78" spans="1:16" ht="18.75" x14ac:dyDescent="0.3">
      <c r="A78" s="163"/>
      <c r="B78" s="167" t="s">
        <v>95</v>
      </c>
      <c r="C78" s="164" t="s">
        <v>177</v>
      </c>
      <c r="D78" s="163"/>
      <c r="E78" s="163"/>
      <c r="F78" s="163"/>
      <c r="G78" s="163"/>
      <c r="H78" s="163"/>
      <c r="I78" s="163"/>
      <c r="J78" s="163"/>
      <c r="K78" s="170">
        <v>200</v>
      </c>
      <c r="L78" s="170">
        <v>200</v>
      </c>
      <c r="M78" s="170">
        <v>200</v>
      </c>
      <c r="N78" s="170">
        <v>200</v>
      </c>
      <c r="O78" s="170">
        <v>200</v>
      </c>
      <c r="P78" s="170">
        <f>O78+N78+M78+L78+K78</f>
        <v>1000</v>
      </c>
    </row>
    <row r="79" spans="1:16" ht="18.75" x14ac:dyDescent="0.3">
      <c r="A79" s="163"/>
      <c r="B79" s="168" t="s">
        <v>179</v>
      </c>
      <c r="C79" s="164" t="s">
        <v>177</v>
      </c>
      <c r="D79" s="163"/>
      <c r="E79" s="163"/>
      <c r="F79" s="163"/>
      <c r="G79" s="163"/>
      <c r="H79" s="163"/>
      <c r="I79" s="163"/>
      <c r="J79" s="163"/>
      <c r="K79" s="183">
        <v>0</v>
      </c>
      <c r="L79" s="183">
        <v>0</v>
      </c>
      <c r="M79" s="183">
        <v>0</v>
      </c>
      <c r="N79" s="183">
        <v>0</v>
      </c>
      <c r="O79" s="183">
        <v>0</v>
      </c>
      <c r="P79" s="183">
        <v>0</v>
      </c>
    </row>
    <row r="80" spans="1:16" ht="57" thickBot="1" x14ac:dyDescent="0.35">
      <c r="A80" s="163"/>
      <c r="B80" s="169" t="s">
        <v>180</v>
      </c>
      <c r="C80" s="163"/>
      <c r="D80" s="163"/>
      <c r="E80" s="163"/>
      <c r="F80" s="163"/>
      <c r="G80" s="163"/>
      <c r="H80" s="163"/>
      <c r="I80" s="163"/>
      <c r="J80" s="163"/>
      <c r="K80" s="184"/>
      <c r="L80" s="184"/>
      <c r="M80" s="184"/>
      <c r="N80" s="184"/>
      <c r="O80" s="184"/>
      <c r="P80" s="184"/>
    </row>
    <row r="81" spans="1:16" ht="38.25" thickBot="1" x14ac:dyDescent="0.35">
      <c r="A81" s="163"/>
      <c r="B81" s="180" t="s">
        <v>181</v>
      </c>
      <c r="C81" s="163"/>
      <c r="D81" s="163"/>
      <c r="E81" s="163"/>
      <c r="F81" s="163"/>
      <c r="G81" s="163"/>
      <c r="H81" s="163"/>
      <c r="I81" s="163"/>
      <c r="J81" s="163"/>
      <c r="K81" s="184"/>
      <c r="L81" s="184"/>
      <c r="M81" s="184"/>
      <c r="N81" s="184"/>
      <c r="O81" s="184"/>
      <c r="P81" s="184"/>
    </row>
    <row r="82" spans="1:16" ht="18.75" x14ac:dyDescent="0.3">
      <c r="A82" s="163"/>
      <c r="B82" s="167" t="s">
        <v>176</v>
      </c>
      <c r="C82" s="164" t="s">
        <v>177</v>
      </c>
      <c r="D82" s="163"/>
      <c r="E82" s="163"/>
      <c r="F82" s="163"/>
      <c r="G82" s="163"/>
      <c r="H82" s="163"/>
      <c r="I82" s="163"/>
      <c r="J82" s="163"/>
      <c r="K82" s="170">
        <v>0</v>
      </c>
      <c r="L82" s="170">
        <v>0</v>
      </c>
      <c r="M82" s="170">
        <v>0</v>
      </c>
      <c r="N82" s="170">
        <v>0</v>
      </c>
      <c r="O82" s="170">
        <v>0</v>
      </c>
      <c r="P82" s="170">
        <v>0</v>
      </c>
    </row>
    <row r="83" spans="1:16" ht="18.75" x14ac:dyDescent="0.3">
      <c r="A83" s="163"/>
      <c r="B83" s="167" t="s">
        <v>178</v>
      </c>
      <c r="C83" s="164" t="s">
        <v>177</v>
      </c>
      <c r="D83" s="163"/>
      <c r="E83" s="163"/>
      <c r="F83" s="163"/>
      <c r="G83" s="163"/>
      <c r="H83" s="163"/>
      <c r="I83" s="163"/>
      <c r="J83" s="163"/>
      <c r="K83" s="170">
        <v>0</v>
      </c>
      <c r="L83" s="170">
        <v>0</v>
      </c>
      <c r="M83" s="170">
        <v>0</v>
      </c>
      <c r="N83" s="170">
        <v>0</v>
      </c>
      <c r="O83" s="170">
        <v>0</v>
      </c>
      <c r="P83" s="170">
        <v>0</v>
      </c>
    </row>
    <row r="84" spans="1:16" ht="18.75" x14ac:dyDescent="0.3">
      <c r="A84" s="163"/>
      <c r="B84" s="167" t="s">
        <v>95</v>
      </c>
      <c r="C84" s="164" t="s">
        <v>177</v>
      </c>
      <c r="D84" s="163"/>
      <c r="E84" s="163"/>
      <c r="F84" s="163"/>
      <c r="G84" s="163"/>
      <c r="H84" s="171" t="s">
        <v>182</v>
      </c>
      <c r="I84" s="172" t="s">
        <v>183</v>
      </c>
      <c r="J84" s="164">
        <v>322</v>
      </c>
      <c r="K84" s="170">
        <v>0</v>
      </c>
      <c r="L84" s="170">
        <v>0</v>
      </c>
      <c r="M84" s="170">
        <v>0</v>
      </c>
      <c r="N84" s="170">
        <v>0</v>
      </c>
      <c r="O84" s="170">
        <v>0</v>
      </c>
      <c r="P84" s="170">
        <v>0</v>
      </c>
    </row>
    <row r="85" spans="1:16" ht="19.5" thickBot="1" x14ac:dyDescent="0.35">
      <c r="A85" s="163"/>
      <c r="B85" s="168" t="s">
        <v>179</v>
      </c>
      <c r="C85" s="164" t="s">
        <v>177</v>
      </c>
      <c r="D85" s="163"/>
      <c r="E85" s="163"/>
      <c r="F85" s="163"/>
      <c r="G85" s="163"/>
      <c r="H85" s="163"/>
      <c r="I85" s="163"/>
      <c r="J85" s="163"/>
      <c r="K85" s="170">
        <v>0</v>
      </c>
      <c r="L85" s="170">
        <v>0</v>
      </c>
      <c r="M85" s="170">
        <v>0</v>
      </c>
      <c r="N85" s="170">
        <v>0</v>
      </c>
      <c r="O85" s="170">
        <v>0</v>
      </c>
      <c r="P85" s="170">
        <v>0</v>
      </c>
    </row>
    <row r="86" spans="1:16" ht="38.25" thickBot="1" x14ac:dyDescent="0.35">
      <c r="A86" s="163"/>
      <c r="B86" s="173" t="s">
        <v>184</v>
      </c>
      <c r="C86" s="174" t="s">
        <v>61</v>
      </c>
      <c r="D86" s="163"/>
      <c r="E86" s="163"/>
      <c r="F86" s="163"/>
      <c r="G86" s="163"/>
      <c r="H86" s="163"/>
      <c r="I86" s="163"/>
      <c r="J86" s="163"/>
      <c r="K86" s="175">
        <v>0</v>
      </c>
      <c r="L86" s="175">
        <v>0</v>
      </c>
      <c r="M86" s="175">
        <v>0</v>
      </c>
      <c r="N86" s="175">
        <v>0</v>
      </c>
      <c r="O86" s="175">
        <v>0</v>
      </c>
      <c r="P86" s="175">
        <v>0</v>
      </c>
    </row>
    <row r="87" spans="1:16" ht="37.5" x14ac:dyDescent="0.3">
      <c r="A87" s="163"/>
      <c r="B87" s="181" t="s">
        <v>185</v>
      </c>
      <c r="C87" s="163"/>
      <c r="D87" s="163"/>
      <c r="E87" s="163"/>
      <c r="F87" s="163"/>
      <c r="G87" s="163"/>
      <c r="H87" s="163"/>
      <c r="I87" s="163"/>
      <c r="J87" s="163"/>
      <c r="K87" s="184"/>
      <c r="L87" s="184"/>
      <c r="M87" s="184"/>
      <c r="N87" s="184"/>
      <c r="O87" s="184"/>
      <c r="P87" s="184"/>
    </row>
    <row r="88" spans="1:16" ht="18.75" x14ac:dyDescent="0.3">
      <c r="A88" s="163"/>
      <c r="B88" s="167" t="s">
        <v>176</v>
      </c>
      <c r="C88" s="164" t="s">
        <v>177</v>
      </c>
      <c r="D88" s="163"/>
      <c r="E88" s="163"/>
      <c r="F88" s="163"/>
      <c r="G88" s="163"/>
      <c r="H88" s="163"/>
      <c r="I88" s="163"/>
      <c r="J88" s="163"/>
      <c r="K88" s="170">
        <v>0</v>
      </c>
      <c r="L88" s="170">
        <v>0</v>
      </c>
      <c r="M88" s="170">
        <v>0</v>
      </c>
      <c r="N88" s="170">
        <v>0</v>
      </c>
      <c r="O88" s="170">
        <v>0</v>
      </c>
      <c r="P88" s="170">
        <v>0</v>
      </c>
    </row>
    <row r="89" spans="1:16" ht="18.75" x14ac:dyDescent="0.3">
      <c r="A89" s="163"/>
      <c r="B89" s="167" t="s">
        <v>178</v>
      </c>
      <c r="C89" s="164" t="s">
        <v>177</v>
      </c>
      <c r="D89" s="163"/>
      <c r="E89" s="163"/>
      <c r="F89" s="163"/>
      <c r="G89" s="163"/>
      <c r="H89" s="163"/>
      <c r="I89" s="163"/>
      <c r="J89" s="163"/>
      <c r="K89" s="170">
        <v>0</v>
      </c>
      <c r="L89" s="170">
        <v>0</v>
      </c>
      <c r="M89" s="170">
        <v>0</v>
      </c>
      <c r="N89" s="170">
        <v>0</v>
      </c>
      <c r="O89" s="170">
        <v>0</v>
      </c>
      <c r="P89" s="170">
        <v>0</v>
      </c>
    </row>
    <row r="90" spans="1:16" ht="18.75" x14ac:dyDescent="0.3">
      <c r="A90" s="163"/>
      <c r="B90" s="167" t="s">
        <v>95</v>
      </c>
      <c r="C90" s="164" t="s">
        <v>177</v>
      </c>
      <c r="D90" s="163"/>
      <c r="E90" s="163"/>
      <c r="F90" s="163"/>
      <c r="G90" s="163"/>
      <c r="H90" s="163"/>
      <c r="I90" s="163"/>
      <c r="J90" s="163"/>
      <c r="K90" s="170">
        <v>0</v>
      </c>
      <c r="L90" s="170">
        <v>0</v>
      </c>
      <c r="M90" s="170">
        <v>0</v>
      </c>
      <c r="N90" s="170">
        <v>0</v>
      </c>
      <c r="O90" s="170">
        <v>0</v>
      </c>
      <c r="P90" s="170">
        <v>0</v>
      </c>
    </row>
    <row r="91" spans="1:16" ht="18.75" x14ac:dyDescent="0.3">
      <c r="A91" s="163"/>
      <c r="B91" s="168" t="s">
        <v>179</v>
      </c>
      <c r="C91" s="164" t="s">
        <v>177</v>
      </c>
      <c r="D91" s="163"/>
      <c r="E91" s="163"/>
      <c r="F91" s="163"/>
      <c r="G91" s="163"/>
      <c r="H91" s="163"/>
      <c r="I91" s="163"/>
      <c r="J91" s="163"/>
      <c r="K91" s="170">
        <v>0</v>
      </c>
      <c r="L91" s="170">
        <v>0</v>
      </c>
      <c r="M91" s="170">
        <v>0</v>
      </c>
      <c r="N91" s="170">
        <v>0</v>
      </c>
      <c r="O91" s="170">
        <v>0</v>
      </c>
      <c r="P91" s="170">
        <v>0</v>
      </c>
    </row>
    <row r="92" spans="1:16" ht="37.5" x14ac:dyDescent="0.3">
      <c r="A92" s="163"/>
      <c r="B92" s="176" t="s">
        <v>186</v>
      </c>
      <c r="C92" s="163"/>
      <c r="D92" s="163"/>
      <c r="E92" s="163"/>
      <c r="F92" s="163"/>
      <c r="G92" s="163"/>
      <c r="H92" s="163"/>
      <c r="I92" s="163"/>
      <c r="J92" s="163"/>
      <c r="K92" s="175">
        <v>0</v>
      </c>
      <c r="L92" s="175">
        <v>0</v>
      </c>
      <c r="M92" s="175">
        <v>0</v>
      </c>
      <c r="N92" s="175">
        <v>0</v>
      </c>
      <c r="O92" s="175">
        <v>0</v>
      </c>
      <c r="P92" s="175">
        <v>0</v>
      </c>
    </row>
    <row r="93" spans="1:16" ht="18.75" x14ac:dyDescent="0.3">
      <c r="A93" s="163"/>
      <c r="B93" s="181" t="s">
        <v>187</v>
      </c>
      <c r="C93" s="163"/>
      <c r="D93" s="163"/>
      <c r="E93" s="163"/>
      <c r="F93" s="163"/>
      <c r="G93" s="163"/>
      <c r="H93" s="163"/>
      <c r="I93" s="163"/>
      <c r="J93" s="163"/>
      <c r="K93" s="184"/>
      <c r="L93" s="184"/>
      <c r="M93" s="184"/>
      <c r="N93" s="184"/>
      <c r="O93" s="184"/>
      <c r="P93" s="184"/>
    </row>
    <row r="94" spans="1:16" ht="18.75" x14ac:dyDescent="0.3">
      <c r="A94" s="163"/>
      <c r="B94" s="167" t="s">
        <v>176</v>
      </c>
      <c r="C94" s="164" t="s">
        <v>177</v>
      </c>
      <c r="D94" s="163"/>
      <c r="E94" s="163"/>
      <c r="F94" s="163"/>
      <c r="G94" s="163"/>
      <c r="H94" s="163"/>
      <c r="I94" s="163"/>
      <c r="J94" s="163"/>
      <c r="K94" s="170">
        <v>0</v>
      </c>
      <c r="L94" s="170">
        <v>0</v>
      </c>
      <c r="M94" s="170">
        <v>0</v>
      </c>
      <c r="N94" s="170">
        <v>0</v>
      </c>
      <c r="O94" s="170">
        <v>0</v>
      </c>
      <c r="P94" s="170">
        <v>0</v>
      </c>
    </row>
    <row r="95" spans="1:16" ht="18.75" x14ac:dyDescent="0.3">
      <c r="A95" s="163"/>
      <c r="B95" s="167" t="s">
        <v>178</v>
      </c>
      <c r="C95" s="164" t="s">
        <v>177</v>
      </c>
      <c r="D95" s="163"/>
      <c r="E95" s="163"/>
      <c r="F95" s="163"/>
      <c r="G95" s="163"/>
      <c r="H95" s="163"/>
      <c r="I95" s="163"/>
      <c r="J95" s="163"/>
      <c r="K95" s="170">
        <v>0</v>
      </c>
      <c r="L95" s="170">
        <v>0</v>
      </c>
      <c r="M95" s="170">
        <v>0</v>
      </c>
      <c r="N95" s="170">
        <v>0</v>
      </c>
      <c r="O95" s="170">
        <v>0</v>
      </c>
      <c r="P95" s="170">
        <v>0</v>
      </c>
    </row>
    <row r="96" spans="1:16" ht="18.75" x14ac:dyDescent="0.3">
      <c r="A96" s="163"/>
      <c r="B96" s="167" t="s">
        <v>95</v>
      </c>
      <c r="C96" s="164" t="s">
        <v>177</v>
      </c>
      <c r="D96" s="163"/>
      <c r="E96" s="163"/>
      <c r="F96" s="163"/>
      <c r="G96" s="163"/>
      <c r="H96" s="177" t="s">
        <v>182</v>
      </c>
      <c r="I96" s="178" t="s">
        <v>188</v>
      </c>
      <c r="J96" s="179" t="s">
        <v>189</v>
      </c>
      <c r="K96" s="170">
        <v>200</v>
      </c>
      <c r="L96" s="170">
        <v>200</v>
      </c>
      <c r="M96" s="170">
        <v>200</v>
      </c>
      <c r="N96" s="170">
        <v>200</v>
      </c>
      <c r="O96" s="170">
        <v>200</v>
      </c>
      <c r="P96" s="170">
        <f>O96+N96+M96+L96+K96</f>
        <v>1000</v>
      </c>
    </row>
    <row r="97" spans="1:16" ht="18.75" x14ac:dyDescent="0.3">
      <c r="A97" s="163"/>
      <c r="B97" s="168" t="s">
        <v>179</v>
      </c>
      <c r="C97" s="164" t="s">
        <v>177</v>
      </c>
      <c r="D97" s="163"/>
      <c r="E97" s="163"/>
      <c r="F97" s="163"/>
      <c r="G97" s="163"/>
      <c r="H97" s="163"/>
      <c r="I97" s="163"/>
      <c r="J97" s="163"/>
      <c r="K97" s="170">
        <v>0</v>
      </c>
      <c r="L97" s="170">
        <v>0</v>
      </c>
      <c r="M97" s="170">
        <v>0</v>
      </c>
      <c r="N97" s="170">
        <v>0</v>
      </c>
      <c r="O97" s="170">
        <v>0</v>
      </c>
      <c r="P97" s="170">
        <v>0</v>
      </c>
    </row>
    <row r="98" spans="1:16" ht="37.5" x14ac:dyDescent="0.3">
      <c r="A98" s="163"/>
      <c r="B98" s="182" t="s">
        <v>190</v>
      </c>
      <c r="C98" s="164" t="s">
        <v>61</v>
      </c>
      <c r="D98" s="163"/>
      <c r="E98" s="163"/>
      <c r="F98" s="163"/>
      <c r="G98" s="163"/>
      <c r="H98" s="163"/>
      <c r="I98" s="163"/>
      <c r="J98" s="163"/>
      <c r="K98" s="175">
        <v>1</v>
      </c>
      <c r="L98" s="175">
        <v>0</v>
      </c>
      <c r="M98" s="175">
        <v>1</v>
      </c>
      <c r="N98" s="175">
        <v>1</v>
      </c>
      <c r="O98" s="175">
        <v>1</v>
      </c>
      <c r="P98" s="175">
        <v>4</v>
      </c>
    </row>
  </sheetData>
  <mergeCells count="19">
    <mergeCell ref="B70:B74"/>
    <mergeCell ref="A70:A74"/>
    <mergeCell ref="F57:F68"/>
    <mergeCell ref="G57:G68"/>
    <mergeCell ref="A57:A68"/>
    <mergeCell ref="B57:B68"/>
    <mergeCell ref="C57:C68"/>
    <mergeCell ref="D57:D68"/>
    <mergeCell ref="E57:E68"/>
    <mergeCell ref="D2:D3"/>
    <mergeCell ref="C2:C3"/>
    <mergeCell ref="B2:B3"/>
    <mergeCell ref="A1:P1"/>
    <mergeCell ref="K2:P2"/>
    <mergeCell ref="H2:J2"/>
    <mergeCell ref="G2:G3"/>
    <mergeCell ref="F2:F3"/>
    <mergeCell ref="E2:E3"/>
    <mergeCell ref="A2:A3"/>
  </mergeCells>
  <phoneticPr fontId="2" type="noConversion"/>
  <pageMargins left="0.31496062992125984" right="0.31496062992125984" top="0.39370078740157483" bottom="0.35433070866141736" header="0.11811023622047245" footer="0.31496062992125984"/>
  <pageSetup paperSize="9" scale="50" firstPageNumber="101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4</vt:lpstr>
      <vt:lpstr>Приложение</vt:lpstr>
      <vt:lpstr>Приложение!Заголовки_для_печати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Klishina</dc:creator>
  <cp:lastModifiedBy>Экономика</cp:lastModifiedBy>
  <cp:lastPrinted>2025-03-06T23:05:51Z</cp:lastPrinted>
  <dcterms:created xsi:type="dcterms:W3CDTF">2013-11-22T11:49:29Z</dcterms:created>
  <dcterms:modified xsi:type="dcterms:W3CDTF">2025-09-02T00:21:04Z</dcterms:modified>
</cp:coreProperties>
</file>