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ЖКХ\краткосрочный план\краткосрочный план мкд 2026-2028\О внесении изменений\2026 год план\"/>
    </mc:Choice>
  </mc:AlternateContent>
  <xr:revisionPtr revIDLastSave="0" documentId="13_ncr:1_{6A60FE18-946F-4B76-932C-7048EE938BC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аблица 1" sheetId="2" r:id="rId1"/>
    <sheet name="Таблица 3" sheetId="1" r:id="rId2"/>
    <sheet name="Таблица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2" l="1"/>
  <c r="K26" i="2"/>
  <c r="J26" i="2"/>
  <c r="I26" i="2"/>
  <c r="L23" i="2"/>
  <c r="K23" i="2"/>
  <c r="J23" i="2"/>
  <c r="I23" i="2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8" i="1" l="1"/>
  <c r="D17" i="1" s="1"/>
  <c r="C18" i="1" l="1"/>
  <c r="D15" i="1"/>
  <c r="D14" i="1" l="1"/>
  <c r="C15" i="1"/>
  <c r="C17" i="1"/>
  <c r="Q27" i="2"/>
  <c r="M27" i="2"/>
  <c r="U27" i="2" l="1"/>
  <c r="T27" i="2"/>
  <c r="Q24" i="2"/>
  <c r="M24" i="2"/>
  <c r="C14" i="1"/>
  <c r="Q26" i="2"/>
  <c r="M26" i="2"/>
  <c r="Q23" i="2" l="1"/>
  <c r="M23" i="2"/>
  <c r="U24" i="2"/>
  <c r="T24" i="2"/>
</calcChain>
</file>

<file path=xl/sharedStrings.xml><?xml version="1.0" encoding="utf-8"?>
<sst xmlns="http://schemas.openxmlformats.org/spreadsheetml/2006/main" count="180" uniqueCount="100">
  <si>
    <t>Адрес МКД</t>
  </si>
  <si>
    <t>Стоимость капитального ремонта ВСЕГО</t>
  </si>
  <si>
    <t>Виды, установленные нормативным правовым актом Забайкальского края</t>
  </si>
  <si>
    <t>ремонт внутридомовых инженерных систем электро-, тепло-, газо-, водоснабжения, водоотведения</t>
  </si>
  <si>
    <t>в том числе:</t>
  </si>
  <si>
    <t>электроснабжения</t>
  </si>
  <si>
    <t>теплоснабжения</t>
  </si>
  <si>
    <t>руб.</t>
  </si>
  <si>
    <t>ед.</t>
  </si>
  <si>
    <t>_______________________________________________</t>
  </si>
  <si>
    <t>(наименование муниципального образования)</t>
  </si>
  <si>
    <t>Таблица 3. Адресный перечень многоквартирных домов, расположенных на территории</t>
  </si>
  <si>
    <t>Забайкальского края, в отношении которых на период _________ годов планируется проведение капитального ремонта общего имущества, по видам работ по капитальному ремонту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</si>
  <si>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</si>
  <si>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</si>
  <si>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</si>
  <si>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</si>
  <si>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</si>
  <si>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</si>
  <si>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</si>
  <si>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</si>
  <si>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</si>
  <si>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</si>
  <si>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</si>
  <si>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</si>
  <si>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</si>
  <si>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</si>
  <si>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</si>
  <si>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</si>
  <si>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</si>
  <si>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</si>
  <si>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размере, превышающем установленный минимальный размер взноса</t>
  </si>
  <si>
    <t>за счет средств иных источников</t>
  </si>
  <si>
    <t>чел.</t>
  </si>
  <si>
    <t>Муниципальный краткосрочный план</t>
  </si>
  <si>
    <t>реализации Региональной программы капитального ремонта</t>
  </si>
  <si>
    <t>общего имущества в многоквартирных домах, расположенных</t>
  </si>
  <si>
    <t>на территории Забайкальского края, на период ________ годов</t>
  </si>
  <si>
    <t>в ________________________________________</t>
  </si>
  <si>
    <t>___________________________________________________</t>
  </si>
  <si>
    <t>N п/п</t>
  </si>
  <si>
    <t>Наименование МО</t>
  </si>
  <si>
    <t>Количество жителей, зарегистрированных в МКД 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</si>
  <si>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</si>
  <si>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</si>
  <si>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</si>
  <si>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</si>
  <si>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</si>
  <si>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Всего:</t>
  </si>
  <si>
    <t>кв. м</t>
  </si>
  <si>
    <t>Итого по Забайкальскому краю:</t>
  </si>
  <si>
    <t>...</t>
  </si>
  <si>
    <t>Таблица 2. Планируемые показатели выполнения Муниципального</t>
  </si>
  <si>
    <t>краткосрочного плана реализации Региональной программы</t>
  </si>
  <si>
    <t>капитального ремонта общего имущества в многоквартирных</t>
  </si>
  <si>
    <t>домах, расположенных на территории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</si>
  <si>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</si>
  <si>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</si>
  <si>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руб./кв. м</t>
  </si>
  <si>
    <t>Виды, установленные частью 1 статьи 166 Жилищного кодекса Российской Федерации</t>
  </si>
  <si>
    <t>Виды, установленные частью 3 статьи 166 Жилищного кодекса Российской Федерации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</si>
  <si>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</si>
  <si>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</si>
  <si>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</si>
  <si>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</si>
  <si>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</si>
  <si>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в том числе на ремонт, замену, модернизацию лифтов, ремонт лифтовых шахт, машинных и блочных помещений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</si>
  <si>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ремонт, замену, модернизацию лифтов, ремонт лифтовых шахт, машинных и блочных помещений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</si>
  <si>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</si>
  <si>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</si>
  <si>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горячего водоснабжения</t>
  </si>
  <si>
    <t>холодного водоснабжения</t>
  </si>
  <si>
    <t>водоотведения</t>
  </si>
  <si>
    <t>Примечание:</t>
  </si>
  <si>
    <t>(1) - разработка проектной документации на ремонт крыши</t>
  </si>
  <si>
    <t>(2) - разработка проектной документации на ремонт фасада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</si>
  <si>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</si>
  <si>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</si>
  <si>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</si>
  <si>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</si>
  <si>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</si>
  <si>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</si>
  <si>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</si>
  <si>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</si>
  <si>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</si>
  <si>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>2027 год</t>
  </si>
  <si>
    <t>2028 год</t>
  </si>
  <si>
    <t>Х</t>
  </si>
  <si>
    <t>общий счет регионального оператора</t>
  </si>
  <si>
    <t>12.2027</t>
  </si>
  <si>
    <t>12.2028</t>
  </si>
  <si>
    <t>с. Кыра, мкр. Северный, д. 5</t>
  </si>
  <si>
    <t xml:space="preserve"> с. Кыра, ул. Пионерская, д. 32</t>
  </si>
  <si>
    <t>Кирпичные</t>
  </si>
  <si>
    <t>Таблица 1. Адресный перечень и характеристика многоквартирных домов, расположенных на территории Кыринского муниципального района, в отношении которых на период 2026-2028 годов планируется проведение капитального ремонта общего имущества в многоквартирных домах</t>
  </si>
  <si>
    <t>_______________сельского посления "Кыринское"__________________________________</t>
  </si>
  <si>
    <t>Забайкальского края, на период 2026-2028 годов</t>
  </si>
  <si>
    <t>Итого по Кыринскому муниципальному округу:</t>
  </si>
  <si>
    <t>Забайкальского края, в отношении которых на период 2026-2028 годов планируется проведение капитального ремонта общего имущества</t>
  </si>
  <si>
    <t>Кыринская сельская администрация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</si>
</sst>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2" borderId="0" xfId="0" applyFont="1" applyFill="1"/>
    <xf numFmtId="2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49" fontId="3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2" fontId="1" fillId="2" borderId="1" xfId="3" applyNumberFormat="1" applyFont="1" applyFill="1" applyBorder="1" applyAlignment="1">
      <alignment horizontal="center" vertical="center"/>
    </xf>
    <xf numFmtId="2" fontId="8" fillId="2" borderId="1" xfId="3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/>
    <xf numFmtId="2" fontId="1" fillId="0" borderId="1" xfId="0" applyNumberFormat="1" applyFont="1" applyBorder="1"/>
    <xf numFmtId="49" fontId="1" fillId="0" borderId="1" xfId="0" applyNumberFormat="1" applyFont="1" applyBorder="1"/>
    <xf numFmtId="49" fontId="1" fillId="2" borderId="1" xfId="0" applyNumberFormat="1" applyFont="1" applyFill="1" applyBorder="1"/>
    <xf numFmtId="2" fontId="5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2" fontId="10" fillId="0" borderId="3" xfId="2" applyNumberFormat="1" applyFont="1" applyBorder="1" applyAlignment="1">
      <alignment horizontal="center" vertical="center" wrapText="1"/>
    </xf>
    <xf numFmtId="2" fontId="10" fillId="0" borderId="4" xfId="2" applyNumberFormat="1" applyFont="1" applyBorder="1" applyAlignment="1">
      <alignment horizontal="center" vertical="center" wrapText="1"/>
    </xf>
    <xf numFmtId="2" fontId="10" fillId="0" borderId="5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3" xfId="1" xr:uid="{D0988B4A-9588-4B1D-95CE-5D90A1D0734A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gin.consultant.ru/link/?req=doc&amp;base=LAW&amp;n=416251&amp;dst=215&amp;field=134&amp;date=22.06.2022" TargetMode="External"/><Relationship Id="rId1" Type="http://schemas.openxmlformats.org/officeDocument/2006/relationships/hyperlink" Target="https://login.consultant.ru/link/?req=doc&amp;base=LAW&amp;n=416251&amp;dst=101210&amp;field=134&amp;date=22.06.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18-DF56-4F9A-BA10-E51763B0657F}">
  <dimension ref="A1:V27"/>
  <sheetViews>
    <sheetView topLeftCell="A13" zoomScale="77" zoomScaleNormal="77" workbookViewId="0">
      <selection activeCell="K18" sqref="K18:K19"/>
    </sheetView>
  </sheetViews>
  <sheetFormatPr defaultRowHeight="15" x14ac:dyDescent="0.25"/>
  <cols>
    <col min="1" max="1" width="9.140625" style="1"/>
    <col min="2" max="2" width="53" style="1" customWidth="1"/>
    <col min="3" max="3" width="16.85546875" style="1" customWidth="1"/>
    <col min="4" max="4" width="12.85546875" style="1" customWidth="1"/>
    <col min="5" max="5" width="14.28515625" style="1" customWidth="1"/>
    <col min="6" max="6" width="15.140625" style="1" customWidth="1"/>
    <col min="7" max="8" width="9.140625" style="1"/>
    <col min="9" max="11" width="10.5703125" style="1" bestFit="1" customWidth="1"/>
    <col min="12" max="12" width="9.140625" style="1"/>
    <col min="13" max="13" width="15.7109375" style="1" customWidth="1"/>
    <col min="14" max="14" width="14.28515625" style="1" customWidth="1"/>
    <col min="15" max="15" width="13" style="1" customWidth="1"/>
    <col min="16" max="16" width="13.5703125" style="1" customWidth="1"/>
    <col min="17" max="17" width="17" style="1" customWidth="1"/>
    <col min="18" max="18" width="15.28515625" style="1" customWidth="1"/>
    <col min="19" max="19" width="9.140625" style="1"/>
    <col min="20" max="20" width="13.5703125" style="1" customWidth="1"/>
    <col min="21" max="21" width="14.28515625" style="1" customWidth="1"/>
    <col min="22" max="22" width="13.5703125" style="1" customWidth="1"/>
    <col min="23" max="16384" width="9.140625" style="1"/>
  </cols>
  <sheetData>
    <row r="1" spans="1:22" ht="15.75" x14ac:dyDescent="0.2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x14ac:dyDescent="0.2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15.75" x14ac:dyDescent="0.2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5.75" x14ac:dyDescent="0.25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ht="15.75" x14ac:dyDescent="0.25">
      <c r="A5" s="37" t="s">
        <v>38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15.75" x14ac:dyDescent="0.25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8" spans="1:22" ht="31.5" customHeight="1" x14ac:dyDescent="0.25">
      <c r="A8" s="62" t="s">
        <v>94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ht="15.75" x14ac:dyDescent="0.25">
      <c r="A10" s="37" t="s">
        <v>39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5.75" x14ac:dyDescent="0.25">
      <c r="A11" s="37" t="s">
        <v>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4" spans="1:22" ht="15.75" x14ac:dyDescent="0.25">
      <c r="A14" s="37" t="s">
        <v>98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ht="15.75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15.75" thickBot="1" x14ac:dyDescent="0.3"/>
    <row r="17" spans="1:22" ht="31.5" customHeight="1" thickBot="1" x14ac:dyDescent="0.3">
      <c r="A17" s="41" t="s">
        <v>40</v>
      </c>
      <c r="B17" s="41" t="s">
        <v>0</v>
      </c>
      <c r="C17" s="41" t="s">
        <v>13</v>
      </c>
      <c r="D17" s="43" t="s">
        <v>14</v>
      </c>
      <c r="E17" s="45"/>
      <c r="F17" s="41" t="s">
        <v>15</v>
      </c>
      <c r="G17" s="41" t="s">
        <v>16</v>
      </c>
      <c r="H17" s="41" t="s">
        <v>17</v>
      </c>
      <c r="I17" s="41" t="s">
        <v>18</v>
      </c>
      <c r="J17" s="43" t="s">
        <v>19</v>
      </c>
      <c r="K17" s="45"/>
      <c r="L17" s="41" t="s">
        <v>20</v>
      </c>
      <c r="M17" s="43" t="s">
        <v>21</v>
      </c>
      <c r="N17" s="44"/>
      <c r="O17" s="44"/>
      <c r="P17" s="44"/>
      <c r="Q17" s="44"/>
      <c r="R17" s="44"/>
      <c r="S17" s="45"/>
      <c r="T17" s="41" t="s">
        <v>56</v>
      </c>
      <c r="U17" s="41" t="s">
        <v>57</v>
      </c>
      <c r="V17" s="41" t="s">
        <v>22</v>
      </c>
    </row>
    <row r="18" spans="1:22" ht="15.75" customHeight="1" thickBot="1" x14ac:dyDescent="0.3">
      <c r="A18" s="63"/>
      <c r="B18" s="63"/>
      <c r="C18" s="63"/>
      <c r="D18" s="41" t="s">
        <v>23</v>
      </c>
      <c r="E18" s="41" t="s">
        <v>24</v>
      </c>
      <c r="F18" s="63"/>
      <c r="G18" s="63"/>
      <c r="H18" s="63"/>
      <c r="I18" s="63"/>
      <c r="J18" s="41" t="s">
        <v>25</v>
      </c>
      <c r="K18" s="41" t="s">
        <v>26</v>
      </c>
      <c r="L18" s="63"/>
      <c r="M18" s="41" t="s">
        <v>25</v>
      </c>
      <c r="N18" s="43" t="s">
        <v>4</v>
      </c>
      <c r="O18" s="44"/>
      <c r="P18" s="44"/>
      <c r="Q18" s="44"/>
      <c r="R18" s="44"/>
      <c r="S18" s="45"/>
      <c r="T18" s="63"/>
      <c r="U18" s="63"/>
      <c r="V18" s="63"/>
    </row>
    <row r="19" spans="1:22" ht="392.25" customHeight="1" thickBot="1" x14ac:dyDescent="0.3">
      <c r="A19" s="63"/>
      <c r="B19" s="63"/>
      <c r="C19" s="63"/>
      <c r="D19" s="63"/>
      <c r="E19" s="63"/>
      <c r="F19" s="63"/>
      <c r="G19" s="63"/>
      <c r="H19" s="63"/>
      <c r="I19" s="42"/>
      <c r="J19" s="42"/>
      <c r="K19" s="42"/>
      <c r="L19" s="42"/>
      <c r="M19" s="42"/>
      <c r="N19" s="6" t="s">
        <v>27</v>
      </c>
      <c r="O19" s="6" t="s">
        <v>28</v>
      </c>
      <c r="P19" s="6" t="s">
        <v>29</v>
      </c>
      <c r="Q19" s="6" t="s">
        <v>30</v>
      </c>
      <c r="R19" s="6" t="s">
        <v>31</v>
      </c>
      <c r="S19" s="6" t="s">
        <v>32</v>
      </c>
      <c r="T19" s="42"/>
      <c r="U19" s="42"/>
      <c r="V19" s="63"/>
    </row>
    <row r="20" spans="1:22" ht="16.5" thickBot="1" x14ac:dyDescent="0.3">
      <c r="A20" s="42"/>
      <c r="B20" s="42"/>
      <c r="C20" s="42"/>
      <c r="D20" s="42"/>
      <c r="E20" s="42"/>
      <c r="F20" s="42"/>
      <c r="G20" s="42"/>
      <c r="H20" s="42"/>
      <c r="I20" s="6" t="s">
        <v>49</v>
      </c>
      <c r="J20" s="6" t="s">
        <v>49</v>
      </c>
      <c r="K20" s="6" t="s">
        <v>49</v>
      </c>
      <c r="L20" s="6" t="s">
        <v>33</v>
      </c>
      <c r="M20" s="6" t="s">
        <v>7</v>
      </c>
      <c r="N20" s="6" t="s">
        <v>7</v>
      </c>
      <c r="O20" s="6" t="s">
        <v>7</v>
      </c>
      <c r="P20" s="6" t="s">
        <v>7</v>
      </c>
      <c r="Q20" s="6" t="s">
        <v>7</v>
      </c>
      <c r="R20" s="6" t="s">
        <v>7</v>
      </c>
      <c r="S20" s="6" t="s">
        <v>7</v>
      </c>
      <c r="T20" s="6" t="s">
        <v>58</v>
      </c>
      <c r="U20" s="6" t="s">
        <v>58</v>
      </c>
      <c r="V20" s="42"/>
    </row>
    <row r="21" spans="1:22" x14ac:dyDescent="0.25">
      <c r="A21" s="4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5">
        <v>10</v>
      </c>
      <c r="K21" s="4">
        <v>11</v>
      </c>
      <c r="L21" s="4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5">
        <v>19</v>
      </c>
      <c r="T21" s="5">
        <v>20</v>
      </c>
      <c r="U21" s="5">
        <v>21</v>
      </c>
      <c r="V21" s="5">
        <v>22</v>
      </c>
    </row>
    <row r="22" spans="1:22" x14ac:dyDescent="0.25">
      <c r="A22" s="16"/>
      <c r="B22" s="19" t="s">
        <v>85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55" t="s">
        <v>97</v>
      </c>
      <c r="B23" s="55"/>
      <c r="C23" s="16" t="s">
        <v>87</v>
      </c>
      <c r="D23" s="16" t="s">
        <v>87</v>
      </c>
      <c r="E23" s="16" t="s">
        <v>87</v>
      </c>
      <c r="F23" s="16" t="s">
        <v>87</v>
      </c>
      <c r="G23" s="16" t="s">
        <v>87</v>
      </c>
      <c r="H23" s="16" t="s">
        <v>87</v>
      </c>
      <c r="I23" s="16">
        <f>I24</f>
        <v>1053.0999999999999</v>
      </c>
      <c r="J23" s="16">
        <f>J24</f>
        <v>568.79999999999995</v>
      </c>
      <c r="K23" s="16">
        <f>K24</f>
        <v>568.79999999999995</v>
      </c>
      <c r="L23" s="16">
        <f>L24</f>
        <v>23</v>
      </c>
      <c r="M23" s="30">
        <f>'Таблица 3'!C14</f>
        <v>768448.8</v>
      </c>
      <c r="N23" s="30">
        <v>0</v>
      </c>
      <c r="O23" s="30">
        <v>0</v>
      </c>
      <c r="P23" s="30">
        <v>0</v>
      </c>
      <c r="Q23" s="30">
        <f>'Таблица 3'!C14</f>
        <v>768448.8</v>
      </c>
      <c r="R23" s="30">
        <v>0</v>
      </c>
      <c r="S23" s="30">
        <v>0</v>
      </c>
      <c r="T23" s="16" t="s">
        <v>87</v>
      </c>
      <c r="U23" s="16" t="s">
        <v>87</v>
      </c>
      <c r="V23" s="16" t="s">
        <v>87</v>
      </c>
    </row>
    <row r="24" spans="1:22" ht="45" x14ac:dyDescent="0.25">
      <c r="A24" s="20">
        <v>1</v>
      </c>
      <c r="B24" s="28" t="s">
        <v>92</v>
      </c>
      <c r="C24" s="29" t="s">
        <v>88</v>
      </c>
      <c r="D24" s="13">
        <v>1978</v>
      </c>
      <c r="E24" s="13">
        <v>2023</v>
      </c>
      <c r="F24" s="13" t="s">
        <v>93</v>
      </c>
      <c r="G24" s="13">
        <v>2</v>
      </c>
      <c r="H24" s="13">
        <v>2</v>
      </c>
      <c r="I24" s="13">
        <v>1053.0999999999999</v>
      </c>
      <c r="J24" s="13">
        <v>568.79999999999995</v>
      </c>
      <c r="K24" s="13">
        <v>568.79999999999995</v>
      </c>
      <c r="L24" s="13">
        <v>23</v>
      </c>
      <c r="M24" s="30">
        <f>'Таблица 3'!C15</f>
        <v>768448.8</v>
      </c>
      <c r="N24" s="31">
        <v>0</v>
      </c>
      <c r="O24" s="31">
        <v>0</v>
      </c>
      <c r="P24" s="31">
        <v>0</v>
      </c>
      <c r="Q24" s="30">
        <f>'Таблица 3'!C15</f>
        <v>768448.8</v>
      </c>
      <c r="R24" s="31">
        <v>0</v>
      </c>
      <c r="S24" s="31">
        <v>0</v>
      </c>
      <c r="T24" s="13">
        <f>M24/J24</f>
        <v>1351.0000000000002</v>
      </c>
      <c r="U24" s="13">
        <f>M24/J24</f>
        <v>1351.0000000000002</v>
      </c>
      <c r="V24" s="32" t="s">
        <v>89</v>
      </c>
    </row>
    <row r="25" spans="1:22" x14ac:dyDescent="0.25">
      <c r="A25" s="19"/>
      <c r="B25" s="19" t="s">
        <v>86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30"/>
      <c r="N25" s="30"/>
      <c r="O25" s="30"/>
      <c r="P25" s="30"/>
      <c r="Q25" s="30"/>
      <c r="R25" s="30"/>
      <c r="S25" s="30"/>
      <c r="T25" s="16"/>
      <c r="U25" s="16"/>
      <c r="V25" s="33"/>
    </row>
    <row r="26" spans="1:22" ht="15" customHeight="1" x14ac:dyDescent="0.25">
      <c r="A26" s="55" t="s">
        <v>97</v>
      </c>
      <c r="B26" s="55"/>
      <c r="C26" s="16" t="s">
        <v>87</v>
      </c>
      <c r="D26" s="16" t="s">
        <v>87</v>
      </c>
      <c r="E26" s="16" t="s">
        <v>87</v>
      </c>
      <c r="F26" s="16" t="s">
        <v>87</v>
      </c>
      <c r="G26" s="16" t="s">
        <v>87</v>
      </c>
      <c r="H26" s="16" t="s">
        <v>87</v>
      </c>
      <c r="I26" s="16">
        <f>I27</f>
        <v>1454.5</v>
      </c>
      <c r="J26" s="16">
        <f>J27</f>
        <v>965.1</v>
      </c>
      <c r="K26" s="16">
        <f>K27</f>
        <v>846.8</v>
      </c>
      <c r="L26" s="16">
        <f>L27</f>
        <v>39</v>
      </c>
      <c r="M26" s="30">
        <f>'Таблица 3'!C17</f>
        <v>1359654.88</v>
      </c>
      <c r="N26" s="30">
        <v>0</v>
      </c>
      <c r="O26" s="30">
        <v>0</v>
      </c>
      <c r="P26" s="30">
        <v>0</v>
      </c>
      <c r="Q26" s="30">
        <f>'Таблица 3'!C17</f>
        <v>1359654.88</v>
      </c>
      <c r="R26" s="30">
        <v>0</v>
      </c>
      <c r="S26" s="30">
        <v>0</v>
      </c>
      <c r="T26" s="16" t="s">
        <v>87</v>
      </c>
      <c r="U26" s="16" t="s">
        <v>87</v>
      </c>
      <c r="V26" s="33" t="s">
        <v>87</v>
      </c>
    </row>
    <row r="27" spans="1:22" ht="45" x14ac:dyDescent="0.25">
      <c r="A27" s="20">
        <v>1</v>
      </c>
      <c r="B27" s="21" t="s">
        <v>91</v>
      </c>
      <c r="C27" s="29" t="s">
        <v>88</v>
      </c>
      <c r="D27" s="13">
        <v>1979</v>
      </c>
      <c r="E27" s="13">
        <v>2023</v>
      </c>
      <c r="F27" s="13" t="s">
        <v>93</v>
      </c>
      <c r="G27" s="13">
        <v>2</v>
      </c>
      <c r="H27" s="13">
        <v>3</v>
      </c>
      <c r="I27" s="13">
        <v>1454.5</v>
      </c>
      <c r="J27" s="13">
        <v>965.1</v>
      </c>
      <c r="K27" s="13">
        <v>846.8</v>
      </c>
      <c r="L27" s="13">
        <v>39</v>
      </c>
      <c r="M27" s="30">
        <f>'Таблица 3'!C18</f>
        <v>1359654.88</v>
      </c>
      <c r="N27" s="31">
        <v>0</v>
      </c>
      <c r="O27" s="31">
        <v>0</v>
      </c>
      <c r="P27" s="31">
        <v>0</v>
      </c>
      <c r="Q27" s="30">
        <f>'Таблица 3'!C18</f>
        <v>1359654.88</v>
      </c>
      <c r="R27" s="31">
        <v>0</v>
      </c>
      <c r="S27" s="31">
        <v>0</v>
      </c>
      <c r="T27" s="13">
        <f>M27/J27</f>
        <v>1408.8227955652262</v>
      </c>
      <c r="U27" s="13">
        <f>M27/J27</f>
        <v>1408.8227955652262</v>
      </c>
      <c r="V27" s="32" t="s">
        <v>90</v>
      </c>
    </row>
  </sheetData>
  <mergeCells count="34">
    <mergeCell ref="A23:B23"/>
    <mergeCell ref="A17:A20"/>
    <mergeCell ref="B17:B20"/>
    <mergeCell ref="A26:B26"/>
    <mergeCell ref="C17:C20"/>
    <mergeCell ref="D17:E17"/>
    <mergeCell ref="F17:F20"/>
    <mergeCell ref="A1:V1"/>
    <mergeCell ref="A2:V2"/>
    <mergeCell ref="A3:V3"/>
    <mergeCell ref="A4:V4"/>
    <mergeCell ref="A5:V5"/>
    <mergeCell ref="U17:U19"/>
    <mergeCell ref="V17:V20"/>
    <mergeCell ref="D18:D20"/>
    <mergeCell ref="E18:E20"/>
    <mergeCell ref="J18:J19"/>
    <mergeCell ref="K18:K19"/>
    <mergeCell ref="T17:T19"/>
    <mergeCell ref="G17:G20"/>
    <mergeCell ref="M18:M19"/>
    <mergeCell ref="N18:S18"/>
    <mergeCell ref="H17:H20"/>
    <mergeCell ref="I17:I19"/>
    <mergeCell ref="J17:K17"/>
    <mergeCell ref="L17:L19"/>
    <mergeCell ref="M17:S17"/>
    <mergeCell ref="A15:V15"/>
    <mergeCell ref="A6:V6"/>
    <mergeCell ref="A8:V8"/>
    <mergeCell ref="A9:V9"/>
    <mergeCell ref="A10:V10"/>
    <mergeCell ref="A11:V11"/>
    <mergeCell ref="A14:V14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30"/>
  <sheetViews>
    <sheetView topLeftCell="D8" zoomScale="89" zoomScaleNormal="89" workbookViewId="0">
      <pane ySplit="5" topLeftCell="A13" activePane="bottomLeft" state="frozen"/>
      <selection activeCell="A8" sqref="A8"/>
      <selection pane="bottomLeft" activeCell="C16" sqref="C16"/>
    </sheetView>
  </sheetViews>
  <sheetFormatPr defaultRowHeight="15" x14ac:dyDescent="0.25"/>
  <cols>
    <col min="1" max="1" width="9.140625" style="1"/>
    <col min="2" max="2" width="52.28515625" style="1" customWidth="1"/>
    <col min="3" max="3" width="17.85546875" style="1" customWidth="1"/>
    <col min="4" max="5" width="19.42578125" style="1" customWidth="1"/>
    <col min="6" max="6" width="17.42578125" style="1" customWidth="1"/>
    <col min="7" max="7" width="15.85546875" style="1" customWidth="1"/>
    <col min="8" max="8" width="17.5703125" style="1" customWidth="1"/>
    <col min="9" max="9" width="16.5703125" style="1" customWidth="1"/>
    <col min="10" max="10" width="13.42578125" style="1" customWidth="1"/>
    <col min="11" max="11" width="16.28515625" style="1" customWidth="1"/>
    <col min="12" max="12" width="17.5703125" style="11" customWidth="1"/>
    <col min="13" max="13" width="19.28515625" style="11" customWidth="1"/>
    <col min="14" max="14" width="17.7109375" style="11" customWidth="1"/>
    <col min="15" max="15" width="14.28515625" style="11" customWidth="1"/>
    <col min="16" max="16" width="18" style="11" customWidth="1"/>
    <col min="17" max="17" width="19.42578125" style="11" customWidth="1"/>
    <col min="18" max="18" width="14.42578125" style="11" customWidth="1"/>
    <col min="19" max="19" width="13.85546875" style="11" customWidth="1"/>
    <col min="20" max="20" width="12.7109375" style="11" customWidth="1"/>
    <col min="21" max="16384" width="9.140625" style="1"/>
  </cols>
  <sheetData>
    <row r="3" spans="1:20" ht="15.75" customHeight="1" x14ac:dyDescent="0.25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5.75" customHeight="1" x14ac:dyDescent="0.25">
      <c r="A4" s="37" t="s">
        <v>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15.75" customHeight="1" x14ac:dyDescent="0.25">
      <c r="A5" s="37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5.75" customHeight="1" x14ac:dyDescent="0.25">
      <c r="A6" s="2"/>
    </row>
    <row r="7" spans="1:20" ht="16.5" thickBot="1" x14ac:dyDescent="0.3">
      <c r="A7" s="37" t="s">
        <v>12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47.25" customHeight="1" thickBot="1" x14ac:dyDescent="0.3">
      <c r="A8" s="56" t="s">
        <v>40</v>
      </c>
      <c r="B8" s="56" t="s">
        <v>0</v>
      </c>
      <c r="C8" s="56" t="s">
        <v>1</v>
      </c>
      <c r="D8" s="59" t="s">
        <v>59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52" t="s">
        <v>2</v>
      </c>
      <c r="Q8" s="53"/>
      <c r="R8" s="53"/>
      <c r="S8" s="54"/>
      <c r="T8" s="38" t="s">
        <v>60</v>
      </c>
    </row>
    <row r="9" spans="1:20" ht="166.5" customHeight="1" thickBot="1" x14ac:dyDescent="0.3">
      <c r="A9" s="57"/>
      <c r="B9" s="57"/>
      <c r="C9" s="57"/>
      <c r="D9" s="41" t="s">
        <v>3</v>
      </c>
      <c r="E9" s="43" t="s">
        <v>4</v>
      </c>
      <c r="F9" s="44"/>
      <c r="G9" s="44"/>
      <c r="H9" s="44"/>
      <c r="I9" s="45"/>
      <c r="J9" s="46" t="s">
        <v>61</v>
      </c>
      <c r="K9" s="47"/>
      <c r="L9" s="50" t="s">
        <v>62</v>
      </c>
      <c r="M9" s="50" t="s">
        <v>63</v>
      </c>
      <c r="N9" s="50" t="s">
        <v>64</v>
      </c>
      <c r="O9" s="50" t="s">
        <v>65</v>
      </c>
      <c r="P9" s="50" t="s">
        <v>66</v>
      </c>
      <c r="Q9" s="50" t="s">
        <v>67</v>
      </c>
      <c r="R9" s="50" t="s">
        <v>68</v>
      </c>
      <c r="S9" s="50" t="s">
        <v>69</v>
      </c>
      <c r="T9" s="39"/>
    </row>
    <row r="10" spans="1:20" ht="93.75" customHeight="1" thickBot="1" x14ac:dyDescent="0.3">
      <c r="A10" s="57"/>
      <c r="B10" s="57"/>
      <c r="C10" s="58"/>
      <c r="D10" s="42"/>
      <c r="E10" s="6" t="s">
        <v>5</v>
      </c>
      <c r="F10" s="6" t="s">
        <v>6</v>
      </c>
      <c r="G10" s="6" t="s">
        <v>70</v>
      </c>
      <c r="H10" s="6" t="s">
        <v>71</v>
      </c>
      <c r="I10" s="6" t="s">
        <v>72</v>
      </c>
      <c r="J10" s="48"/>
      <c r="K10" s="49"/>
      <c r="L10" s="51"/>
      <c r="M10" s="51"/>
      <c r="N10" s="51"/>
      <c r="O10" s="51"/>
      <c r="P10" s="51"/>
      <c r="Q10" s="51"/>
      <c r="R10" s="51"/>
      <c r="S10" s="51"/>
      <c r="T10" s="40"/>
    </row>
    <row r="11" spans="1:20" ht="41.25" customHeight="1" thickBot="1" x14ac:dyDescent="0.3">
      <c r="A11" s="58"/>
      <c r="B11" s="58"/>
      <c r="C11" s="7" t="s">
        <v>7</v>
      </c>
      <c r="D11" s="6" t="s">
        <v>7</v>
      </c>
      <c r="E11" s="6" t="s">
        <v>7</v>
      </c>
      <c r="F11" s="6" t="s">
        <v>7</v>
      </c>
      <c r="G11" s="6" t="s">
        <v>7</v>
      </c>
      <c r="H11" s="6" t="s">
        <v>7</v>
      </c>
      <c r="I11" s="6" t="s">
        <v>7</v>
      </c>
      <c r="J11" s="6" t="s">
        <v>8</v>
      </c>
      <c r="K11" s="6" t="s">
        <v>7</v>
      </c>
      <c r="L11" s="9" t="s">
        <v>7</v>
      </c>
      <c r="M11" s="9" t="s">
        <v>7</v>
      </c>
      <c r="N11" s="9" t="s">
        <v>7</v>
      </c>
      <c r="O11" s="9" t="s">
        <v>7</v>
      </c>
      <c r="P11" s="9" t="s">
        <v>7</v>
      </c>
      <c r="Q11" s="9" t="s">
        <v>7</v>
      </c>
      <c r="R11" s="9" t="s">
        <v>7</v>
      </c>
      <c r="S11" s="9" t="s">
        <v>7</v>
      </c>
      <c r="T11" s="9" t="s">
        <v>7</v>
      </c>
    </row>
    <row r="12" spans="1:20" ht="21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  <c r="Q12" s="14">
        <v>17</v>
      </c>
      <c r="R12" s="14">
        <v>18</v>
      </c>
      <c r="S12" s="14">
        <v>19</v>
      </c>
      <c r="T12" s="15">
        <v>20</v>
      </c>
    </row>
    <row r="13" spans="1:20" s="17" customFormat="1" x14ac:dyDescent="0.25">
      <c r="A13" s="16"/>
      <c r="B13" s="19" t="s">
        <v>85</v>
      </c>
      <c r="C13" s="2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8" customFormat="1" ht="15" customHeight="1" x14ac:dyDescent="0.2">
      <c r="A14" s="55" t="s">
        <v>97</v>
      </c>
      <c r="B14" s="55"/>
      <c r="C14" s="26">
        <f t="shared" ref="C14:T14" si="0">C15</f>
        <v>768448.8</v>
      </c>
      <c r="D14" s="26">
        <f t="shared" si="0"/>
        <v>768448.8</v>
      </c>
      <c r="E14" s="27">
        <f t="shared" si="0"/>
        <v>768448.8</v>
      </c>
      <c r="F14" s="26">
        <f t="shared" si="0"/>
        <v>0</v>
      </c>
      <c r="G14" s="27">
        <f t="shared" si="0"/>
        <v>0</v>
      </c>
      <c r="H14" s="26">
        <f t="shared" si="0"/>
        <v>0</v>
      </c>
      <c r="I14" s="26">
        <f t="shared" si="0"/>
        <v>0</v>
      </c>
      <c r="J14" s="27">
        <f t="shared" si="0"/>
        <v>0</v>
      </c>
      <c r="K14" s="27">
        <f t="shared" si="0"/>
        <v>0</v>
      </c>
      <c r="L14" s="26">
        <f t="shared" si="0"/>
        <v>0</v>
      </c>
      <c r="M14" s="27">
        <f t="shared" si="0"/>
        <v>0</v>
      </c>
      <c r="N14" s="27">
        <f t="shared" si="0"/>
        <v>0</v>
      </c>
      <c r="O14" s="27">
        <f t="shared" si="0"/>
        <v>0</v>
      </c>
      <c r="P14" s="26">
        <f t="shared" si="0"/>
        <v>0</v>
      </c>
      <c r="Q14" s="27">
        <f t="shared" si="0"/>
        <v>0</v>
      </c>
      <c r="R14" s="27">
        <f t="shared" si="0"/>
        <v>0</v>
      </c>
      <c r="S14" s="27">
        <f t="shared" si="0"/>
        <v>0</v>
      </c>
      <c r="T14" s="27">
        <f t="shared" si="0"/>
        <v>0</v>
      </c>
    </row>
    <row r="15" spans="1:20" x14ac:dyDescent="0.25">
      <c r="A15" s="20">
        <v>1</v>
      </c>
      <c r="B15" s="28" t="s">
        <v>92</v>
      </c>
      <c r="C15" s="24">
        <f>D15+K15+L15+M15+N15+O15+P15+Q15+R15+S15+T15</f>
        <v>768448.8</v>
      </c>
      <c r="D15" s="24">
        <f>E15+F15+G15+H15+I15</f>
        <v>768448.8</v>
      </c>
      <c r="E15" s="23">
        <v>768448.8</v>
      </c>
      <c r="F15" s="24">
        <v>0</v>
      </c>
      <c r="G15" s="23">
        <v>0</v>
      </c>
      <c r="H15" s="24">
        <v>0</v>
      </c>
      <c r="I15" s="24">
        <v>0</v>
      </c>
      <c r="J15" s="23">
        <v>0</v>
      </c>
      <c r="K15" s="23">
        <v>0</v>
      </c>
      <c r="L15" s="24">
        <v>0</v>
      </c>
      <c r="M15" s="23">
        <v>0</v>
      </c>
      <c r="N15" s="23">
        <v>0</v>
      </c>
      <c r="O15" s="23">
        <v>0</v>
      </c>
      <c r="P15" s="24">
        <v>0</v>
      </c>
      <c r="Q15" s="23">
        <v>0</v>
      </c>
      <c r="R15" s="23">
        <v>0</v>
      </c>
      <c r="S15" s="23">
        <v>0</v>
      </c>
      <c r="T15" s="23">
        <v>0</v>
      </c>
    </row>
    <row r="16" spans="1:20" s="18" customFormat="1" ht="14.25" x14ac:dyDescent="0.25">
      <c r="A16" s="19"/>
      <c r="B16" s="19" t="s">
        <v>86</v>
      </c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s="12" customFormat="1" ht="15" customHeight="1" x14ac:dyDescent="0.2">
      <c r="A17" s="55" t="s">
        <v>97</v>
      </c>
      <c r="B17" s="55"/>
      <c r="C17" s="26">
        <f t="shared" ref="C17:T17" si="1">C18</f>
        <v>1359654.88</v>
      </c>
      <c r="D17" s="26">
        <f t="shared" si="1"/>
        <v>1331752.49</v>
      </c>
      <c r="E17" s="26">
        <f t="shared" si="1"/>
        <v>1331752.49</v>
      </c>
      <c r="F17" s="26">
        <f t="shared" si="1"/>
        <v>0</v>
      </c>
      <c r="G17" s="27">
        <f t="shared" si="1"/>
        <v>0</v>
      </c>
      <c r="H17" s="26">
        <f t="shared" si="1"/>
        <v>0</v>
      </c>
      <c r="I17" s="26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0</v>
      </c>
      <c r="N17" s="27">
        <f t="shared" si="1"/>
        <v>0</v>
      </c>
      <c r="O17" s="26">
        <f t="shared" si="1"/>
        <v>0</v>
      </c>
      <c r="P17" s="26">
        <f t="shared" si="1"/>
        <v>0</v>
      </c>
      <c r="Q17" s="27">
        <f t="shared" si="1"/>
        <v>0</v>
      </c>
      <c r="R17" s="27">
        <f t="shared" si="1"/>
        <v>27902.39</v>
      </c>
      <c r="S17" s="27">
        <f t="shared" si="1"/>
        <v>0</v>
      </c>
      <c r="T17" s="27">
        <f t="shared" si="1"/>
        <v>0</v>
      </c>
    </row>
    <row r="18" spans="1:20" x14ac:dyDescent="0.25">
      <c r="A18" s="20">
        <v>1</v>
      </c>
      <c r="B18" s="13" t="s">
        <v>91</v>
      </c>
      <c r="C18" s="24">
        <f t="shared" ref="C18" si="2">D18+K18+L18+M18+N18+O18+P18+Q18+R18+S18+T18</f>
        <v>1359654.88</v>
      </c>
      <c r="D18" s="24">
        <f t="shared" ref="D18" si="3">E18+F18+G18+H18+I18</f>
        <v>1331752.49</v>
      </c>
      <c r="E18" s="24">
        <v>1331752.49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3">
        <v>0</v>
      </c>
      <c r="R18" s="23">
        <v>27902.39</v>
      </c>
      <c r="S18" s="23">
        <v>0</v>
      </c>
      <c r="T18" s="23">
        <v>0</v>
      </c>
    </row>
    <row r="19" spans="1:20" ht="30" customHeight="1" x14ac:dyDescent="0.25">
      <c r="A19" s="36" t="s">
        <v>73</v>
      </c>
      <c r="B19" s="3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0" x14ac:dyDescent="0.25">
      <c r="A20" s="35" t="s">
        <v>74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20" x14ac:dyDescent="0.25">
      <c r="A21" s="35" t="s">
        <v>75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20" x14ac:dyDescent="0.25">
      <c r="A22" s="35" t="s">
        <v>76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20" x14ac:dyDescent="0.25">
      <c r="A23" s="35" t="s">
        <v>77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20" x14ac:dyDescent="0.25">
      <c r="A24" s="35" t="s">
        <v>78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20" x14ac:dyDescent="0.25">
      <c r="A25" s="35" t="s">
        <v>79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20" x14ac:dyDescent="0.25">
      <c r="A26" s="35" t="s">
        <v>80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0"/>
      <c r="Q26" s="10"/>
      <c r="R26" s="10"/>
    </row>
    <row r="27" spans="1:20" x14ac:dyDescent="0.25">
      <c r="A27" s="35" t="s">
        <v>81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20" x14ac:dyDescent="0.25">
      <c r="A28" s="35" t="s">
        <v>82</v>
      </c>
      <c r="B28" s="35"/>
      <c r="C28" s="35"/>
      <c r="D28" s="35"/>
      <c r="E28" s="35"/>
      <c r="F28" s="35"/>
      <c r="G28" s="35"/>
      <c r="H28" s="35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20" x14ac:dyDescent="0.25">
      <c r="A29" s="35" t="s">
        <v>83</v>
      </c>
      <c r="B29" s="35"/>
      <c r="C29" s="35"/>
      <c r="D29" s="35"/>
      <c r="E29" s="35"/>
      <c r="F29" s="35"/>
      <c r="G29" s="35"/>
      <c r="H29" s="35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0" x14ac:dyDescent="0.25">
      <c r="A30" s="35" t="s">
        <v>84</v>
      </c>
      <c r="B30" s="35"/>
      <c r="C30" s="35"/>
      <c r="D30" s="35"/>
      <c r="E30" s="35"/>
      <c r="F30" s="35"/>
      <c r="G30" s="35"/>
      <c r="H30" s="35"/>
      <c r="I30" s="10"/>
      <c r="J30" s="10"/>
      <c r="K30" s="10"/>
      <c r="L30" s="10"/>
      <c r="M30" s="10"/>
      <c r="N30" s="10"/>
      <c r="O30" s="10"/>
      <c r="P30" s="10"/>
      <c r="Q30" s="10"/>
      <c r="R30" s="10"/>
    </row>
  </sheetData>
  <mergeCells count="35">
    <mergeCell ref="A14:B14"/>
    <mergeCell ref="A17:B17"/>
    <mergeCell ref="Q9:Q10"/>
    <mergeCell ref="R9:R10"/>
    <mergeCell ref="S9:S10"/>
    <mergeCell ref="A8:A11"/>
    <mergeCell ref="B8:B11"/>
    <mergeCell ref="C8:C10"/>
    <mergeCell ref="D8:O8"/>
    <mergeCell ref="A20:R20"/>
    <mergeCell ref="A19:B19"/>
    <mergeCell ref="A3:T3"/>
    <mergeCell ref="A4:T4"/>
    <mergeCell ref="A5:T5"/>
    <mergeCell ref="A7:T7"/>
    <mergeCell ref="T8:T10"/>
    <mergeCell ref="D9:D10"/>
    <mergeCell ref="E9:I9"/>
    <mergeCell ref="J9:K10"/>
    <mergeCell ref="L9:L10"/>
    <mergeCell ref="M9:M10"/>
    <mergeCell ref="N9:N10"/>
    <mergeCell ref="O9:O10"/>
    <mergeCell ref="P8:S8"/>
    <mergeCell ref="P9:P10"/>
    <mergeCell ref="A21:R21"/>
    <mergeCell ref="A22:R22"/>
    <mergeCell ref="A23:R23"/>
    <mergeCell ref="A24:R24"/>
    <mergeCell ref="A25:R25"/>
    <mergeCell ref="A26:O26"/>
    <mergeCell ref="A27:R27"/>
    <mergeCell ref="A28:H28"/>
    <mergeCell ref="A29:H29"/>
    <mergeCell ref="A30:H30"/>
  </mergeCells>
  <hyperlinks>
    <hyperlink ref="D8" r:id="rId1" display="https://login.consultant.ru/link/?req=doc&amp;base=LAW&amp;n=416251&amp;dst=101210&amp;field=134&amp;date=22.06.2022" xr:uid="{1BF0CEC1-2EE4-42CD-B402-39424091903A}"/>
    <hyperlink ref="T8" r:id="rId2" display="https://login.consultant.ru/link/?req=doc&amp;base=LAW&amp;n=416251&amp;dst=215&amp;field=134&amp;date=22.06.2022" xr:uid="{34E1B129-95D4-44EB-9E25-CDC72A985029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A18E-3B14-4300-8522-C81EDBA76EC0}">
  <dimension ref="A2:N18"/>
  <sheetViews>
    <sheetView tabSelected="1" topLeftCell="A10" workbookViewId="0">
      <selection activeCell="C17" sqref="C17"/>
    </sheetView>
  </sheetViews>
  <sheetFormatPr defaultRowHeight="15" x14ac:dyDescent="0.25"/>
  <cols>
    <col min="13" max="14" width="11.85546875" bestFit="1" customWidth="1"/>
  </cols>
  <sheetData>
    <row r="2" spans="1:14" ht="15.75" x14ac:dyDescent="0.25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37" t="s">
        <v>53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37" t="s">
        <v>54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.75" x14ac:dyDescent="0.25">
      <c r="A5" s="37" t="s">
        <v>55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x14ac:dyDescent="0.25">
      <c r="A6" s="37" t="s">
        <v>95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5.75" x14ac:dyDescent="0.25">
      <c r="A7" s="37" t="s">
        <v>10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.75" x14ac:dyDescent="0.25">
      <c r="A9" s="37" t="s">
        <v>96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75" thickBot="1" x14ac:dyDescent="0.3"/>
    <row r="11" spans="1:14" ht="156.75" customHeight="1" thickBot="1" x14ac:dyDescent="0.3">
      <c r="A11" s="41" t="s">
        <v>40</v>
      </c>
      <c r="B11" s="41" t="s">
        <v>41</v>
      </c>
      <c r="C11" s="41" t="s">
        <v>18</v>
      </c>
      <c r="D11" s="41" t="s">
        <v>42</v>
      </c>
      <c r="E11" s="43" t="s">
        <v>43</v>
      </c>
      <c r="F11" s="44"/>
      <c r="G11" s="44"/>
      <c r="H11" s="44"/>
      <c r="I11" s="45"/>
      <c r="J11" s="43" t="s">
        <v>21</v>
      </c>
      <c r="K11" s="44"/>
      <c r="L11" s="44"/>
      <c r="M11" s="44"/>
      <c r="N11" s="45"/>
    </row>
    <row r="12" spans="1:14" ht="32.25" thickBot="1" x14ac:dyDescent="0.3">
      <c r="A12" s="63"/>
      <c r="B12" s="63"/>
      <c r="C12" s="42"/>
      <c r="D12" s="42"/>
      <c r="E12" s="6" t="s">
        <v>44</v>
      </c>
      <c r="F12" s="6" t="s">
        <v>45</v>
      </c>
      <c r="G12" s="6" t="s">
        <v>46</v>
      </c>
      <c r="H12" s="6" t="s">
        <v>47</v>
      </c>
      <c r="I12" s="6" t="s">
        <v>48</v>
      </c>
      <c r="J12" s="6" t="s">
        <v>44</v>
      </c>
      <c r="K12" s="6" t="s">
        <v>45</v>
      </c>
      <c r="L12" s="6" t="s">
        <v>46</v>
      </c>
      <c r="M12" s="6" t="s">
        <v>47</v>
      </c>
      <c r="N12" s="6" t="s">
        <v>48</v>
      </c>
    </row>
    <row r="13" spans="1:14" ht="16.5" thickBot="1" x14ac:dyDescent="0.3">
      <c r="A13" s="42"/>
      <c r="B13" s="42"/>
      <c r="C13" s="6" t="s">
        <v>49</v>
      </c>
      <c r="D13" s="6" t="s">
        <v>33</v>
      </c>
      <c r="E13" s="6" t="s">
        <v>8</v>
      </c>
      <c r="F13" s="6" t="s">
        <v>8</v>
      </c>
      <c r="G13" s="6" t="s">
        <v>8</v>
      </c>
      <c r="H13" s="6" t="s">
        <v>8</v>
      </c>
      <c r="I13" s="6" t="s">
        <v>8</v>
      </c>
      <c r="J13" s="6" t="s">
        <v>7</v>
      </c>
      <c r="K13" s="6" t="s">
        <v>7</v>
      </c>
      <c r="L13" s="6" t="s">
        <v>7</v>
      </c>
      <c r="M13" s="6" t="s">
        <v>7</v>
      </c>
      <c r="N13" s="6" t="s">
        <v>7</v>
      </c>
    </row>
    <row r="14" spans="1:14" ht="16.5" thickBot="1" x14ac:dyDescent="0.3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</row>
    <row r="15" spans="1:14" ht="79.5" thickBot="1" x14ac:dyDescent="0.3">
      <c r="A15" s="7"/>
      <c r="B15" s="6" t="s">
        <v>50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79.5" thickBot="1" x14ac:dyDescent="0.3">
      <c r="A16" s="6">
        <v>1</v>
      </c>
      <c r="B16" s="7" t="s">
        <v>99</v>
      </c>
      <c r="C16" s="7">
        <v>1053.0999999999999</v>
      </c>
      <c r="D16" s="7">
        <v>23</v>
      </c>
      <c r="E16" s="7">
        <v>0</v>
      </c>
      <c r="F16" s="7">
        <v>0</v>
      </c>
      <c r="G16" s="7">
        <v>0</v>
      </c>
      <c r="H16" s="7">
        <v>1</v>
      </c>
      <c r="I16" s="7">
        <v>1</v>
      </c>
      <c r="J16" s="7">
        <v>0</v>
      </c>
      <c r="K16" s="7">
        <v>0</v>
      </c>
      <c r="L16" s="7">
        <v>0</v>
      </c>
      <c r="M16" s="34">
        <v>768448.8</v>
      </c>
      <c r="N16" s="34">
        <v>768448.8</v>
      </c>
    </row>
    <row r="17" spans="1:14" ht="79.5" thickBot="1" x14ac:dyDescent="0.3">
      <c r="A17" s="6">
        <v>2</v>
      </c>
      <c r="B17" s="7" t="s">
        <v>99</v>
      </c>
      <c r="C17" s="7">
        <v>1454.5</v>
      </c>
      <c r="D17" s="7">
        <v>39</v>
      </c>
      <c r="E17" s="7">
        <v>0</v>
      </c>
      <c r="F17" s="7">
        <v>0</v>
      </c>
      <c r="G17" s="7">
        <v>0</v>
      </c>
      <c r="H17" s="7">
        <v>1</v>
      </c>
      <c r="I17" s="7">
        <v>1</v>
      </c>
      <c r="J17" s="7">
        <v>0</v>
      </c>
      <c r="K17" s="7">
        <v>0</v>
      </c>
      <c r="L17" s="7">
        <v>0</v>
      </c>
      <c r="M17" s="34">
        <v>1331752.49</v>
      </c>
      <c r="N17" s="34">
        <v>1331752.49</v>
      </c>
    </row>
    <row r="18" spans="1:14" ht="16.5" thickBot="1" x14ac:dyDescent="0.3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14">
    <mergeCell ref="J11:N11"/>
    <mergeCell ref="A11:A13"/>
    <mergeCell ref="B11:B13"/>
    <mergeCell ref="C11:C12"/>
    <mergeCell ref="D11:D12"/>
    <mergeCell ref="E11:I11"/>
    <mergeCell ref="A8:N8"/>
    <mergeCell ref="A9:N9"/>
    <mergeCell ref="A2:N2"/>
    <mergeCell ref="A3:N3"/>
    <mergeCell ref="A4:N4"/>
    <mergeCell ref="A5:N5"/>
    <mergeCell ref="A6:N6"/>
    <mergeCell ref="A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3</vt:lpstr>
      <vt:lpstr>Таблица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fondK</dc:creator>
  <cp:lastModifiedBy>Заборский</cp:lastModifiedBy>
  <dcterms:created xsi:type="dcterms:W3CDTF">2015-06-05T18:19:34Z</dcterms:created>
  <dcterms:modified xsi:type="dcterms:W3CDTF">2026-02-20T01:16:39Z</dcterms:modified>
</cp:coreProperties>
</file>