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190" windowHeight="8355" activeTab="0"/>
  </bookViews>
  <sheets>
    <sheet name="Лист3" sheetId="1" r:id="rId1"/>
  </sheets>
  <externalReferences>
    <externalReference r:id="rId4"/>
  </externalReferences>
  <definedNames>
    <definedName name="_15">#REF!</definedName>
    <definedName name="_xlnm.Print_Area" localSheetId="0">'Лист3'!$B$1:$P$53</definedName>
  </definedNames>
  <calcPr fullCalcOnLoad="1"/>
</workbook>
</file>

<file path=xl/sharedStrings.xml><?xml version="1.0" encoding="utf-8"?>
<sst xmlns="http://schemas.openxmlformats.org/spreadsheetml/2006/main" count="328" uniqueCount="129">
  <si>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</si>
  <si>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</si>
  <si>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</si>
  <si>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</si>
  <si>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</si>
  <si>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</si>
  <si>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</si>
  <si>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</si>
  <si>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</si>
  <si>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</si>
  <si>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</si>
  <si>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</si>
  <si>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</si>
  <si>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</si>
  <si>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</si>
  <si>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</si>
  <si>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</si>
  <si>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</si>
  <si>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</si>
  <si>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</si>
  <si>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</si>
  <si>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</si>
  <si>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</si>
  <si>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</si>
  <si>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</si>
  <si>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</si>
  <si>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</si>
  <si>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</si>
  <si>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</si>
  <si>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</si>
  <si>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</si>
  <si>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</si>
  <si>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</si>
  <si>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</si>
  <si>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</si>
  <si>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</si>
  <si>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</si>
  <si>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</si>
  <si>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</si>
  <si>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</si>
  <si>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</si>
  <si>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</si>
  <si>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</si>
  <si>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</si>
  <si>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</si>
  <si>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</si>
  <si>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</si>
  <si>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</si>
  <si>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</si>
  <si>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</si>
  <si>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</si>
  <si>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</si>
  <si>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</si>
  <si>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</si>
  <si>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</si>
  <si>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</si>
  <si>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</si>
  <si>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05401R5430</t>
  </si>
  <si>
    <t>812</t>
  </si>
  <si>
    <t>05402R5430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</si>
  <si>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</si>
  <si>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</si>
  <si>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</si>
  <si>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</si>
  <si>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</si>
  <si>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</si>
  <si>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</si>
  <si>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</si>
  <si>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</si>
  <si>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</si>
  <si>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</si>
  <si>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</si>
  <si>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</si>
  <si>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</si>
  <si>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</si>
  <si>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Субсидии на содержание коров молочного направления</t>
  </si>
  <si>
    <t>0590107418</t>
  </si>
  <si>
    <t>612</t>
  </si>
  <si>
    <t>05303R5430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</si>
  <si>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</si>
  <si>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</si>
  <si>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0521607408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</si>
  <si>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</si>
  <si>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</si>
  <si>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</si>
  <si>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</si>
  <si>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</si>
  <si>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</si>
  <si>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</si>
  <si>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</si>
  <si>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</si>
  <si>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</si>
  <si>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</si>
  <si>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</si>
  <si>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</si>
  <si>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</si>
  <si>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8800000704</t>
  </si>
  <si>
    <t>Возмещение части затрат на капитальный восстановительный ремонт тракторов</t>
  </si>
  <si>
    <t>0550107406</t>
  </si>
  <si>
    <t>0521407407</t>
  </si>
  <si>
    <t>Субсидия на произведенное яйцо и мясо птицы</t>
  </si>
  <si>
    <t>Финансирование мероприятий по кадровому обеспечению АПК</t>
  </si>
  <si>
    <t>!</t>
  </si>
  <si>
    <t>0863</t>
  </si>
  <si>
    <t>853</t>
  </si>
  <si>
    <t>19-В08</t>
  </si>
  <si>
    <t>19-Г91</t>
  </si>
  <si>
    <t>19-В07</t>
  </si>
  <si>
    <t>19-В42</t>
  </si>
  <si>
    <t>19-В06</t>
  </si>
  <si>
    <t>19-Д23</t>
  </si>
  <si>
    <t>19-Е19</t>
  </si>
  <si>
    <t>19-Е52</t>
  </si>
  <si>
    <t>054I754800</t>
  </si>
  <si>
    <t>Субсидии на возмещение части процентной ставки по инвестиционным кредитам в АПК</t>
  </si>
  <si>
    <t>05506R4330</t>
  </si>
  <si>
    <t>0550607440</t>
  </si>
  <si>
    <t>Субсидии на проведение выставки сельскохозяйственных животных</t>
  </si>
  <si>
    <t>813</t>
  </si>
  <si>
    <t>0570407262</t>
  </si>
  <si>
    <t>Субсидии на финансовое обеспечение затрат, связанных с участием в презентации продукции предприятий пищевой и перерабатывающей промышленности</t>
  </si>
  <si>
    <t>540</t>
  </si>
  <si>
    <t>14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</si>
  <si>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</si>
  <si>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Субсидии на финансовое обеспечение затрат, связанных с реализацией проекта создания и развития крестьянского (фермерского) хозяйства в виде гранта "Агростартап"</t>
  </si>
  <si>
    <t>Справка по финансированию мероприятий из краевого бюджета на 01.11.2019 год</t>
  </si>
  <si>
    <t>Факт на 01.11.2019</t>
  </si>
  <si>
    <t>Остаток ЛБА на 01.11.2019</t>
  </si>
  <si>
    <t>Субсидии на создание системы поддержки фермеров и развитие сельской кооперации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</si>
</sst>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3" fontId="4" fillId="32" borderId="10" xfId="59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43" fontId="3" fillId="32" borderId="11" xfId="59" applyFont="1" applyFill="1" applyBorder="1" applyAlignment="1">
      <alignment horizontal="center" vertical="top"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52" applyNumberFormat="1" applyFont="1" applyFill="1" applyBorder="1" applyAlignment="1">
      <alignment horizontal="center" vertical="top" wrapText="1"/>
      <protection/>
    </xf>
    <xf numFmtId="0" fontId="3" fillId="32" borderId="11" xfId="0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0" fontId="3" fillId="32" borderId="10" xfId="59" applyNumberFormat="1" applyFont="1" applyFill="1" applyBorder="1" applyAlignment="1">
      <alignment vertical="top" wrapText="1"/>
    </xf>
    <xf numFmtId="0" fontId="5" fillId="32" borderId="11" xfId="59" applyNumberFormat="1" applyFont="1" applyFill="1" applyBorder="1" applyAlignment="1">
      <alignment horizontal="left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52" applyFont="1" applyFill="1" applyBorder="1" applyAlignment="1">
      <alignment vertical="top" wrapText="1"/>
      <protection/>
    </xf>
    <xf numFmtId="49" fontId="3" fillId="32" borderId="13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0" xfId="52" applyNumberFormat="1" applyFont="1" applyFill="1" applyBorder="1" applyAlignment="1">
      <alignment horizontal="center" vertical="top" wrapText="1"/>
      <protection/>
    </xf>
    <xf numFmtId="0" fontId="3" fillId="32" borderId="0" xfId="59" applyNumberFormat="1" applyFont="1" applyFill="1" applyBorder="1" applyAlignment="1">
      <alignment vertical="top" wrapText="1"/>
    </xf>
    <xf numFmtId="0" fontId="3" fillId="32" borderId="11" xfId="59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4" xfId="59" applyNumberFormat="1" applyFont="1" applyFill="1" applyBorder="1" applyAlignment="1">
      <alignment vertical="top" wrapText="1"/>
    </xf>
    <xf numFmtId="0" fontId="3" fillId="32" borderId="0" xfId="0" applyNumberFormat="1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165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172" fontId="3" fillId="32" borderId="0" xfId="0" applyNumberFormat="1" applyFont="1" applyFill="1" applyAlignment="1">
      <alignment/>
    </xf>
    <xf numFmtId="0" fontId="6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 wrapText="1"/>
    </xf>
    <xf numFmtId="43" fontId="3" fillId="33" borderId="10" xfId="59" applyFont="1" applyFill="1" applyBorder="1" applyAlignment="1">
      <alignment horizontal="center" vertical="top"/>
    </xf>
    <xf numFmtId="43" fontId="3" fillId="33" borderId="11" xfId="59" applyFont="1" applyFill="1" applyBorder="1" applyAlignment="1">
      <alignment horizontal="center" vertical="top"/>
    </xf>
    <xf numFmtId="43" fontId="3" fillId="33" borderId="12" xfId="59" applyFont="1" applyFill="1" applyBorder="1" applyAlignment="1">
      <alignment horizontal="center" vertical="top"/>
    </xf>
    <xf numFmtId="172" fontId="3" fillId="33" borderId="10" xfId="59" applyNumberFormat="1" applyFont="1" applyFill="1" applyBorder="1" applyAlignment="1">
      <alignment horizontal="center" vertical="top"/>
    </xf>
    <xf numFmtId="43" fontId="3" fillId="33" borderId="11" xfId="59" applyFont="1" applyFill="1" applyBorder="1" applyAlignment="1">
      <alignment horizontal="center" vertical="top" wrapText="1"/>
    </xf>
    <xf numFmtId="172" fontId="3" fillId="33" borderId="11" xfId="59" applyNumberFormat="1" applyFont="1" applyFill="1" applyBorder="1" applyAlignment="1">
      <alignment horizontal="center" vertical="top" wrapText="1"/>
    </xf>
    <xf numFmtId="172" fontId="3" fillId="33" borderId="11" xfId="59" applyNumberFormat="1" applyFont="1" applyFill="1" applyBorder="1" applyAlignment="1">
      <alignment horizontal="center" vertical="top"/>
    </xf>
    <xf numFmtId="43" fontId="3" fillId="33" borderId="11" xfId="59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165" fontId="3" fillId="33" borderId="11" xfId="0" applyNumberFormat="1" applyFont="1" applyFill="1" applyBorder="1" applyAlignment="1">
      <alignment vertical="top" wrapText="1"/>
    </xf>
    <xf numFmtId="43" fontId="3" fillId="33" borderId="11" xfId="59" applyFont="1" applyFill="1" applyBorder="1" applyAlignment="1">
      <alignment horizontal="right" vertical="top" wrapText="1"/>
    </xf>
    <xf numFmtId="43" fontId="3" fillId="33" borderId="12" xfId="59" applyFont="1" applyFill="1" applyBorder="1" applyAlignment="1">
      <alignment horizontal="center" vertical="top" wrapText="1"/>
    </xf>
    <xf numFmtId="43" fontId="6" fillId="33" borderId="11" xfId="59" applyFont="1" applyFill="1" applyBorder="1" applyAlignment="1">
      <alignment vertical="top" wrapText="1"/>
    </xf>
    <xf numFmtId="165" fontId="6" fillId="33" borderId="11" xfId="0" applyNumberFormat="1" applyFont="1" applyFill="1" applyBorder="1" applyAlignment="1">
      <alignment vertical="top" wrapText="1"/>
    </xf>
    <xf numFmtId="172" fontId="6" fillId="33" borderId="11" xfId="59" applyNumberFormat="1" applyFont="1" applyFill="1" applyBorder="1" applyAlignment="1">
      <alignment horizontal="right" vertical="top" wrapText="1"/>
    </xf>
    <xf numFmtId="43" fontId="6" fillId="33" borderId="11" xfId="59" applyFont="1" applyFill="1" applyBorder="1" applyAlignment="1">
      <alignment horizontal="right" vertical="top" wrapText="1"/>
    </xf>
    <xf numFmtId="43" fontId="3" fillId="33" borderId="13" xfId="59" applyFont="1" applyFill="1" applyBorder="1" applyAlignment="1">
      <alignment horizontal="center" vertical="top"/>
    </xf>
    <xf numFmtId="172" fontId="3" fillId="33" borderId="13" xfId="59" applyNumberFormat="1" applyFont="1" applyFill="1" applyBorder="1" applyAlignment="1">
      <alignment horizontal="center" vertical="top"/>
    </xf>
    <xf numFmtId="43" fontId="3" fillId="33" borderId="11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ylykova\Documents\2019\&#1089;&#1087;&#1088;&#1072;&#1074;&#1082;&#1080;%20&#1087;&#1086;%20&#1092;&#1080;&#1085;&#1072;&#1085;&#1089;&#1080;&#1088;&#1086;&#1074;&#1072;&#1085;&#1080;&#1102;\01%20&#1080;&#1102;&#1085;&#1103;%202019\&#1089;&#1087;&#1088;&#1072;&#1074;&#1082;&#1072;%20&#1087;&#1086;%20&#1092;&#1080;&#1085;&#1072;&#1085;&#1089;&#1080;&#1088;&#1086;&#1074;&#1072;&#1085;&#1080;&#1102;%20&#1060;&#1041;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M7">
            <v>528724300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zoomScalePageLayoutView="0" workbookViewId="0" topLeftCell="B1">
      <selection activeCell="N8" sqref="N8"/>
    </sheetView>
  </sheetViews>
  <sheetFormatPr defaultColWidth="9.00390625" defaultRowHeight="12.75"/>
  <cols>
    <col min="1" max="1" width="29.375" style="8" hidden="1" customWidth="1"/>
    <col min="2" max="2" width="51.00390625" style="8" customWidth="1"/>
    <col min="3" max="3" width="5.375" style="8" customWidth="1"/>
    <col min="4" max="4" width="4.875" style="8" customWidth="1"/>
    <col min="5" max="5" width="4.00390625" style="8" customWidth="1"/>
    <col min="6" max="6" width="10.75390625" style="8" customWidth="1"/>
    <col min="7" max="7" width="4.625" style="8" customWidth="1"/>
    <col min="8" max="8" width="6.625" style="8" customWidth="1"/>
    <col min="9" max="9" width="15.625" style="8" customWidth="1"/>
    <col min="10" max="10" width="11.75390625" style="8" hidden="1" customWidth="1"/>
    <col min="11" max="11" width="10.375" style="8" hidden="1" customWidth="1"/>
    <col min="12" max="12" width="11.75390625" style="8" hidden="1" customWidth="1"/>
    <col min="13" max="13" width="0.37109375" style="8" hidden="1" customWidth="1"/>
    <col min="14" max="14" width="17.25390625" style="8" customWidth="1"/>
    <col min="15" max="15" width="15.875" style="8" customWidth="1"/>
    <col min="16" max="16" width="11.25390625" style="8" customWidth="1"/>
    <col min="17" max="17" width="16.00390625" style="8" customWidth="1"/>
    <col min="18" max="18" width="11.25390625" style="8" bestFit="1" customWidth="1"/>
    <col min="19" max="19" width="9.125" style="8" customWidth="1"/>
    <col min="20" max="20" width="9.625" style="8" bestFit="1" customWidth="1"/>
    <col min="21" max="16384" width="9.125" style="8" customWidth="1"/>
  </cols>
  <sheetData>
    <row r="1" spans="2:16" ht="14.25" customHeight="1">
      <c r="B1" s="65" t="s">
        <v>125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ht="10.5" customHeight="1">
      <c r="B2" s="66" t="s">
        <v>9</v>
      </c>
      <c r="C2" s="68" t="s">
        <v>10</v>
      </c>
      <c r="D2" s="69"/>
      <c r="E2" s="69"/>
      <c r="F2" s="69"/>
      <c r="G2" s="69"/>
      <c r="H2" s="70"/>
      <c r="I2" s="66" t="s">
        <v>1</v>
      </c>
      <c r="J2" s="2"/>
      <c r="K2" s="2"/>
      <c r="L2" s="3"/>
      <c r="M2" s="4"/>
      <c r="N2" s="66" t="s">
        <v>126</v>
      </c>
      <c r="O2" s="66" t="s">
        <v>127</v>
      </c>
      <c r="P2" s="66" t="s">
        <v>33</v>
      </c>
    </row>
    <row r="3" spans="2:16" ht="12.75" customHeight="1">
      <c r="B3" s="67"/>
      <c r="C3" s="5" t="s">
        <v>7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67"/>
      <c r="J3" s="5"/>
      <c r="K3" s="5"/>
      <c r="L3" s="5" t="s">
        <v>16</v>
      </c>
      <c r="M3" s="44" t="s">
        <v>17</v>
      </c>
      <c r="N3" s="67"/>
      <c r="O3" s="67"/>
      <c r="P3" s="67"/>
    </row>
    <row r="4" spans="2:16" ht="17.25" customHeight="1">
      <c r="B4" s="15" t="s">
        <v>41</v>
      </c>
      <c r="C4" s="12"/>
      <c r="D4" s="12"/>
      <c r="E4" s="12"/>
      <c r="F4" s="12"/>
      <c r="G4" s="12"/>
      <c r="H4" s="12"/>
      <c r="I4" s="1">
        <f aca="true" t="shared" si="0" ref="I4:O4">SUM(I5:I53)</f>
        <v>561624614.35</v>
      </c>
      <c r="J4" s="1">
        <f t="shared" si="0"/>
        <v>1700908.552</v>
      </c>
      <c r="K4" s="1">
        <f t="shared" si="0"/>
        <v>1700908.552</v>
      </c>
      <c r="L4" s="1">
        <f t="shared" si="0"/>
        <v>1700908.552</v>
      </c>
      <c r="M4" s="1">
        <f t="shared" si="0"/>
        <v>54260808.552</v>
      </c>
      <c r="N4" s="1">
        <f t="shared" si="0"/>
        <v>427873794.86000013</v>
      </c>
      <c r="O4" s="1">
        <f t="shared" si="0"/>
        <v>133750819.49000001</v>
      </c>
      <c r="P4" s="16">
        <f>N4/I4*100</f>
        <v>76.18501467482915</v>
      </c>
    </row>
    <row r="5" spans="1:16" ht="24.75" customHeight="1">
      <c r="A5" s="8" t="s">
        <v>5</v>
      </c>
      <c r="B5" s="17" t="s">
        <v>45</v>
      </c>
      <c r="C5" s="10" t="s">
        <v>22</v>
      </c>
      <c r="D5" s="11" t="s">
        <v>18</v>
      </c>
      <c r="E5" s="11" t="s">
        <v>21</v>
      </c>
      <c r="F5" s="11" t="s">
        <v>46</v>
      </c>
      <c r="G5" s="11" t="s">
        <v>47</v>
      </c>
      <c r="H5" s="18" t="s">
        <v>105</v>
      </c>
      <c r="I5" s="45">
        <v>4917127.67</v>
      </c>
      <c r="J5" s="46"/>
      <c r="K5" s="46"/>
      <c r="L5" s="46"/>
      <c r="M5" s="47"/>
      <c r="N5" s="48">
        <v>4917127.67</v>
      </c>
      <c r="O5" s="45">
        <f>I5-N5</f>
        <v>0</v>
      </c>
      <c r="P5" s="13">
        <f>N5/I5*100</f>
        <v>100</v>
      </c>
    </row>
    <row r="6" spans="2:16" ht="27.75" customHeight="1">
      <c r="B6" s="20" t="s">
        <v>3</v>
      </c>
      <c r="C6" s="10" t="s">
        <v>22</v>
      </c>
      <c r="D6" s="11" t="s">
        <v>18</v>
      </c>
      <c r="E6" s="11" t="s">
        <v>21</v>
      </c>
      <c r="F6" s="11" t="s">
        <v>48</v>
      </c>
      <c r="G6" s="11" t="s">
        <v>47</v>
      </c>
      <c r="H6" s="18" t="s">
        <v>105</v>
      </c>
      <c r="I6" s="49">
        <v>149599.49</v>
      </c>
      <c r="J6" s="46"/>
      <c r="K6" s="46"/>
      <c r="L6" s="46"/>
      <c r="M6" s="47"/>
      <c r="N6" s="50">
        <v>149599.48</v>
      </c>
      <c r="O6" s="45">
        <f aca="true" t="shared" si="1" ref="O6:O50">I6-N6</f>
        <v>0.009999999980209395</v>
      </c>
      <c r="P6" s="13">
        <f aca="true" t="shared" si="2" ref="P6:P46">N6/I6*100</f>
        <v>99.99999331548524</v>
      </c>
    </row>
    <row r="7" spans="2:16" ht="27.75" customHeight="1">
      <c r="B7" s="21" t="s">
        <v>80</v>
      </c>
      <c r="C7" s="10" t="s">
        <v>22</v>
      </c>
      <c r="D7" s="11" t="s">
        <v>18</v>
      </c>
      <c r="E7" s="11" t="s">
        <v>21</v>
      </c>
      <c r="F7" s="11" t="s">
        <v>79</v>
      </c>
      <c r="G7" s="11" t="s">
        <v>47</v>
      </c>
      <c r="H7" s="11"/>
      <c r="I7" s="46">
        <v>130000000.7</v>
      </c>
      <c r="J7" s="46">
        <v>37092.176</v>
      </c>
      <c r="K7" s="46">
        <v>37092.176</v>
      </c>
      <c r="L7" s="46">
        <v>37092.176</v>
      </c>
      <c r="M7" s="47">
        <v>37092.176</v>
      </c>
      <c r="N7" s="51">
        <v>130000000</v>
      </c>
      <c r="O7" s="45">
        <f t="shared" si="1"/>
        <v>0.7000000029802322</v>
      </c>
      <c r="P7" s="13">
        <f t="shared" si="2"/>
        <v>99.99999946153847</v>
      </c>
    </row>
    <row r="8" spans="2:16" ht="15.75" customHeight="1">
      <c r="B8" s="21" t="s">
        <v>24</v>
      </c>
      <c r="C8" s="10" t="s">
        <v>22</v>
      </c>
      <c r="D8" s="11" t="s">
        <v>18</v>
      </c>
      <c r="E8" s="11" t="s">
        <v>21</v>
      </c>
      <c r="F8" s="11" t="s">
        <v>49</v>
      </c>
      <c r="G8" s="11" t="s">
        <v>47</v>
      </c>
      <c r="H8" s="11" t="s">
        <v>107</v>
      </c>
      <c r="I8" s="46">
        <v>2228738.3</v>
      </c>
      <c r="J8" s="46">
        <v>37092.176</v>
      </c>
      <c r="K8" s="46">
        <v>37092.176</v>
      </c>
      <c r="L8" s="46">
        <v>37092.176</v>
      </c>
      <c r="M8" s="47">
        <v>37092.176</v>
      </c>
      <c r="N8" s="51">
        <v>2228738.3</v>
      </c>
      <c r="O8" s="45">
        <f t="shared" si="1"/>
        <v>0</v>
      </c>
      <c r="P8" s="13">
        <f t="shared" si="2"/>
        <v>100</v>
      </c>
    </row>
    <row r="9" spans="2:16" ht="24.75" customHeight="1">
      <c r="B9" s="22" t="s">
        <v>50</v>
      </c>
      <c r="C9" s="23" t="s">
        <v>22</v>
      </c>
      <c r="D9" s="11" t="s">
        <v>18</v>
      </c>
      <c r="E9" s="11" t="s">
        <v>21</v>
      </c>
      <c r="F9" s="11" t="s">
        <v>51</v>
      </c>
      <c r="G9" s="11" t="s">
        <v>47</v>
      </c>
      <c r="H9" s="18" t="s">
        <v>105</v>
      </c>
      <c r="I9" s="46">
        <v>2086161.7</v>
      </c>
      <c r="J9" s="46"/>
      <c r="K9" s="46"/>
      <c r="L9" s="46"/>
      <c r="M9" s="47"/>
      <c r="N9" s="51">
        <v>2086161.7</v>
      </c>
      <c r="O9" s="45">
        <f t="shared" si="1"/>
        <v>0</v>
      </c>
      <c r="P9" s="13">
        <f t="shared" si="2"/>
        <v>100</v>
      </c>
    </row>
    <row r="10" spans="2:16" ht="24" customHeight="1">
      <c r="B10" s="17" t="s">
        <v>123</v>
      </c>
      <c r="C10" s="23" t="s">
        <v>22</v>
      </c>
      <c r="D10" s="11" t="s">
        <v>18</v>
      </c>
      <c r="E10" s="11" t="s">
        <v>21</v>
      </c>
      <c r="F10" s="11" t="s">
        <v>52</v>
      </c>
      <c r="G10" s="11" t="s">
        <v>47</v>
      </c>
      <c r="H10" s="18" t="s">
        <v>105</v>
      </c>
      <c r="I10" s="46">
        <v>785106.38</v>
      </c>
      <c r="J10" s="46"/>
      <c r="K10" s="46"/>
      <c r="L10" s="46"/>
      <c r="M10" s="47"/>
      <c r="N10" s="51">
        <v>785106.38</v>
      </c>
      <c r="O10" s="45">
        <f t="shared" si="1"/>
        <v>0</v>
      </c>
      <c r="P10" s="13">
        <f t="shared" si="2"/>
        <v>100</v>
      </c>
    </row>
    <row r="11" spans="2:16" ht="39" customHeight="1">
      <c r="B11" s="24" t="s">
        <v>25</v>
      </c>
      <c r="C11" s="23" t="s">
        <v>22</v>
      </c>
      <c r="D11" s="11" t="s">
        <v>18</v>
      </c>
      <c r="E11" s="11" t="s">
        <v>21</v>
      </c>
      <c r="F11" s="12" t="s">
        <v>53</v>
      </c>
      <c r="G11" s="12">
        <v>811</v>
      </c>
      <c r="H11" s="18" t="s">
        <v>105</v>
      </c>
      <c r="I11" s="46">
        <v>169549.44</v>
      </c>
      <c r="J11" s="46"/>
      <c r="K11" s="46"/>
      <c r="L11" s="46"/>
      <c r="M11" s="47"/>
      <c r="N11" s="51">
        <v>116383.48</v>
      </c>
      <c r="O11" s="45">
        <f t="shared" si="1"/>
        <v>53165.96000000001</v>
      </c>
      <c r="P11" s="13">
        <f t="shared" si="2"/>
        <v>68.64279823041586</v>
      </c>
    </row>
    <row r="12" spans="2:16" ht="26.25" customHeight="1">
      <c r="B12" s="20" t="s">
        <v>31</v>
      </c>
      <c r="C12" s="23" t="s">
        <v>22</v>
      </c>
      <c r="D12" s="11" t="s">
        <v>18</v>
      </c>
      <c r="E12" s="11" t="s">
        <v>21</v>
      </c>
      <c r="F12" s="11" t="s">
        <v>54</v>
      </c>
      <c r="G12" s="11" t="s">
        <v>47</v>
      </c>
      <c r="H12" s="18" t="s">
        <v>105</v>
      </c>
      <c r="I12" s="46">
        <v>319148.94</v>
      </c>
      <c r="J12" s="46"/>
      <c r="K12" s="46"/>
      <c r="L12" s="46"/>
      <c r="M12" s="47"/>
      <c r="N12" s="51"/>
      <c r="O12" s="45">
        <f t="shared" si="1"/>
        <v>319148.94</v>
      </c>
      <c r="P12" s="13">
        <f t="shared" si="2"/>
        <v>0</v>
      </c>
    </row>
    <row r="13" spans="2:18" ht="14.25" customHeight="1">
      <c r="B13" s="20" t="s">
        <v>55</v>
      </c>
      <c r="C13" s="23" t="s">
        <v>22</v>
      </c>
      <c r="D13" s="11" t="s">
        <v>18</v>
      </c>
      <c r="E13" s="11" t="s">
        <v>21</v>
      </c>
      <c r="F13" s="11" t="s">
        <v>56</v>
      </c>
      <c r="G13" s="11"/>
      <c r="H13" s="11"/>
      <c r="I13" s="46">
        <v>3513600</v>
      </c>
      <c r="J13" s="46"/>
      <c r="K13" s="46"/>
      <c r="L13" s="46"/>
      <c r="M13" s="47"/>
      <c r="N13" s="51">
        <v>3513600</v>
      </c>
      <c r="O13" s="45">
        <f t="shared" si="1"/>
        <v>0</v>
      </c>
      <c r="P13" s="13">
        <f t="shared" si="2"/>
        <v>100</v>
      </c>
      <c r="R13" s="7"/>
    </row>
    <row r="14" spans="2:16" ht="14.25" customHeight="1">
      <c r="B14" s="20" t="s">
        <v>100</v>
      </c>
      <c r="C14" s="23" t="s">
        <v>22</v>
      </c>
      <c r="D14" s="11" t="s">
        <v>18</v>
      </c>
      <c r="E14" s="11" t="s">
        <v>21</v>
      </c>
      <c r="F14" s="11" t="s">
        <v>99</v>
      </c>
      <c r="G14" s="11" t="s">
        <v>47</v>
      </c>
      <c r="H14" s="11"/>
      <c r="I14" s="46">
        <v>5500000</v>
      </c>
      <c r="J14" s="46"/>
      <c r="K14" s="46"/>
      <c r="L14" s="46"/>
      <c r="M14" s="47"/>
      <c r="N14" s="51">
        <v>5500000</v>
      </c>
      <c r="O14" s="45">
        <f t="shared" si="1"/>
        <v>0</v>
      </c>
      <c r="P14" s="13">
        <f t="shared" si="2"/>
        <v>100</v>
      </c>
    </row>
    <row r="15" spans="2:16" ht="16.5" customHeight="1">
      <c r="B15" s="20" t="s">
        <v>55</v>
      </c>
      <c r="C15" s="23" t="s">
        <v>22</v>
      </c>
      <c r="D15" s="10" t="s">
        <v>18</v>
      </c>
      <c r="E15" s="11" t="s">
        <v>21</v>
      </c>
      <c r="F15" s="11" t="s">
        <v>81</v>
      </c>
      <c r="G15" s="11" t="s">
        <v>77</v>
      </c>
      <c r="H15" s="11" t="s">
        <v>103</v>
      </c>
      <c r="I15" s="51">
        <v>97300</v>
      </c>
      <c r="J15" s="46"/>
      <c r="K15" s="46"/>
      <c r="L15" s="46"/>
      <c r="M15" s="47"/>
      <c r="N15" s="51">
        <v>97300</v>
      </c>
      <c r="O15" s="45">
        <f t="shared" si="1"/>
        <v>0</v>
      </c>
      <c r="P15" s="13">
        <f t="shared" si="2"/>
        <v>100</v>
      </c>
    </row>
    <row r="16" spans="2:16" ht="23.25" customHeight="1">
      <c r="B16" s="25" t="s">
        <v>34</v>
      </c>
      <c r="C16" s="26" t="s">
        <v>22</v>
      </c>
      <c r="D16" s="26" t="s">
        <v>18</v>
      </c>
      <c r="E16" s="27" t="s">
        <v>21</v>
      </c>
      <c r="F16" s="27" t="s">
        <v>78</v>
      </c>
      <c r="G16" s="27" t="s">
        <v>47</v>
      </c>
      <c r="H16" s="18" t="s">
        <v>105</v>
      </c>
      <c r="I16" s="51">
        <v>1914893.62</v>
      </c>
      <c r="J16" s="46"/>
      <c r="K16" s="46"/>
      <c r="L16" s="46"/>
      <c r="M16" s="47"/>
      <c r="N16" s="51">
        <v>1914893.62</v>
      </c>
      <c r="O16" s="45">
        <f t="shared" si="1"/>
        <v>0</v>
      </c>
      <c r="P16" s="13">
        <f t="shared" si="2"/>
        <v>100</v>
      </c>
    </row>
    <row r="17" spans="2:16" ht="14.25" customHeight="1">
      <c r="B17" s="28" t="s">
        <v>23</v>
      </c>
      <c r="C17" s="10" t="s">
        <v>22</v>
      </c>
      <c r="D17" s="11" t="s">
        <v>18</v>
      </c>
      <c r="E17" s="11" t="s">
        <v>21</v>
      </c>
      <c r="F17" s="11" t="s">
        <v>57</v>
      </c>
      <c r="G17" s="11" t="s">
        <v>58</v>
      </c>
      <c r="H17" s="18" t="s">
        <v>105</v>
      </c>
      <c r="I17" s="46">
        <v>6055602.57</v>
      </c>
      <c r="J17" s="46"/>
      <c r="K17" s="46"/>
      <c r="L17" s="46"/>
      <c r="M17" s="47"/>
      <c r="N17" s="51">
        <v>4617255.06</v>
      </c>
      <c r="O17" s="45">
        <f t="shared" si="1"/>
        <v>1438347.5100000007</v>
      </c>
      <c r="P17" s="13">
        <f t="shared" si="2"/>
        <v>76.24765672163323</v>
      </c>
    </row>
    <row r="18" spans="2:17" ht="16.5" customHeight="1">
      <c r="B18" s="29" t="s">
        <v>2</v>
      </c>
      <c r="C18" s="10" t="s">
        <v>22</v>
      </c>
      <c r="D18" s="11" t="s">
        <v>18</v>
      </c>
      <c r="E18" s="11" t="s">
        <v>21</v>
      </c>
      <c r="F18" s="11" t="s">
        <v>59</v>
      </c>
      <c r="G18" s="11" t="s">
        <v>58</v>
      </c>
      <c r="H18" s="18" t="s">
        <v>105</v>
      </c>
      <c r="I18" s="46">
        <v>1446276.6</v>
      </c>
      <c r="J18" s="46">
        <v>1626724.2</v>
      </c>
      <c r="K18" s="46">
        <v>1626724.2</v>
      </c>
      <c r="L18" s="46">
        <v>1626724.2</v>
      </c>
      <c r="M18" s="46">
        <v>1626724.2</v>
      </c>
      <c r="N18" s="46">
        <v>1446276.6</v>
      </c>
      <c r="O18" s="45">
        <f t="shared" si="1"/>
        <v>0</v>
      </c>
      <c r="P18" s="13">
        <f t="shared" si="2"/>
        <v>100</v>
      </c>
      <c r="Q18" s="8" t="s">
        <v>102</v>
      </c>
    </row>
    <row r="19" spans="2:16" ht="24.75" customHeight="1">
      <c r="B19" s="17" t="s">
        <v>0</v>
      </c>
      <c r="C19" s="10" t="s">
        <v>22</v>
      </c>
      <c r="D19" s="11" t="s">
        <v>18</v>
      </c>
      <c r="E19" s="11" t="s">
        <v>21</v>
      </c>
      <c r="F19" s="11" t="s">
        <v>82</v>
      </c>
      <c r="G19" s="11" t="s">
        <v>47</v>
      </c>
      <c r="H19" s="18"/>
      <c r="I19" s="46">
        <v>9695674.66</v>
      </c>
      <c r="J19" s="46"/>
      <c r="K19" s="46"/>
      <c r="L19" s="46"/>
      <c r="M19" s="47"/>
      <c r="N19" s="51">
        <v>3478238.82</v>
      </c>
      <c r="O19" s="45">
        <f t="shared" si="1"/>
        <v>6217435.84</v>
      </c>
      <c r="P19" s="13">
        <f t="shared" si="2"/>
        <v>35.87412884582082</v>
      </c>
    </row>
    <row r="20" spans="2:16" ht="15.75" customHeight="1">
      <c r="B20" s="29" t="s">
        <v>8</v>
      </c>
      <c r="C20" s="23" t="s">
        <v>22</v>
      </c>
      <c r="D20" s="10" t="s">
        <v>18</v>
      </c>
      <c r="E20" s="11" t="s">
        <v>21</v>
      </c>
      <c r="F20" s="11" t="s">
        <v>60</v>
      </c>
      <c r="G20" s="11" t="s">
        <v>58</v>
      </c>
      <c r="H20" s="18" t="s">
        <v>105</v>
      </c>
      <c r="I20" s="46">
        <v>1565482.28</v>
      </c>
      <c r="J20" s="46"/>
      <c r="K20" s="46"/>
      <c r="L20" s="46"/>
      <c r="M20" s="47"/>
      <c r="N20" s="51">
        <v>1565482.28</v>
      </c>
      <c r="O20" s="45">
        <f t="shared" si="1"/>
        <v>0</v>
      </c>
      <c r="P20" s="13">
        <f t="shared" si="2"/>
        <v>100</v>
      </c>
    </row>
    <row r="21" spans="2:16" ht="29.25" customHeight="1">
      <c r="B21" s="53" t="s">
        <v>128</v>
      </c>
      <c r="C21" s="31" t="s">
        <v>22</v>
      </c>
      <c r="D21" s="31" t="s">
        <v>18</v>
      </c>
      <c r="E21" s="31" t="s">
        <v>21</v>
      </c>
      <c r="F21" s="31" t="s">
        <v>113</v>
      </c>
      <c r="G21" s="31" t="s">
        <v>74</v>
      </c>
      <c r="H21" s="31" t="s">
        <v>112</v>
      </c>
      <c r="I21" s="46">
        <v>9973.85</v>
      </c>
      <c r="J21" s="46"/>
      <c r="K21" s="46"/>
      <c r="L21" s="46"/>
      <c r="M21" s="47"/>
      <c r="N21" s="51">
        <v>9973.85</v>
      </c>
      <c r="O21" s="45">
        <f t="shared" si="1"/>
        <v>0</v>
      </c>
      <c r="P21" s="13">
        <f t="shared" si="2"/>
        <v>100</v>
      </c>
    </row>
    <row r="22" spans="2:16" ht="39.75" customHeight="1">
      <c r="B22" s="30" t="s">
        <v>124</v>
      </c>
      <c r="C22" s="31" t="s">
        <v>22</v>
      </c>
      <c r="D22" s="31" t="s">
        <v>18</v>
      </c>
      <c r="E22" s="31" t="s">
        <v>21</v>
      </c>
      <c r="F22" s="31" t="s">
        <v>113</v>
      </c>
      <c r="G22" s="31" t="s">
        <v>118</v>
      </c>
      <c r="H22" s="31" t="s">
        <v>112</v>
      </c>
      <c r="I22" s="52">
        <v>1032109.82</v>
      </c>
      <c r="J22" s="54"/>
      <c r="K22" s="54"/>
      <c r="L22" s="54"/>
      <c r="M22" s="55">
        <v>51062100</v>
      </c>
      <c r="N22" s="51">
        <v>1032109.82</v>
      </c>
      <c r="O22" s="45">
        <f t="shared" si="1"/>
        <v>0</v>
      </c>
      <c r="P22" s="13">
        <f t="shared" si="2"/>
        <v>100</v>
      </c>
    </row>
    <row r="23" spans="2:16" ht="24" customHeight="1">
      <c r="B23" s="29" t="s">
        <v>44</v>
      </c>
      <c r="C23" s="23" t="s">
        <v>22</v>
      </c>
      <c r="D23" s="11" t="s">
        <v>18</v>
      </c>
      <c r="E23" s="11" t="s">
        <v>21</v>
      </c>
      <c r="F23" s="11" t="s">
        <v>35</v>
      </c>
      <c r="G23" s="11" t="s">
        <v>47</v>
      </c>
      <c r="H23" s="11"/>
      <c r="I23" s="50">
        <v>205000000</v>
      </c>
      <c r="J23" s="49"/>
      <c r="K23" s="49"/>
      <c r="L23" s="49"/>
      <c r="M23" s="56"/>
      <c r="N23" s="50">
        <v>117461594.47</v>
      </c>
      <c r="O23" s="45">
        <f t="shared" si="1"/>
        <v>87538405.53</v>
      </c>
      <c r="P23" s="13">
        <f t="shared" si="2"/>
        <v>57.298338765853664</v>
      </c>
    </row>
    <row r="24" spans="2:16" ht="24" customHeight="1">
      <c r="B24" s="14" t="s">
        <v>97</v>
      </c>
      <c r="C24" s="23" t="s">
        <v>22</v>
      </c>
      <c r="D24" s="11" t="s">
        <v>18</v>
      </c>
      <c r="E24" s="11" t="s">
        <v>21</v>
      </c>
      <c r="F24" s="11" t="s">
        <v>98</v>
      </c>
      <c r="G24" s="11" t="s">
        <v>47</v>
      </c>
      <c r="H24" s="11"/>
      <c r="I24" s="50">
        <v>10000000</v>
      </c>
      <c r="J24" s="49"/>
      <c r="K24" s="49"/>
      <c r="L24" s="49"/>
      <c r="M24" s="56"/>
      <c r="N24" s="50"/>
      <c r="O24" s="45">
        <f t="shared" si="1"/>
        <v>10000000</v>
      </c>
      <c r="P24" s="13">
        <f t="shared" si="2"/>
        <v>0</v>
      </c>
    </row>
    <row r="25" spans="2:16" ht="29.25" customHeight="1">
      <c r="B25" s="43" t="s">
        <v>114</v>
      </c>
      <c r="C25" s="18" t="s">
        <v>22</v>
      </c>
      <c r="D25" s="18" t="s">
        <v>18</v>
      </c>
      <c r="E25" s="18" t="s">
        <v>21</v>
      </c>
      <c r="F25" s="18" t="s">
        <v>116</v>
      </c>
      <c r="G25" s="18" t="s">
        <v>47</v>
      </c>
      <c r="H25" s="11"/>
      <c r="I25" s="57">
        <v>457862.88</v>
      </c>
      <c r="J25" s="58"/>
      <c r="K25" s="58"/>
      <c r="L25" s="58"/>
      <c r="M25" s="59">
        <v>748900</v>
      </c>
      <c r="N25" s="60">
        <v>167085.81</v>
      </c>
      <c r="O25" s="45">
        <f t="shared" si="1"/>
        <v>290777.07</v>
      </c>
      <c r="P25" s="13">
        <f t="shared" si="2"/>
        <v>36.492543357085424</v>
      </c>
    </row>
    <row r="26" spans="2:16" ht="29.25" customHeight="1">
      <c r="B26" s="43" t="s">
        <v>114</v>
      </c>
      <c r="C26" s="18" t="s">
        <v>22</v>
      </c>
      <c r="D26" s="18" t="s">
        <v>18</v>
      </c>
      <c r="E26" s="18" t="s">
        <v>21</v>
      </c>
      <c r="F26" s="18" t="s">
        <v>115</v>
      </c>
      <c r="G26" s="18" t="s">
        <v>47</v>
      </c>
      <c r="H26" s="11" t="s">
        <v>106</v>
      </c>
      <c r="I26" s="57">
        <v>47802.12</v>
      </c>
      <c r="J26" s="58"/>
      <c r="K26" s="58"/>
      <c r="L26" s="58"/>
      <c r="M26" s="59">
        <v>748900</v>
      </c>
      <c r="N26" s="60">
        <v>33832.23</v>
      </c>
      <c r="O26" s="45">
        <f t="shared" si="1"/>
        <v>13969.89</v>
      </c>
      <c r="P26" s="13">
        <f t="shared" si="2"/>
        <v>70.7755848485381</v>
      </c>
    </row>
    <row r="27" spans="2:16" ht="48.75" customHeight="1">
      <c r="B27" s="9" t="s">
        <v>36</v>
      </c>
      <c r="C27" s="10" t="s">
        <v>22</v>
      </c>
      <c r="D27" s="11" t="s">
        <v>18</v>
      </c>
      <c r="E27" s="11" t="s">
        <v>21</v>
      </c>
      <c r="F27" s="11" t="s">
        <v>83</v>
      </c>
      <c r="G27" s="11" t="s">
        <v>47</v>
      </c>
      <c r="H27" s="11" t="s">
        <v>108</v>
      </c>
      <c r="I27" s="61">
        <v>3989170.21</v>
      </c>
      <c r="J27" s="46"/>
      <c r="K27" s="46"/>
      <c r="L27" s="46"/>
      <c r="M27" s="47"/>
      <c r="N27" s="62"/>
      <c r="O27" s="45">
        <f t="shared" si="1"/>
        <v>3989170.21</v>
      </c>
      <c r="P27" s="13">
        <v>0</v>
      </c>
    </row>
    <row r="28" spans="2:16" ht="15.75" customHeight="1">
      <c r="B28" s="9" t="s">
        <v>101</v>
      </c>
      <c r="C28" s="10" t="s">
        <v>22</v>
      </c>
      <c r="D28" s="11" t="s">
        <v>18</v>
      </c>
      <c r="E28" s="11" t="s">
        <v>21</v>
      </c>
      <c r="F28" s="11" t="s">
        <v>43</v>
      </c>
      <c r="G28" s="11" t="s">
        <v>47</v>
      </c>
      <c r="H28" s="11"/>
      <c r="I28" s="61">
        <v>4000000</v>
      </c>
      <c r="J28" s="46"/>
      <c r="K28" s="46"/>
      <c r="L28" s="46"/>
      <c r="M28" s="47"/>
      <c r="N28" s="62"/>
      <c r="O28" s="45">
        <f t="shared" si="1"/>
        <v>4000000</v>
      </c>
      <c r="P28" s="13">
        <v>0</v>
      </c>
    </row>
    <row r="29" spans="2:16" ht="16.5" customHeight="1">
      <c r="B29" s="9" t="s">
        <v>61</v>
      </c>
      <c r="C29" s="10" t="s">
        <v>22</v>
      </c>
      <c r="D29" s="11" t="s">
        <v>18</v>
      </c>
      <c r="E29" s="11" t="s">
        <v>21</v>
      </c>
      <c r="F29" s="11" t="s">
        <v>43</v>
      </c>
      <c r="G29" s="11" t="s">
        <v>74</v>
      </c>
      <c r="H29" s="11"/>
      <c r="I29" s="61">
        <v>1000000</v>
      </c>
      <c r="J29" s="46"/>
      <c r="K29" s="46"/>
      <c r="L29" s="46"/>
      <c r="M29" s="47"/>
      <c r="N29" s="62">
        <v>971901.52</v>
      </c>
      <c r="O29" s="45">
        <f t="shared" si="1"/>
        <v>28098.47999999998</v>
      </c>
      <c r="P29" s="13">
        <f t="shared" si="2"/>
        <v>97.190152</v>
      </c>
    </row>
    <row r="30" spans="2:16" ht="15.75" customHeight="1">
      <c r="B30" s="9" t="s">
        <v>62</v>
      </c>
      <c r="C30" s="10" t="s">
        <v>22</v>
      </c>
      <c r="D30" s="11" t="s">
        <v>18</v>
      </c>
      <c r="E30" s="11" t="s">
        <v>21</v>
      </c>
      <c r="F30" s="11" t="s">
        <v>63</v>
      </c>
      <c r="G30" s="11" t="s">
        <v>74</v>
      </c>
      <c r="H30" s="11"/>
      <c r="I30" s="61">
        <v>9499968</v>
      </c>
      <c r="J30" s="46"/>
      <c r="K30" s="46"/>
      <c r="L30" s="46"/>
      <c r="M30" s="47"/>
      <c r="N30" s="62">
        <v>6592878.6</v>
      </c>
      <c r="O30" s="45">
        <f t="shared" si="1"/>
        <v>2907089.4000000004</v>
      </c>
      <c r="P30" s="13">
        <f t="shared" si="2"/>
        <v>69.39895587016713</v>
      </c>
    </row>
    <row r="31" spans="2:16" ht="40.5" customHeight="1">
      <c r="B31" s="30" t="s">
        <v>120</v>
      </c>
      <c r="C31" s="10" t="s">
        <v>22</v>
      </c>
      <c r="D31" s="11" t="s">
        <v>28</v>
      </c>
      <c r="E31" s="11" t="s">
        <v>21</v>
      </c>
      <c r="F31" s="11" t="s">
        <v>119</v>
      </c>
      <c r="G31" s="11" t="s">
        <v>118</v>
      </c>
      <c r="H31" s="11"/>
      <c r="I31" s="61">
        <v>2520000</v>
      </c>
      <c r="J31" s="46"/>
      <c r="K31" s="46"/>
      <c r="L31" s="46"/>
      <c r="M31" s="47"/>
      <c r="N31" s="62">
        <v>2520000</v>
      </c>
      <c r="O31" s="45">
        <f>I31-N31</f>
        <v>0</v>
      </c>
      <c r="P31" s="13">
        <f>N31/I31*100</f>
        <v>100</v>
      </c>
    </row>
    <row r="32" spans="2:16" ht="24" customHeight="1">
      <c r="B32" s="30" t="s">
        <v>64</v>
      </c>
      <c r="C32" s="10" t="s">
        <v>22</v>
      </c>
      <c r="D32" s="11" t="s">
        <v>28</v>
      </c>
      <c r="E32" s="11" t="s">
        <v>21</v>
      </c>
      <c r="F32" s="11" t="s">
        <v>65</v>
      </c>
      <c r="G32" s="11"/>
      <c r="H32" s="11"/>
      <c r="I32" s="61">
        <v>7025700</v>
      </c>
      <c r="J32" s="6"/>
      <c r="K32" s="6"/>
      <c r="L32" s="6"/>
      <c r="M32" s="19"/>
      <c r="N32" s="62">
        <v>7025700</v>
      </c>
      <c r="O32" s="45">
        <f t="shared" si="1"/>
        <v>0</v>
      </c>
      <c r="P32" s="13">
        <f t="shared" si="2"/>
        <v>100</v>
      </c>
    </row>
    <row r="33" spans="2:16" ht="26.25" customHeight="1">
      <c r="B33" s="32" t="s">
        <v>94</v>
      </c>
      <c r="C33" s="10" t="s">
        <v>22</v>
      </c>
      <c r="D33" s="11" t="s">
        <v>18</v>
      </c>
      <c r="E33" s="11" t="s">
        <v>21</v>
      </c>
      <c r="F33" s="10" t="s">
        <v>42</v>
      </c>
      <c r="G33" s="12">
        <v>811</v>
      </c>
      <c r="H33" s="12"/>
      <c r="I33" s="61">
        <v>7321800</v>
      </c>
      <c r="J33" s="46"/>
      <c r="K33" s="46"/>
      <c r="L33" s="46"/>
      <c r="M33" s="47"/>
      <c r="N33" s="62">
        <v>5051058.91</v>
      </c>
      <c r="O33" s="45">
        <f t="shared" si="1"/>
        <v>2270741.09</v>
      </c>
      <c r="P33" s="13">
        <f t="shared" si="2"/>
        <v>68.98657311043732</v>
      </c>
    </row>
    <row r="34" spans="2:16" ht="12.75" customHeight="1">
      <c r="B34" s="32" t="s">
        <v>75</v>
      </c>
      <c r="C34" s="10" t="s">
        <v>22</v>
      </c>
      <c r="D34" s="11" t="s">
        <v>18</v>
      </c>
      <c r="E34" s="11" t="s">
        <v>21</v>
      </c>
      <c r="F34" s="10" t="s">
        <v>76</v>
      </c>
      <c r="G34" s="12">
        <v>813</v>
      </c>
      <c r="H34" s="33"/>
      <c r="I34" s="61">
        <v>10000000</v>
      </c>
      <c r="J34" s="46"/>
      <c r="K34" s="46"/>
      <c r="L34" s="46"/>
      <c r="M34" s="47"/>
      <c r="N34" s="62">
        <v>10000000</v>
      </c>
      <c r="O34" s="45">
        <f t="shared" si="1"/>
        <v>0</v>
      </c>
      <c r="P34" s="13">
        <f t="shared" si="2"/>
        <v>100</v>
      </c>
    </row>
    <row r="35" spans="2:16" ht="25.5" customHeight="1">
      <c r="B35" s="32" t="s">
        <v>84</v>
      </c>
      <c r="C35" s="26" t="s">
        <v>22</v>
      </c>
      <c r="D35" s="11" t="s">
        <v>18</v>
      </c>
      <c r="E35" s="11" t="s">
        <v>21</v>
      </c>
      <c r="F35" s="10" t="s">
        <v>85</v>
      </c>
      <c r="G35" s="12">
        <v>811</v>
      </c>
      <c r="H35" s="33"/>
      <c r="I35" s="61">
        <v>13428900</v>
      </c>
      <c r="J35" s="46"/>
      <c r="K35" s="46"/>
      <c r="L35" s="46"/>
      <c r="M35" s="47"/>
      <c r="N35" s="62">
        <v>4267698.17</v>
      </c>
      <c r="O35" s="45">
        <f t="shared" si="1"/>
        <v>9161201.83</v>
      </c>
      <c r="P35" s="13">
        <f t="shared" si="2"/>
        <v>31.779953458585585</v>
      </c>
    </row>
    <row r="36" spans="2:16" ht="24" customHeight="1">
      <c r="B36" s="32" t="s">
        <v>66</v>
      </c>
      <c r="C36" s="26" t="s">
        <v>22</v>
      </c>
      <c r="D36" s="27" t="s">
        <v>18</v>
      </c>
      <c r="E36" s="27" t="s">
        <v>21</v>
      </c>
      <c r="F36" s="33" t="s">
        <v>67</v>
      </c>
      <c r="G36" s="33">
        <v>811</v>
      </c>
      <c r="H36" s="33" t="s">
        <v>109</v>
      </c>
      <c r="I36" s="61">
        <v>106500</v>
      </c>
      <c r="J36" s="46"/>
      <c r="K36" s="46"/>
      <c r="L36" s="46"/>
      <c r="M36" s="47"/>
      <c r="N36" s="62">
        <v>34602.96</v>
      </c>
      <c r="O36" s="45">
        <f t="shared" si="1"/>
        <v>71897.04000000001</v>
      </c>
      <c r="P36" s="13">
        <f t="shared" si="2"/>
        <v>32.49104225352112</v>
      </c>
    </row>
    <row r="37" spans="2:16" ht="13.5" customHeight="1">
      <c r="B37" s="20" t="s">
        <v>26</v>
      </c>
      <c r="C37" s="23" t="s">
        <v>22</v>
      </c>
      <c r="D37" s="11" t="s">
        <v>18</v>
      </c>
      <c r="E37" s="11" t="s">
        <v>21</v>
      </c>
      <c r="F37" s="11" t="s">
        <v>68</v>
      </c>
      <c r="G37" s="11" t="s">
        <v>47</v>
      </c>
      <c r="H37" s="18" t="s">
        <v>105</v>
      </c>
      <c r="I37" s="61">
        <v>191489.36</v>
      </c>
      <c r="J37" s="46"/>
      <c r="K37" s="46"/>
      <c r="L37" s="46"/>
      <c r="M37" s="47"/>
      <c r="N37" s="62"/>
      <c r="O37" s="45">
        <f t="shared" si="1"/>
        <v>191489.36</v>
      </c>
      <c r="P37" s="13">
        <f t="shared" si="2"/>
        <v>0</v>
      </c>
    </row>
    <row r="38" spans="2:16" ht="13.5" customHeight="1">
      <c r="B38" s="34" t="s">
        <v>27</v>
      </c>
      <c r="C38" s="10" t="s">
        <v>22</v>
      </c>
      <c r="D38" s="11" t="s">
        <v>18</v>
      </c>
      <c r="E38" s="11" t="s">
        <v>21</v>
      </c>
      <c r="F38" s="11" t="s">
        <v>37</v>
      </c>
      <c r="G38" s="11" t="s">
        <v>47</v>
      </c>
      <c r="H38" s="11"/>
      <c r="I38" s="61">
        <v>9000000</v>
      </c>
      <c r="J38" s="46"/>
      <c r="K38" s="46"/>
      <c r="L38" s="46"/>
      <c r="M38" s="47"/>
      <c r="N38" s="62">
        <v>8760417.6</v>
      </c>
      <c r="O38" s="45">
        <f t="shared" si="1"/>
        <v>239582.40000000037</v>
      </c>
      <c r="P38" s="13">
        <f t="shared" si="2"/>
        <v>97.33797333333332</v>
      </c>
    </row>
    <row r="39" spans="2:16" ht="23.25" customHeight="1">
      <c r="B39" s="29" t="s">
        <v>29</v>
      </c>
      <c r="C39" s="10" t="s">
        <v>22</v>
      </c>
      <c r="D39" s="11" t="s">
        <v>18</v>
      </c>
      <c r="E39" s="11" t="s">
        <v>21</v>
      </c>
      <c r="F39" s="11" t="s">
        <v>38</v>
      </c>
      <c r="G39" s="11" t="s">
        <v>47</v>
      </c>
      <c r="H39" s="11"/>
      <c r="I39" s="46">
        <v>10863900</v>
      </c>
      <c r="J39" s="46"/>
      <c r="K39" s="46"/>
      <c r="L39" s="46"/>
      <c r="M39" s="47"/>
      <c r="N39" s="51">
        <v>10227384.47</v>
      </c>
      <c r="O39" s="45">
        <f t="shared" si="1"/>
        <v>636515.5299999993</v>
      </c>
      <c r="P39" s="13">
        <f t="shared" si="2"/>
        <v>94.14100341497989</v>
      </c>
    </row>
    <row r="40" spans="2:16" ht="23.25" customHeight="1">
      <c r="B40" s="29" t="s">
        <v>69</v>
      </c>
      <c r="C40" s="10" t="s">
        <v>22</v>
      </c>
      <c r="D40" s="11" t="s">
        <v>18</v>
      </c>
      <c r="E40" s="11" t="s">
        <v>21</v>
      </c>
      <c r="F40" s="11" t="s">
        <v>70</v>
      </c>
      <c r="G40" s="11" t="s">
        <v>47</v>
      </c>
      <c r="H40" s="11"/>
      <c r="I40" s="46">
        <v>2615000</v>
      </c>
      <c r="J40" s="46"/>
      <c r="K40" s="46"/>
      <c r="L40" s="46"/>
      <c r="M40" s="47"/>
      <c r="N40" s="51"/>
      <c r="O40" s="45">
        <f t="shared" si="1"/>
        <v>2615000</v>
      </c>
      <c r="P40" s="13">
        <f t="shared" si="2"/>
        <v>0</v>
      </c>
    </row>
    <row r="41" spans="2:16" ht="23.25" customHeight="1">
      <c r="B41" s="29" t="s">
        <v>117</v>
      </c>
      <c r="C41" s="10" t="s">
        <v>22</v>
      </c>
      <c r="D41" s="11" t="s">
        <v>18</v>
      </c>
      <c r="E41" s="11" t="s">
        <v>21</v>
      </c>
      <c r="F41" s="11" t="s">
        <v>70</v>
      </c>
      <c r="G41" s="11" t="s">
        <v>118</v>
      </c>
      <c r="H41" s="11"/>
      <c r="I41" s="46">
        <v>4000000</v>
      </c>
      <c r="J41" s="46"/>
      <c r="K41" s="46"/>
      <c r="L41" s="46"/>
      <c r="M41" s="47"/>
      <c r="N41" s="51">
        <v>4000000</v>
      </c>
      <c r="O41" s="45">
        <f t="shared" si="1"/>
        <v>0</v>
      </c>
      <c r="P41" s="13">
        <f t="shared" si="2"/>
        <v>100</v>
      </c>
    </row>
    <row r="42" spans="2:16" ht="14.25" customHeight="1">
      <c r="B42" s="32" t="s">
        <v>39</v>
      </c>
      <c r="C42" s="10" t="s">
        <v>22</v>
      </c>
      <c r="D42" s="11" t="s">
        <v>18</v>
      </c>
      <c r="E42" s="11" t="s">
        <v>21</v>
      </c>
      <c r="F42" s="11" t="s">
        <v>71</v>
      </c>
      <c r="G42" s="11" t="s">
        <v>47</v>
      </c>
      <c r="H42" s="18" t="s">
        <v>105</v>
      </c>
      <c r="I42" s="46">
        <v>2872340.43</v>
      </c>
      <c r="J42" s="46"/>
      <c r="K42" s="46"/>
      <c r="L42" s="46"/>
      <c r="M42" s="47"/>
      <c r="N42" s="51">
        <v>2872340.43</v>
      </c>
      <c r="O42" s="45">
        <f t="shared" si="1"/>
        <v>0</v>
      </c>
      <c r="P42" s="13">
        <f t="shared" si="2"/>
        <v>100</v>
      </c>
    </row>
    <row r="43" spans="2:16" ht="25.5" customHeight="1">
      <c r="B43" s="17" t="s">
        <v>30</v>
      </c>
      <c r="C43" s="10" t="s">
        <v>22</v>
      </c>
      <c r="D43" s="11" t="s">
        <v>18</v>
      </c>
      <c r="E43" s="11" t="s">
        <v>21</v>
      </c>
      <c r="F43" s="11" t="s">
        <v>72</v>
      </c>
      <c r="G43" s="11" t="s">
        <v>47</v>
      </c>
      <c r="H43" s="18" t="s">
        <v>105</v>
      </c>
      <c r="I43" s="46">
        <v>1276595.74</v>
      </c>
      <c r="J43" s="46"/>
      <c r="K43" s="46"/>
      <c r="L43" s="46"/>
      <c r="M43" s="47"/>
      <c r="N43" s="51">
        <v>1276595.74</v>
      </c>
      <c r="O43" s="45">
        <f t="shared" si="1"/>
        <v>0</v>
      </c>
      <c r="P43" s="13">
        <f t="shared" si="2"/>
        <v>100</v>
      </c>
    </row>
    <row r="44" spans="2:16" ht="23.25" customHeight="1">
      <c r="B44" s="17" t="s">
        <v>40</v>
      </c>
      <c r="C44" s="10" t="s">
        <v>22</v>
      </c>
      <c r="D44" s="11" t="s">
        <v>18</v>
      </c>
      <c r="E44" s="11" t="s">
        <v>21</v>
      </c>
      <c r="F44" s="11" t="s">
        <v>73</v>
      </c>
      <c r="G44" s="11" t="s">
        <v>47</v>
      </c>
      <c r="H44" s="18" t="s">
        <v>105</v>
      </c>
      <c r="I44" s="46">
        <v>124127.91</v>
      </c>
      <c r="J44" s="46"/>
      <c r="K44" s="46"/>
      <c r="L44" s="46"/>
      <c r="M44" s="47"/>
      <c r="N44" s="51">
        <v>124127.91</v>
      </c>
      <c r="O44" s="45">
        <f t="shared" si="1"/>
        <v>0</v>
      </c>
      <c r="P44" s="13">
        <v>0</v>
      </c>
    </row>
    <row r="45" spans="2:16" ht="23.25" customHeight="1">
      <c r="B45" s="35" t="s">
        <v>87</v>
      </c>
      <c r="C45" s="10" t="s">
        <v>22</v>
      </c>
      <c r="D45" s="11" t="s">
        <v>18</v>
      </c>
      <c r="E45" s="11" t="s">
        <v>21</v>
      </c>
      <c r="F45" s="11" t="s">
        <v>86</v>
      </c>
      <c r="G45" s="11" t="s">
        <v>32</v>
      </c>
      <c r="H45" s="36"/>
      <c r="I45" s="51">
        <v>2609348</v>
      </c>
      <c r="J45" s="46"/>
      <c r="K45" s="46"/>
      <c r="L45" s="46"/>
      <c r="M45" s="46"/>
      <c r="N45" s="51">
        <v>2609348</v>
      </c>
      <c r="O45" s="45">
        <f t="shared" si="1"/>
        <v>0</v>
      </c>
      <c r="P45" s="13">
        <f t="shared" si="2"/>
        <v>100</v>
      </c>
    </row>
    <row r="46" spans="2:16" ht="25.5" customHeight="1">
      <c r="B46" s="17" t="s">
        <v>4</v>
      </c>
      <c r="C46" s="10" t="s">
        <v>22</v>
      </c>
      <c r="D46" s="11" t="s">
        <v>18</v>
      </c>
      <c r="E46" s="11" t="s">
        <v>21</v>
      </c>
      <c r="F46" s="11" t="s">
        <v>88</v>
      </c>
      <c r="G46" s="11" t="s">
        <v>32</v>
      </c>
      <c r="H46" s="11" t="s">
        <v>110</v>
      </c>
      <c r="I46" s="46">
        <v>120806</v>
      </c>
      <c r="J46" s="46"/>
      <c r="K46" s="46"/>
      <c r="L46" s="46"/>
      <c r="M46" s="47"/>
      <c r="N46" s="51">
        <v>120806</v>
      </c>
      <c r="O46" s="45">
        <f t="shared" si="1"/>
        <v>0</v>
      </c>
      <c r="P46" s="13">
        <f t="shared" si="2"/>
        <v>100</v>
      </c>
    </row>
    <row r="47" spans="2:16" ht="22.5" customHeight="1">
      <c r="B47" s="20" t="s">
        <v>6</v>
      </c>
      <c r="C47" s="10" t="s">
        <v>22</v>
      </c>
      <c r="D47" s="11" t="s">
        <v>20</v>
      </c>
      <c r="E47" s="11" t="s">
        <v>19</v>
      </c>
      <c r="F47" s="11" t="s">
        <v>89</v>
      </c>
      <c r="G47" s="11" t="s">
        <v>32</v>
      </c>
      <c r="H47" s="11" t="s">
        <v>111</v>
      </c>
      <c r="I47" s="49">
        <v>3466929</v>
      </c>
      <c r="J47" s="46"/>
      <c r="K47" s="46"/>
      <c r="L47" s="46"/>
      <c r="M47" s="47"/>
      <c r="N47" s="50">
        <v>3466929</v>
      </c>
      <c r="O47" s="45">
        <f t="shared" si="1"/>
        <v>0</v>
      </c>
      <c r="P47" s="13">
        <f aca="true" t="shared" si="3" ref="P47:P53">N47/I47*100</f>
        <v>100</v>
      </c>
    </row>
    <row r="48" spans="2:16" ht="30" customHeight="1">
      <c r="B48" s="17" t="s">
        <v>90</v>
      </c>
      <c r="C48" s="10" t="s">
        <v>22</v>
      </c>
      <c r="D48" s="11" t="s">
        <v>91</v>
      </c>
      <c r="E48" s="11" t="s">
        <v>91</v>
      </c>
      <c r="F48" s="11" t="s">
        <v>92</v>
      </c>
      <c r="G48" s="11" t="s">
        <v>93</v>
      </c>
      <c r="H48" s="11"/>
      <c r="I48" s="49">
        <v>328000</v>
      </c>
      <c r="J48" s="46"/>
      <c r="K48" s="46"/>
      <c r="L48" s="46"/>
      <c r="M48" s="46"/>
      <c r="N48" s="50">
        <v>327998.93</v>
      </c>
      <c r="O48" s="45">
        <f t="shared" si="1"/>
        <v>1.070000000006985</v>
      </c>
      <c r="P48" s="13">
        <f t="shared" si="3"/>
        <v>99.99967378048781</v>
      </c>
    </row>
    <row r="49" spans="2:16" ht="12">
      <c r="B49" s="37" t="s">
        <v>95</v>
      </c>
      <c r="C49" s="10" t="s">
        <v>22</v>
      </c>
      <c r="D49" s="11" t="s">
        <v>18</v>
      </c>
      <c r="E49" s="11" t="s">
        <v>21</v>
      </c>
      <c r="F49" s="11" t="s">
        <v>96</v>
      </c>
      <c r="G49" s="11" t="s">
        <v>104</v>
      </c>
      <c r="H49" s="11"/>
      <c r="I49" s="49">
        <v>8498171.08</v>
      </c>
      <c r="J49" s="46"/>
      <c r="K49" s="46"/>
      <c r="L49" s="46"/>
      <c r="M49" s="46"/>
      <c r="N49" s="50">
        <v>8498171.08</v>
      </c>
      <c r="O49" s="45">
        <f t="shared" si="1"/>
        <v>0</v>
      </c>
      <c r="P49" s="13">
        <f t="shared" si="3"/>
        <v>100</v>
      </c>
    </row>
    <row r="50" spans="2:16" s="40" customFormat="1" ht="12">
      <c r="B50" s="37" t="s">
        <v>95</v>
      </c>
      <c r="C50" s="10" t="s">
        <v>22</v>
      </c>
      <c r="D50" s="11" t="s">
        <v>18</v>
      </c>
      <c r="E50" s="11" t="s">
        <v>21</v>
      </c>
      <c r="F50" s="11" t="s">
        <v>96</v>
      </c>
      <c r="G50" s="11" t="s">
        <v>93</v>
      </c>
      <c r="H50" s="41"/>
      <c r="I50" s="63">
        <v>28716900</v>
      </c>
      <c r="J50" s="63"/>
      <c r="K50" s="63"/>
      <c r="L50" s="63"/>
      <c r="M50" s="63"/>
      <c r="N50" s="64">
        <v>26948118.37</v>
      </c>
      <c r="O50" s="45">
        <f t="shared" si="1"/>
        <v>1768781.629999999</v>
      </c>
      <c r="P50" s="13">
        <f t="shared" si="3"/>
        <v>93.84062475406468</v>
      </c>
    </row>
    <row r="51" spans="2:16" s="40" customFormat="1" ht="12">
      <c r="B51" s="37" t="s">
        <v>95</v>
      </c>
      <c r="C51" s="10" t="s">
        <v>22</v>
      </c>
      <c r="D51" s="11" t="s">
        <v>18</v>
      </c>
      <c r="E51" s="11" t="s">
        <v>21</v>
      </c>
      <c r="F51" s="11" t="s">
        <v>96</v>
      </c>
      <c r="G51" s="11" t="s">
        <v>47</v>
      </c>
      <c r="H51" s="41"/>
      <c r="I51" s="63">
        <v>2500000</v>
      </c>
      <c r="J51" s="63"/>
      <c r="K51" s="63"/>
      <c r="L51" s="63"/>
      <c r="M51" s="63"/>
      <c r="N51" s="64">
        <v>2500000</v>
      </c>
      <c r="O51" s="45">
        <f>I51-N51</f>
        <v>0</v>
      </c>
      <c r="P51" s="13">
        <f t="shared" si="3"/>
        <v>100</v>
      </c>
    </row>
    <row r="52" spans="2:16" ht="12">
      <c r="B52" s="37" t="s">
        <v>95</v>
      </c>
      <c r="C52" s="10" t="s">
        <v>22</v>
      </c>
      <c r="D52" s="11" t="s">
        <v>18</v>
      </c>
      <c r="E52" s="11" t="s">
        <v>21</v>
      </c>
      <c r="F52" s="11" t="s">
        <v>96</v>
      </c>
      <c r="G52" s="11" t="s">
        <v>118</v>
      </c>
      <c r="H52" s="41"/>
      <c r="I52" s="63">
        <v>34149725</v>
      </c>
      <c r="J52" s="63"/>
      <c r="K52" s="63"/>
      <c r="L52" s="63"/>
      <c r="M52" s="63"/>
      <c r="N52" s="64">
        <v>34149725</v>
      </c>
      <c r="O52" s="45">
        <f>I52-N52</f>
        <v>0</v>
      </c>
      <c r="P52" s="13">
        <f t="shared" si="3"/>
        <v>100</v>
      </c>
    </row>
    <row r="53" spans="2:16" ht="12">
      <c r="B53" s="37" t="s">
        <v>95</v>
      </c>
      <c r="C53" s="10" t="s">
        <v>22</v>
      </c>
      <c r="D53" s="11" t="s">
        <v>122</v>
      </c>
      <c r="E53" s="11" t="s">
        <v>19</v>
      </c>
      <c r="F53" s="11" t="s">
        <v>96</v>
      </c>
      <c r="G53" s="11" t="s">
        <v>121</v>
      </c>
      <c r="H53" s="41"/>
      <c r="I53" s="63">
        <v>4407232.6</v>
      </c>
      <c r="J53" s="63"/>
      <c r="K53" s="63"/>
      <c r="L53" s="63"/>
      <c r="M53" s="63"/>
      <c r="N53" s="64">
        <v>4407232.6</v>
      </c>
      <c r="O53" s="45">
        <f>I53-N53</f>
        <v>0</v>
      </c>
      <c r="P53" s="13">
        <f t="shared" si="3"/>
        <v>100</v>
      </c>
    </row>
    <row r="54" spans="9:16" ht="12">
      <c r="I54" s="7"/>
      <c r="J54" s="7" t="e">
        <f>#REF!+'[1]Лист1'!$M$7</f>
        <v>#REF!</v>
      </c>
      <c r="K54" s="7" t="e">
        <f>#REF!+'[1]Лист1'!$M$7</f>
        <v>#REF!</v>
      </c>
      <c r="L54" s="7" t="e">
        <f>#REF!+'[1]Лист1'!$M$7</f>
        <v>#REF!</v>
      </c>
      <c r="M54" s="7" t="e">
        <f>#REF!+'[1]Лист1'!$M$7</f>
        <v>#REF!</v>
      </c>
      <c r="N54" s="7"/>
      <c r="O54" s="7"/>
      <c r="P54" s="38"/>
    </row>
    <row r="55" spans="9:16" ht="12">
      <c r="I55" s="7"/>
      <c r="J55" s="7"/>
      <c r="K55" s="7"/>
      <c r="L55" s="7"/>
      <c r="M55" s="7"/>
      <c r="N55" s="7"/>
      <c r="O55" s="7"/>
      <c r="P55" s="38"/>
    </row>
    <row r="56" spans="9:16" ht="12">
      <c r="I56" s="7"/>
      <c r="N56" s="42"/>
      <c r="O56" s="7"/>
      <c r="P56" s="38"/>
    </row>
    <row r="57" spans="9:16" ht="12">
      <c r="I57" s="7"/>
      <c r="N57" s="42"/>
      <c r="P57" s="38"/>
    </row>
    <row r="58" ht="12">
      <c r="P58" s="39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2019-11-05T07:53:48Z</cp:lastPrinted>
  <dcterms:created xsi:type="dcterms:W3CDTF">2014-11-30T22:38:33Z</dcterms:created>
  <dcterms:modified xsi:type="dcterms:W3CDTF">2019-11-13T08:10:13Z</dcterms:modified>
  <cp:category/>
  <cp:version/>
  <cp:contentType/>
  <cp:contentStatus/>
</cp:coreProperties>
</file>