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15" windowWidth="19320" windowHeight="12930"/>
  </bookViews>
  <sheets>
    <sheet name="краевые" sheetId="3" r:id="rId1"/>
    <sheet name="федеральные" sheetId="4" r:id="rId2"/>
  </sheets>
  <definedNames>
    <definedName name="_xlnm.Print_Area" localSheetId="0">краевые!$A$1:$L$50</definedName>
    <definedName name="_xlnm.Print_Area" localSheetId="1">федеральные!$A$1:$L$30</definedName>
  </definedNames>
  <calcPr calcId="145621"/>
</workbook>
</file>

<file path=xl/calcChain.xml><?xml version="1.0" encoding="utf-8"?>
<calcChain xmlns="http://schemas.openxmlformats.org/spreadsheetml/2006/main">
  <c r="J5" i="3" l="1"/>
  <c r="I5" i="3"/>
  <c r="I4" i="4" l="1"/>
  <c r="J4" i="4"/>
  <c r="K47" i="3"/>
  <c r="K28" i="4"/>
  <c r="L28" i="4"/>
  <c r="K27" i="4"/>
  <c r="L27" i="4"/>
  <c r="K46" i="3"/>
  <c r="K45" i="3"/>
  <c r="K26" i="4"/>
  <c r="L26" i="4"/>
  <c r="L18" i="4" l="1"/>
  <c r="K18" i="4"/>
  <c r="K18" i="3"/>
  <c r="K19" i="3"/>
  <c r="L5" i="4"/>
  <c r="L6" i="4"/>
  <c r="K5" i="4"/>
  <c r="K6" i="4"/>
  <c r="I51" i="3" l="1"/>
  <c r="J51" i="3"/>
  <c r="K6" i="3"/>
  <c r="L6" i="3"/>
  <c r="K7" i="3"/>
  <c r="L7" i="3"/>
  <c r="K8" i="3"/>
  <c r="L8" i="3"/>
  <c r="K9" i="3"/>
  <c r="K10" i="3"/>
  <c r="K11" i="3"/>
  <c r="K12" i="3"/>
  <c r="K13" i="3"/>
  <c r="K14" i="3"/>
  <c r="L14" i="3"/>
  <c r="K15" i="3"/>
  <c r="L15" i="3"/>
  <c r="K16" i="3"/>
  <c r="L16" i="3"/>
  <c r="K17" i="3"/>
  <c r="L17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K32" i="3"/>
  <c r="K33" i="3"/>
  <c r="L33" i="3"/>
  <c r="K34" i="3"/>
  <c r="L34" i="3"/>
  <c r="K36" i="3"/>
  <c r="L36" i="3"/>
  <c r="K35" i="3"/>
  <c r="L35" i="3"/>
  <c r="K37" i="3"/>
  <c r="L37" i="3"/>
  <c r="K38" i="3"/>
  <c r="L38" i="3"/>
  <c r="K39" i="3"/>
  <c r="L39" i="3"/>
  <c r="K40" i="3"/>
  <c r="K41" i="3"/>
  <c r="K42" i="3"/>
  <c r="L42" i="3"/>
  <c r="K43" i="3"/>
  <c r="L43" i="3"/>
  <c r="K44" i="3"/>
  <c r="L44" i="3"/>
  <c r="K48" i="3"/>
  <c r="K49" i="3"/>
  <c r="L49" i="3"/>
  <c r="K5" i="3" l="1"/>
  <c r="L5" i="3"/>
  <c r="K51" i="3" l="1"/>
  <c r="K4" i="4"/>
  <c r="L17" i="4" l="1"/>
  <c r="K17" i="4" l="1"/>
  <c r="L25" i="4" l="1"/>
  <c r="L29" i="4"/>
  <c r="K25" i="4"/>
  <c r="K29" i="4"/>
  <c r="L11" i="4" l="1"/>
  <c r="K11" i="4"/>
  <c r="L8" i="4" l="1"/>
  <c r="L9" i="4"/>
  <c r="L10" i="4"/>
  <c r="L12" i="4"/>
  <c r="L13" i="4"/>
  <c r="L14" i="4"/>
  <c r="L15" i="4"/>
  <c r="L16" i="4"/>
  <c r="L20" i="4"/>
  <c r="L19" i="4"/>
  <c r="L21" i="4"/>
  <c r="L22" i="4"/>
  <c r="L23" i="4"/>
  <c r="L24" i="4"/>
  <c r="L30" i="4"/>
  <c r="L7" i="4"/>
  <c r="K8" i="4" l="1"/>
  <c r="K9" i="4"/>
  <c r="K10" i="4"/>
  <c r="K12" i="4"/>
  <c r="K13" i="4"/>
  <c r="K14" i="4"/>
  <c r="K15" i="4"/>
  <c r="K16" i="4"/>
  <c r="K20" i="4"/>
  <c r="K19" i="4"/>
  <c r="K21" i="4"/>
  <c r="K22" i="4"/>
  <c r="K23" i="4"/>
  <c r="K24" i="4"/>
  <c r="K30" i="4"/>
  <c r="K7" i="4"/>
  <c r="L4" i="4" l="1"/>
</calcChain>
</file>

<file path=xl/sharedStrings.xml><?xml version="1.0" encoding="utf-8"?>
<sst xmlns="http://schemas.openxmlformats.org/spreadsheetml/2006/main" count="539" uniqueCount="125">
  <si>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</si>
  <si>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</si>
  <si>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</si>
  <si>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</si>
  <si>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</si>
  <si>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</si>
  <si>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</si>
  <si>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</si>
  <si>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Сумма на 2021 год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</si>
  <si>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</si>
  <si>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</si>
  <si>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</si>
  <si>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</si>
  <si>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</si>
  <si>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</si>
  <si>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</si>
  <si>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</si>
  <si>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</si>
  <si>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</si>
  <si>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</si>
  <si>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</si>
  <si>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</si>
  <si>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</si>
  <si>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</si>
  <si>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</si>
  <si>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</si>
  <si>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</si>
  <si>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</si>
  <si>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</si>
  <si>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</si>
  <si>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05В01R5680</t>
  </si>
  <si>
    <t>05Г0107417</t>
  </si>
  <si>
    <t>05Г0107430</t>
  </si>
  <si>
    <t>05Г01R5023</t>
  </si>
  <si>
    <t>632</t>
  </si>
  <si>
    <t>631</t>
  </si>
  <si>
    <t>05Д0107012</t>
  </si>
  <si>
    <t>05Д0107260</t>
  </si>
  <si>
    <t>05Д0107262</t>
  </si>
  <si>
    <t>32201R5760</t>
  </si>
  <si>
    <t>521</t>
  </si>
  <si>
    <t>32302R5760</t>
  </si>
  <si>
    <t>32303R5760</t>
  </si>
  <si>
    <t>03</t>
  </si>
  <si>
    <t>10</t>
  </si>
  <si>
    <t>32101R5760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</si>
  <si>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</si>
  <si>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</si>
  <si>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</si>
  <si>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</si>
  <si>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</si>
  <si>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</si>
  <si>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</si>
  <si>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Возмещение части затрат на уплату процентов по инвестиционным кредитам (займам) в агропромышленном комплексе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</si>
  <si>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</si>
  <si>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</si>
  <si>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</si>
  <si>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</si>
  <si>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</si>
  <si>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</si>
  <si>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</si>
  <si>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</si>
  <si>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</si>
  <si>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</si>
  <si>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</si>
  <si>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</si>
  <si>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</si>
  <si>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Государственная поддержка сельского хозяйства</t>
  </si>
  <si>
    <t>РК</t>
  </si>
  <si>
    <t xml:space="preserve">% 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</si>
  <si>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</si>
  <si>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</si>
  <si>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</si>
  <si>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</si>
  <si>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Государственная поддержка производства масличных культур</t>
  </si>
  <si>
    <t>05ВТ252590</t>
  </si>
  <si>
    <t>05В0107085</t>
  </si>
  <si>
    <t>Возмещение части затрат на приобретение минеральных удобрений</t>
  </si>
  <si>
    <t>05В0107424</t>
  </si>
  <si>
    <t>Финансовое обеспечение части затрат на производство продукции растениеводства</t>
  </si>
  <si>
    <t>05В0107086</t>
  </si>
  <si>
    <t>05В0107087</t>
  </si>
  <si>
    <t>Возмещение части затрат на приобретение альтернативных источников питания для обеспечения электроснабжением животноводческих стоянок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</si>
  <si>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</si>
  <si>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</si>
  <si>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</si>
  <si>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Реализация мероприятий Комплексной программы развития овцеводства в Забайкальском крае до 2030 года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</si>
  <si>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</si>
  <si>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</si>
  <si>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</si>
  <si>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собственного производства молока)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</si>
  <si>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</si>
  <si>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</si>
  <si>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Основное мероприятие "Содействие занятости сельского населения"</t>
  </si>
  <si>
    <t>Основное мероприятие "Современный облик сельских территорий"</t>
  </si>
  <si>
    <t>Основное мероприятие "Благоустройство сельских территорий"</t>
  </si>
  <si>
    <t>Основное мероприятие "Развитие жилищного строительства на сельских территориях и повышение уровня благоустройства"</t>
  </si>
  <si>
    <t>21-54330-00000-00000</t>
  </si>
  <si>
    <t>21-55020-00000-00000</t>
  </si>
  <si>
    <t>21-55080-00000-00000</t>
  </si>
  <si>
    <t>21-55680-00000-01000</t>
  </si>
  <si>
    <t>21-52590-00000-00000</t>
  </si>
  <si>
    <t>21-55680-00000-00000</t>
  </si>
  <si>
    <t>05Г0107023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</si>
  <si>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</si>
  <si>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</si>
  <si>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</si>
  <si>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21-54800-00000-00000</t>
  </si>
  <si>
    <t>21-55760-00000-01000</t>
  </si>
  <si>
    <t>21-55760-00000-02000</t>
  </si>
  <si>
    <t>21-55760-00000-03000</t>
  </si>
  <si>
    <t>Осуществление компенсации  производителям муки части затрат на закупку продовольственной пшеницы за счет средств Резервного фонда Правительства Российской Федерации</t>
  </si>
  <si>
    <t>05В0156010</t>
  </si>
  <si>
    <t>21-56010-00000-00000</t>
  </si>
  <si>
    <t>Осуществление компенсации 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</si>
  <si>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05В0156020</t>
  </si>
  <si>
    <t>21-56020-00000-00000</t>
  </si>
  <si>
    <t>21-55760-00000-02001</t>
  </si>
  <si>
    <t>21-55760-00000-02002</t>
  </si>
  <si>
    <t>21-55760-00000-02003</t>
  </si>
  <si>
    <t>Справка по финансированию мероприятий из краевого бюджета на 01 мая 2021 года</t>
  </si>
  <si>
    <t>Факт на 01.05.2021</t>
  </si>
  <si>
    <t>Остаток ЛБА на 01.05.2021</t>
  </si>
  <si>
    <t xml:space="preserve">                                                 Справка по финансированию мероприятий из федерального бюджета на 01 мая 2021 года</t>
  </si>
  <si>
    <t>Финансовое обеспечение мероприятий по улучшению наркологической ситуации в Забайкальском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</si>
</sst>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</cellStyleXfs>
  <cellXfs count="93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43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4" fontId="11" fillId="5" borderId="7" xfId="7" applyNumberFormat="1" applyFont="1" applyFill="1" applyBorder="1" applyProtection="1">
      <alignment horizontal="right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" fontId="5" fillId="5" borderId="1" xfId="7" applyNumberFormat="1" applyFont="1" applyFill="1" applyBorder="1" applyAlignment="1" applyProtection="1">
      <alignment horizontal="right" vertical="top" shrinkToFi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49" fontId="10" fillId="5" borderId="2" xfId="6" applyNumberFormat="1" applyFont="1" applyFill="1" applyProtection="1">
      <alignment horizontal="center" vertical="top" shrinkToFit="1"/>
    </xf>
    <xf numFmtId="0" fontId="10" fillId="5" borderId="4" xfId="0" applyFont="1" applyFill="1" applyBorder="1" applyAlignment="1">
      <alignment horizontal="justify" vertical="center" wrapText="1"/>
    </xf>
    <xf numFmtId="1" fontId="10" fillId="5" borderId="12" xfId="6" applyNumberFormat="1" applyFont="1" applyFill="1" applyBorder="1" applyProtection="1">
      <alignment horizontal="center" vertical="top" shrinkToFi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Alignment="1" applyProtection="1">
      <alignment horizontal="left" vertical="top" wrapText="1"/>
    </xf>
    <xf numFmtId="49" fontId="5" fillId="5" borderId="2" xfId="6" applyNumberFormat="1" applyFont="1" applyFill="1" applyProtection="1">
      <alignment horizontal="center" vertical="top" shrinkToFit="1"/>
    </xf>
    <xf numFmtId="0" fontId="10" fillId="5" borderId="4" xfId="0" applyFont="1" applyFill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0" fontId="5" fillId="5" borderId="4" xfId="0" applyFont="1" applyFill="1" applyBorder="1" applyAlignment="1">
      <alignment horizontal="justify" vertical="center" wrapText="1"/>
    </xf>
    <xf numFmtId="49" fontId="5" fillId="5" borderId="6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49" fontId="5" fillId="5" borderId="4" xfId="6" applyNumberFormat="1" applyFont="1" applyFill="1" applyBorder="1" applyProtection="1">
      <alignment horizontal="center" vertical="top" shrinkToFit="1"/>
    </xf>
    <xf numFmtId="43" fontId="5" fillId="6" borderId="5" xfId="25" applyFont="1" applyFill="1" applyBorder="1" applyAlignment="1" applyProtection="1">
      <alignment horizontal="right" vertical="top" shrinkToFit="1"/>
    </xf>
    <xf numFmtId="43" fontId="9" fillId="6" borderId="4" xfId="25" applyFont="1" applyFill="1" applyBorder="1" applyAlignment="1" applyProtection="1">
      <alignment vertical="top"/>
      <protection locked="0"/>
    </xf>
    <xf numFmtId="1" fontId="10" fillId="5" borderId="6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Alignment="1" applyProtection="1">
      <alignment horizontal="right" vertical="top" shrinkToFit="1"/>
    </xf>
    <xf numFmtId="4" fontId="10" fillId="6" borderId="4" xfId="7" applyNumberFormat="1" applyFont="1" applyFill="1" applyBorder="1" applyProtection="1">
      <alignment horizontal="right" vertical="top" shrinkToFit="1"/>
    </xf>
    <xf numFmtId="4" fontId="11" fillId="6" borderId="4" xfId="7" applyNumberFormat="1" applyFont="1" applyFill="1" applyBorder="1" applyProtection="1">
      <alignment horizontal="right" vertical="top" shrinkToFit="1"/>
    </xf>
    <xf numFmtId="4" fontId="9" fillId="6" borderId="4" xfId="0" applyNumberFormat="1" applyFont="1" applyFill="1" applyBorder="1" applyAlignment="1" applyProtection="1">
      <alignment vertical="top"/>
      <protection locked="0"/>
    </xf>
    <xf numFmtId="4" fontId="9" fillId="6" borderId="11" xfId="0" applyNumberFormat="1" applyFont="1" applyFill="1" applyBorder="1" applyAlignment="1" applyProtection="1">
      <alignment vertical="top"/>
      <protection locked="0"/>
    </xf>
    <xf numFmtId="4" fontId="10" fillId="6" borderId="11" xfId="7" applyNumberFormat="1" applyFont="1" applyFill="1" applyBorder="1" applyAlignment="1" applyProtection="1">
      <alignment horizontal="right" vertical="top" shrinkToFit="1"/>
    </xf>
    <xf numFmtId="43" fontId="9" fillId="6" borderId="11" xfId="25" applyFont="1" applyFill="1" applyBorder="1" applyAlignment="1" applyProtection="1">
      <alignment vertical="top"/>
      <protection locked="0"/>
    </xf>
    <xf numFmtId="4" fontId="10" fillId="6" borderId="10" xfId="7" applyNumberFormat="1" applyFont="1" applyFill="1" applyBorder="1" applyAlignment="1" applyProtection="1">
      <alignment horizontal="right" vertical="top" shrinkToFit="1"/>
    </xf>
    <xf numFmtId="43" fontId="8" fillId="6" borderId="11" xfId="25" applyFont="1" applyFill="1" applyBorder="1" applyAlignment="1">
      <alignment vertical="top" wrapText="1"/>
    </xf>
    <xf numFmtId="4" fontId="10" fillId="6" borderId="5" xfId="7" applyNumberFormat="1" applyFont="1" applyFill="1" applyBorder="1" applyAlignment="1" applyProtection="1">
      <alignment horizontal="right" vertical="top" shrinkToFit="1"/>
    </xf>
    <xf numFmtId="43" fontId="8" fillId="6" borderId="4" xfId="25" applyFont="1" applyFill="1" applyBorder="1" applyAlignment="1">
      <alignment vertical="top" wrapText="1"/>
    </xf>
    <xf numFmtId="1" fontId="5" fillId="6" borderId="2" xfId="6" applyNumberFormat="1" applyFont="1" applyFill="1" applyProtection="1">
      <alignment horizontal="center" vertical="top" shrinkToFit="1"/>
    </xf>
    <xf numFmtId="1" fontId="10" fillId="6" borderId="2" xfId="6" applyNumberFormat="1" applyFont="1" applyFill="1" applyProtection="1">
      <alignment horizontal="center" vertical="top" shrinkToFit="1"/>
    </xf>
    <xf numFmtId="49" fontId="10" fillId="6" borderId="14" xfId="27" applyNumberFormat="1" applyFont="1" applyFill="1" applyBorder="1" applyProtection="1">
      <alignment horizontal="center" vertical="top" shrinkToFit="1"/>
    </xf>
    <xf numFmtId="1" fontId="10" fillId="6" borderId="4" xfId="6" applyNumberFormat="1" applyFont="1" applyFill="1" applyBorder="1" applyProtection="1">
      <alignment horizontal="center" vertical="top" shrinkToFit="1"/>
    </xf>
    <xf numFmtId="1" fontId="10" fillId="6" borderId="5" xfId="6" applyNumberFormat="1" applyFont="1" applyFill="1" applyBorder="1" applyProtection="1">
      <alignment horizontal="center" vertical="top" shrinkToFit="1"/>
    </xf>
    <xf numFmtId="49" fontId="10" fillId="6" borderId="2" xfId="6" applyNumberFormat="1" applyFont="1" applyFill="1" applyProtection="1">
      <alignment horizontal="center" vertical="top" shrinkToFit="1"/>
    </xf>
    <xf numFmtId="1" fontId="10" fillId="6" borderId="10" xfId="6" applyNumberFormat="1" applyFont="1" applyFill="1" applyBorder="1" applyProtection="1">
      <alignment horizontal="center" vertical="top" shrinkToFit="1"/>
    </xf>
    <xf numFmtId="164" fontId="9" fillId="5" borderId="15" xfId="0" applyNumberFormat="1" applyFont="1" applyFill="1" applyBorder="1" applyAlignment="1" applyProtection="1">
      <alignment vertical="top"/>
      <protection locked="0"/>
    </xf>
    <xf numFmtId="1" fontId="5" fillId="5" borderId="6" xfId="6" applyNumberFormat="1" applyFont="1" applyFill="1" applyBorder="1" applyProtection="1">
      <alignment horizontal="center" vertical="top" shrinkToFit="1"/>
    </xf>
    <xf numFmtId="4" fontId="6" fillId="5" borderId="16" xfId="7" applyNumberFormat="1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9" fontId="5" fillId="5" borderId="4" xfId="26" applyNumberFormat="1" applyFont="1" applyFill="1" applyBorder="1" applyProtection="1">
      <alignment horizontal="center" vertical="top" shrinkToFit="1"/>
    </xf>
    <xf numFmtId="49" fontId="5" fillId="5" borderId="17" xfId="6" applyNumberFormat="1" applyFont="1" applyFill="1" applyBorder="1" applyProtection="1">
      <alignment horizontal="center" vertical="top" shrinkToFit="1"/>
    </xf>
    <xf numFmtId="43" fontId="5" fillId="5" borderId="16" xfId="25" applyFont="1" applyFill="1" applyBorder="1" applyAlignment="1" applyProtection="1">
      <alignment horizontal="right" vertical="top" shrinkToFit="1"/>
    </xf>
    <xf numFmtId="43" fontId="9" fillId="5" borderId="18" xfId="25" applyFont="1" applyFill="1" applyBorder="1" applyAlignment="1" applyProtection="1">
      <alignment vertical="top"/>
      <protection locked="0"/>
    </xf>
    <xf numFmtId="49" fontId="10" fillId="6" borderId="6" xfId="6" applyNumberFormat="1" applyFont="1" applyFill="1" applyBorder="1" applyProtection="1">
      <alignment horizontal="center" vertical="top" shrinkToFit="1"/>
    </xf>
    <xf numFmtId="49" fontId="10" fillId="6" borderId="4" xfId="6" applyNumberFormat="1" applyFont="1" applyFill="1" applyBorder="1" applyProtection="1">
      <alignment horizontal="center" vertical="top" shrinkToFit="1"/>
    </xf>
    <xf numFmtId="1" fontId="10" fillId="6" borderId="12" xfId="6" applyNumberFormat="1" applyFont="1" applyFill="1" applyBorder="1" applyProtection="1">
      <alignment horizontal="center" vertical="top" shrinkToFit="1"/>
    </xf>
    <xf numFmtId="1" fontId="5" fillId="6" borderId="5" xfId="6" applyNumberFormat="1" applyFont="1" applyFill="1" applyBorder="1" applyProtection="1">
      <alignment horizontal="center" vertical="top" shrinkToFit="1"/>
    </xf>
    <xf numFmtId="49" fontId="5" fillId="6" borderId="4" xfId="6" applyNumberFormat="1" applyFont="1" applyFill="1" applyBorder="1" applyProtection="1">
      <alignment horizontal="center" vertical="top" shrinkToFit="1"/>
    </xf>
    <xf numFmtId="49" fontId="13" fillId="6" borderId="4" xfId="26" applyNumberFormat="1" applyFill="1" applyBorder="1" applyProtection="1">
      <alignment horizontal="center" vertical="top" shrinkToFit="1"/>
    </xf>
    <xf numFmtId="0" fontId="5" fillId="5" borderId="18" xfId="0" applyFont="1" applyFill="1" applyBorder="1" applyAlignment="1">
      <alignment vertical="top" wrapText="1"/>
    </xf>
    <xf numFmtId="1" fontId="5" fillId="5" borderId="19" xfId="6" applyNumberFormat="1" applyFont="1" applyFill="1" applyBorder="1" applyProtection="1">
      <alignment horizontal="center" vertical="top" shrinkToFi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9" fillId="5" borderId="4" xfId="0" applyFont="1" applyFill="1" applyBorder="1" applyProtection="1">
      <protection locked="0"/>
    </xf>
    <xf numFmtId="43" fontId="9" fillId="5" borderId="4" xfId="25" applyFont="1" applyFill="1" applyBorder="1" applyProtection="1">
      <protection locked="0"/>
    </xf>
    <xf numFmtId="49" fontId="9" fillId="5" borderId="4" xfId="0" applyNumberFormat="1" applyFont="1" applyFill="1" applyBorder="1" applyProtection="1">
      <protection locked="0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1" fontId="5" fillId="5" borderId="17" xfId="6" applyNumberFormat="1" applyFon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8">
    <cellStyle name="br" xfId="15"/>
    <cellStyle name="col" xfId="14"/>
    <cellStyle name="ex66" xfId="27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B9" sqref="B9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0.140625" style="4" customWidth="1"/>
    <col min="10" max="10" width="17.7109375" style="4" customWidth="1"/>
    <col min="11" max="11" width="18.5703125" style="4" customWidth="1"/>
    <col min="12" max="16384" width="9.140625" style="4"/>
  </cols>
  <sheetData>
    <row r="1" spans="1:12" ht="15.75" customHeight="1" x14ac:dyDescent="0.25">
      <c r="A1" s="87"/>
      <c r="B1" s="88"/>
      <c r="C1" s="88"/>
      <c r="D1" s="88"/>
      <c r="E1" s="88"/>
      <c r="F1" s="88"/>
      <c r="G1" s="88"/>
      <c r="H1" s="88"/>
      <c r="I1" s="88"/>
    </row>
    <row r="2" spans="1:12" ht="15.75" customHeight="1" x14ac:dyDescent="0.25">
      <c r="A2" s="87" t="s">
        <v>120</v>
      </c>
      <c r="B2" s="88"/>
      <c r="C2" s="88"/>
      <c r="D2" s="88"/>
      <c r="E2" s="88"/>
      <c r="F2" s="88"/>
      <c r="G2" s="88"/>
      <c r="H2" s="88"/>
      <c r="I2" s="88"/>
    </row>
    <row r="3" spans="1:12" ht="12" customHeight="1" x14ac:dyDescent="0.25">
      <c r="A3" s="89"/>
      <c r="B3" s="90"/>
      <c r="C3" s="90"/>
      <c r="D3" s="90"/>
      <c r="E3" s="90"/>
      <c r="F3" s="90"/>
      <c r="G3" s="90"/>
      <c r="H3" s="90"/>
      <c r="I3" s="90"/>
    </row>
    <row r="4" spans="1:12" s="12" customFormat="1" ht="45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6" t="s">
        <v>121</v>
      </c>
      <c r="K4" s="6" t="s">
        <v>122</v>
      </c>
      <c r="L4" s="6" t="s">
        <v>69</v>
      </c>
    </row>
    <row r="5" spans="1:12" x14ac:dyDescent="0.25">
      <c r="A5" s="1" t="s">
        <v>67</v>
      </c>
      <c r="B5" s="7"/>
      <c r="C5" s="7"/>
      <c r="D5" s="7"/>
      <c r="E5" s="7"/>
      <c r="F5" s="7"/>
      <c r="G5" s="7"/>
      <c r="H5" s="7"/>
      <c r="I5" s="2">
        <f>SUM(I6:I50)</f>
        <v>463958100.00000024</v>
      </c>
      <c r="J5" s="2">
        <f>SUM(J6:J50)</f>
        <v>202984714.07999998</v>
      </c>
      <c r="K5" s="2">
        <f>SUM(K6:K50)</f>
        <v>260680638.97999999</v>
      </c>
      <c r="L5" s="8">
        <f t="shared" ref="L5:L49" si="0">J5/I5*100</f>
        <v>43.750656380392947</v>
      </c>
    </row>
    <row r="6" spans="1:12" ht="30" outlineLevel="6" x14ac:dyDescent="0.25">
      <c r="A6" s="27" t="s">
        <v>49</v>
      </c>
      <c r="B6" s="7" t="s">
        <v>9</v>
      </c>
      <c r="C6" s="7" t="s">
        <v>10</v>
      </c>
      <c r="D6" s="7" t="s">
        <v>11</v>
      </c>
      <c r="E6" s="7" t="s">
        <v>12</v>
      </c>
      <c r="F6" s="7">
        <v>813</v>
      </c>
      <c r="G6" s="7"/>
      <c r="H6" s="7" t="s">
        <v>14</v>
      </c>
      <c r="I6" s="64">
        <v>20000000</v>
      </c>
      <c r="J6" s="63">
        <v>5763590</v>
      </c>
      <c r="K6" s="64">
        <f t="shared" ref="K6:K49" si="1">I6-J6</f>
        <v>14236410</v>
      </c>
      <c r="L6" s="13">
        <f t="shared" si="0"/>
        <v>28.817949999999996</v>
      </c>
    </row>
    <row r="7" spans="1:12" outlineLevel="6" x14ac:dyDescent="0.25">
      <c r="A7" s="27" t="s">
        <v>47</v>
      </c>
      <c r="B7" s="7" t="s">
        <v>9</v>
      </c>
      <c r="C7" s="7" t="s">
        <v>10</v>
      </c>
      <c r="D7" s="7" t="s">
        <v>11</v>
      </c>
      <c r="E7" s="7" t="s">
        <v>15</v>
      </c>
      <c r="F7" s="7" t="s">
        <v>13</v>
      </c>
      <c r="G7" s="7"/>
      <c r="H7" s="7" t="s">
        <v>14</v>
      </c>
      <c r="I7" s="64">
        <v>26003300</v>
      </c>
      <c r="J7" s="63"/>
      <c r="K7" s="64">
        <f t="shared" si="1"/>
        <v>26003300</v>
      </c>
      <c r="L7" s="13">
        <f t="shared" si="0"/>
        <v>0</v>
      </c>
    </row>
    <row r="8" spans="1:12" ht="93" customHeight="1" outlineLevel="6" x14ac:dyDescent="0.25">
      <c r="A8" s="27" t="s">
        <v>70</v>
      </c>
      <c r="B8" s="7" t="s">
        <v>9</v>
      </c>
      <c r="C8" s="7" t="s">
        <v>10</v>
      </c>
      <c r="D8" s="7" t="s">
        <v>11</v>
      </c>
      <c r="E8" s="7" t="s">
        <v>16</v>
      </c>
      <c r="F8" s="7">
        <v>813</v>
      </c>
      <c r="G8" s="7"/>
      <c r="H8" s="7" t="s">
        <v>14</v>
      </c>
      <c r="I8" s="64">
        <v>154000000</v>
      </c>
      <c r="J8" s="63">
        <v>154000000</v>
      </c>
      <c r="K8" s="64">
        <f t="shared" si="1"/>
        <v>0</v>
      </c>
      <c r="L8" s="13">
        <f t="shared" si="0"/>
        <v>100</v>
      </c>
    </row>
    <row r="9" spans="1:12" ht="32.25" customHeight="1" outlineLevel="6" x14ac:dyDescent="0.25">
      <c r="A9" s="30" t="s">
        <v>77</v>
      </c>
      <c r="B9" s="7" t="s">
        <v>9</v>
      </c>
      <c r="C9" s="7" t="s">
        <v>10</v>
      </c>
      <c r="D9" s="7" t="s">
        <v>11</v>
      </c>
      <c r="E9" s="7" t="s">
        <v>76</v>
      </c>
      <c r="F9" s="7">
        <v>811</v>
      </c>
      <c r="G9" s="7"/>
      <c r="H9" s="7" t="s">
        <v>14</v>
      </c>
      <c r="I9" s="64">
        <v>1000000</v>
      </c>
      <c r="J9" s="63"/>
      <c r="K9" s="64">
        <f t="shared" si="1"/>
        <v>1000000</v>
      </c>
      <c r="L9" s="13"/>
    </row>
    <row r="10" spans="1:12" ht="31.5" customHeight="1" outlineLevel="6" x14ac:dyDescent="0.25">
      <c r="A10" s="31" t="s">
        <v>79</v>
      </c>
      <c r="B10" s="32" t="s">
        <v>9</v>
      </c>
      <c r="C10" s="7" t="s">
        <v>10</v>
      </c>
      <c r="D10" s="7" t="s">
        <v>11</v>
      </c>
      <c r="E10" s="7" t="s">
        <v>80</v>
      </c>
      <c r="F10" s="7">
        <v>813</v>
      </c>
      <c r="G10" s="7"/>
      <c r="H10" s="7" t="s">
        <v>14</v>
      </c>
      <c r="I10" s="64">
        <v>10000000</v>
      </c>
      <c r="J10" s="63"/>
      <c r="K10" s="64">
        <f t="shared" si="1"/>
        <v>10000000</v>
      </c>
      <c r="L10" s="13"/>
    </row>
    <row r="11" spans="1:12" ht="49.5" customHeight="1" outlineLevel="6" x14ac:dyDescent="0.25">
      <c r="A11" s="31" t="s">
        <v>82</v>
      </c>
      <c r="B11" s="32" t="s">
        <v>9</v>
      </c>
      <c r="C11" s="7" t="s">
        <v>10</v>
      </c>
      <c r="D11" s="7" t="s">
        <v>11</v>
      </c>
      <c r="E11" s="7" t="s">
        <v>81</v>
      </c>
      <c r="F11" s="7">
        <v>811</v>
      </c>
      <c r="G11" s="7"/>
      <c r="H11" s="7" t="s">
        <v>14</v>
      </c>
      <c r="I11" s="64">
        <v>1000000</v>
      </c>
      <c r="J11" s="63"/>
      <c r="K11" s="64">
        <f t="shared" si="1"/>
        <v>1000000</v>
      </c>
      <c r="L11" s="13"/>
    </row>
    <row r="12" spans="1:12" ht="45.75" customHeight="1" outlineLevel="6" x14ac:dyDescent="0.25">
      <c r="A12" s="31" t="s">
        <v>84</v>
      </c>
      <c r="B12" s="32" t="s">
        <v>9</v>
      </c>
      <c r="C12" s="7" t="s">
        <v>10</v>
      </c>
      <c r="D12" s="7" t="s">
        <v>11</v>
      </c>
      <c r="E12" s="7" t="s">
        <v>83</v>
      </c>
      <c r="F12" s="7">
        <v>811</v>
      </c>
      <c r="G12" s="7"/>
      <c r="H12" s="7" t="s">
        <v>14</v>
      </c>
      <c r="I12" s="64">
        <v>500000</v>
      </c>
      <c r="J12" s="63"/>
      <c r="K12" s="64">
        <f t="shared" si="1"/>
        <v>500000</v>
      </c>
      <c r="L12" s="13"/>
    </row>
    <row r="13" spans="1:12" ht="47.25" customHeight="1" outlineLevel="6" x14ac:dyDescent="0.25">
      <c r="A13" s="31" t="s">
        <v>86</v>
      </c>
      <c r="B13" s="32" t="s">
        <v>9</v>
      </c>
      <c r="C13" s="7" t="s">
        <v>10</v>
      </c>
      <c r="D13" s="7" t="s">
        <v>11</v>
      </c>
      <c r="E13" s="7" t="s">
        <v>85</v>
      </c>
      <c r="F13" s="7">
        <v>811</v>
      </c>
      <c r="G13" s="7"/>
      <c r="H13" s="7" t="s">
        <v>14</v>
      </c>
      <c r="I13" s="64">
        <v>25489300</v>
      </c>
      <c r="J13" s="63"/>
      <c r="K13" s="64">
        <f t="shared" si="1"/>
        <v>25489300</v>
      </c>
      <c r="L13" s="13"/>
    </row>
    <row r="14" spans="1:12" ht="35.25" customHeight="1" outlineLevel="6" x14ac:dyDescent="0.25">
      <c r="A14" s="33" t="s">
        <v>46</v>
      </c>
      <c r="B14" s="7" t="s">
        <v>9</v>
      </c>
      <c r="C14" s="7" t="s">
        <v>10</v>
      </c>
      <c r="D14" s="7" t="s">
        <v>11</v>
      </c>
      <c r="E14" s="7" t="s">
        <v>17</v>
      </c>
      <c r="F14" s="7" t="s">
        <v>13</v>
      </c>
      <c r="G14" s="7"/>
      <c r="H14" s="7" t="s">
        <v>14</v>
      </c>
      <c r="I14" s="64">
        <v>166756135.34999999</v>
      </c>
      <c r="J14" s="63">
        <v>39924848.799999997</v>
      </c>
      <c r="K14" s="64">
        <f t="shared" si="1"/>
        <v>126831286.55</v>
      </c>
      <c r="L14" s="13">
        <f t="shared" si="0"/>
        <v>23.942056894160324</v>
      </c>
    </row>
    <row r="15" spans="1:12" ht="30" outlineLevel="6" x14ac:dyDescent="0.25">
      <c r="A15" s="27" t="s">
        <v>51</v>
      </c>
      <c r="B15" s="7" t="s">
        <v>9</v>
      </c>
      <c r="C15" s="7" t="s">
        <v>10</v>
      </c>
      <c r="D15" s="7" t="s">
        <v>11</v>
      </c>
      <c r="E15" s="7" t="s">
        <v>18</v>
      </c>
      <c r="F15" s="7" t="s">
        <v>13</v>
      </c>
      <c r="G15" s="7"/>
      <c r="H15" s="7" t="s">
        <v>14</v>
      </c>
      <c r="I15" s="64">
        <v>2370000</v>
      </c>
      <c r="J15" s="63"/>
      <c r="K15" s="64">
        <f t="shared" si="1"/>
        <v>2370000</v>
      </c>
      <c r="L15" s="13">
        <f t="shared" si="0"/>
        <v>0</v>
      </c>
    </row>
    <row r="16" spans="1:12" ht="35.25" customHeight="1" outlineLevel="6" x14ac:dyDescent="0.25">
      <c r="A16" s="27" t="s">
        <v>87</v>
      </c>
      <c r="B16" s="7" t="s">
        <v>9</v>
      </c>
      <c r="C16" s="7" t="s">
        <v>10</v>
      </c>
      <c r="D16" s="7" t="s">
        <v>11</v>
      </c>
      <c r="E16" s="7" t="s">
        <v>78</v>
      </c>
      <c r="F16" s="7" t="s">
        <v>13</v>
      </c>
      <c r="G16" s="7"/>
      <c r="H16" s="7" t="s">
        <v>14</v>
      </c>
      <c r="I16" s="64">
        <v>10000000</v>
      </c>
      <c r="J16" s="63"/>
      <c r="K16" s="64">
        <f t="shared" si="1"/>
        <v>10000000</v>
      </c>
      <c r="L16" s="13">
        <f t="shared" si="0"/>
        <v>0</v>
      </c>
    </row>
    <row r="17" spans="1:12" ht="30" outlineLevel="6" x14ac:dyDescent="0.25">
      <c r="A17" s="27" t="s">
        <v>52</v>
      </c>
      <c r="B17" s="7" t="s">
        <v>9</v>
      </c>
      <c r="C17" s="7" t="s">
        <v>10</v>
      </c>
      <c r="D17" s="7" t="s">
        <v>11</v>
      </c>
      <c r="E17" s="7" t="s">
        <v>19</v>
      </c>
      <c r="F17" s="7" t="s">
        <v>13</v>
      </c>
      <c r="G17" s="7"/>
      <c r="H17" s="7" t="s">
        <v>14</v>
      </c>
      <c r="I17" s="64">
        <v>23000</v>
      </c>
      <c r="J17" s="63"/>
      <c r="K17" s="64">
        <f t="shared" si="1"/>
        <v>23000</v>
      </c>
      <c r="L17" s="13">
        <f t="shared" si="0"/>
        <v>0</v>
      </c>
    </row>
    <row r="18" spans="1:12" ht="60" outlineLevel="6" x14ac:dyDescent="0.25">
      <c r="A18" s="27" t="s">
        <v>111</v>
      </c>
      <c r="B18" s="7" t="s">
        <v>9</v>
      </c>
      <c r="C18" s="7" t="s">
        <v>10</v>
      </c>
      <c r="D18" s="7" t="s">
        <v>11</v>
      </c>
      <c r="E18" s="7" t="s">
        <v>112</v>
      </c>
      <c r="F18" s="7" t="s">
        <v>13</v>
      </c>
      <c r="G18" s="7" t="s">
        <v>113</v>
      </c>
      <c r="H18" s="7" t="s">
        <v>14</v>
      </c>
      <c r="I18" s="64">
        <v>65567.679999999993</v>
      </c>
      <c r="J18" s="63"/>
      <c r="K18" s="64">
        <f t="shared" si="1"/>
        <v>65567.679999999993</v>
      </c>
      <c r="L18" s="13">
        <v>0</v>
      </c>
    </row>
    <row r="19" spans="1:12" ht="75" outlineLevel="6" x14ac:dyDescent="0.25">
      <c r="A19" s="27" t="s">
        <v>114</v>
      </c>
      <c r="B19" s="7" t="s">
        <v>9</v>
      </c>
      <c r="C19" s="7" t="s">
        <v>10</v>
      </c>
      <c r="D19" s="7" t="s">
        <v>11</v>
      </c>
      <c r="E19" s="7" t="s">
        <v>115</v>
      </c>
      <c r="F19" s="7" t="s">
        <v>13</v>
      </c>
      <c r="G19" s="7" t="s">
        <v>116</v>
      </c>
      <c r="H19" s="7" t="s">
        <v>14</v>
      </c>
      <c r="I19" s="64">
        <v>85596.97</v>
      </c>
      <c r="J19" s="63">
        <v>6572.26</v>
      </c>
      <c r="K19" s="64">
        <f t="shared" si="1"/>
        <v>79024.710000000006</v>
      </c>
      <c r="L19" s="13">
        <v>0</v>
      </c>
    </row>
    <row r="20" spans="1:12" ht="52.5" customHeight="1" outlineLevel="6" x14ac:dyDescent="0.25">
      <c r="A20" s="34" t="s">
        <v>53</v>
      </c>
      <c r="B20" s="7" t="s">
        <v>9</v>
      </c>
      <c r="C20" s="7" t="s">
        <v>10</v>
      </c>
      <c r="D20" s="7" t="s">
        <v>11</v>
      </c>
      <c r="E20" s="7" t="s">
        <v>71</v>
      </c>
      <c r="F20" s="7" t="s">
        <v>13</v>
      </c>
      <c r="G20" s="28" t="s">
        <v>97</v>
      </c>
      <c r="H20" s="7" t="s">
        <v>14</v>
      </c>
      <c r="I20" s="64">
        <v>2182.98</v>
      </c>
      <c r="J20" s="63"/>
      <c r="K20" s="64">
        <f t="shared" si="1"/>
        <v>2182.98</v>
      </c>
      <c r="L20" s="13">
        <f t="shared" si="0"/>
        <v>0</v>
      </c>
    </row>
    <row r="21" spans="1:12" ht="101.25" customHeight="1" outlineLevel="6" x14ac:dyDescent="0.25">
      <c r="A21" s="35" t="s">
        <v>88</v>
      </c>
      <c r="B21" s="32" t="s">
        <v>9</v>
      </c>
      <c r="C21" s="7" t="s">
        <v>10</v>
      </c>
      <c r="D21" s="7" t="s">
        <v>11</v>
      </c>
      <c r="E21" s="7" t="s">
        <v>21</v>
      </c>
      <c r="F21" s="7">
        <v>813</v>
      </c>
      <c r="G21" s="23" t="s">
        <v>98</v>
      </c>
      <c r="H21" s="7" t="s">
        <v>14</v>
      </c>
      <c r="I21" s="64">
        <v>4885506.37</v>
      </c>
      <c r="J21" s="63"/>
      <c r="K21" s="64">
        <f t="shared" si="1"/>
        <v>4885506.37</v>
      </c>
      <c r="L21" s="13">
        <f t="shared" si="0"/>
        <v>0</v>
      </c>
    </row>
    <row r="22" spans="1:12" ht="93.75" customHeight="1" outlineLevel="6" x14ac:dyDescent="0.25">
      <c r="A22" s="33" t="s">
        <v>54</v>
      </c>
      <c r="B22" s="7" t="s">
        <v>9</v>
      </c>
      <c r="C22" s="7" t="s">
        <v>10</v>
      </c>
      <c r="D22" s="7" t="s">
        <v>11</v>
      </c>
      <c r="E22" s="7" t="s">
        <v>23</v>
      </c>
      <c r="F22" s="7" t="s">
        <v>13</v>
      </c>
      <c r="G22" s="28" t="s">
        <v>99</v>
      </c>
      <c r="H22" s="7" t="s">
        <v>14</v>
      </c>
      <c r="I22" s="64">
        <v>1083250.82</v>
      </c>
      <c r="J22" s="63"/>
      <c r="K22" s="64">
        <f t="shared" si="1"/>
        <v>1083250.82</v>
      </c>
      <c r="L22" s="13">
        <f t="shared" si="0"/>
        <v>0</v>
      </c>
    </row>
    <row r="23" spans="1:12" ht="109.5" customHeight="1" outlineLevel="6" x14ac:dyDescent="0.25">
      <c r="A23" s="27" t="s">
        <v>55</v>
      </c>
      <c r="B23" s="7" t="s">
        <v>9</v>
      </c>
      <c r="C23" s="7" t="s">
        <v>10</v>
      </c>
      <c r="D23" s="7" t="s">
        <v>11</v>
      </c>
      <c r="E23" s="7" t="s">
        <v>24</v>
      </c>
      <c r="F23" s="7">
        <v>813</v>
      </c>
      <c r="G23" s="28" t="s">
        <v>99</v>
      </c>
      <c r="H23" s="7" t="s">
        <v>14</v>
      </c>
      <c r="I23" s="64">
        <v>3508371.74</v>
      </c>
      <c r="J23" s="63">
        <v>2546052.89</v>
      </c>
      <c r="K23" s="64">
        <f t="shared" si="1"/>
        <v>962318.85000000009</v>
      </c>
      <c r="L23" s="13">
        <f t="shared" si="0"/>
        <v>72.570784360496532</v>
      </c>
    </row>
    <row r="24" spans="1:12" ht="60" outlineLevel="6" x14ac:dyDescent="0.25">
      <c r="A24" s="27" t="s">
        <v>56</v>
      </c>
      <c r="B24" s="7" t="s">
        <v>9</v>
      </c>
      <c r="C24" s="7" t="s">
        <v>10</v>
      </c>
      <c r="D24" s="7" t="s">
        <v>11</v>
      </c>
      <c r="E24" s="7" t="s">
        <v>25</v>
      </c>
      <c r="F24" s="7">
        <v>813</v>
      </c>
      <c r="G24" s="28" t="s">
        <v>99</v>
      </c>
      <c r="H24" s="7" t="s">
        <v>14</v>
      </c>
      <c r="I24" s="64">
        <v>3829787.24</v>
      </c>
      <c r="J24" s="63"/>
      <c r="K24" s="64">
        <f t="shared" si="1"/>
        <v>3829787.24</v>
      </c>
      <c r="L24" s="13">
        <f t="shared" ref="L24" si="2">J24/I24*100</f>
        <v>0</v>
      </c>
    </row>
    <row r="25" spans="1:12" ht="80.25" customHeight="1" outlineLevel="6" x14ac:dyDescent="0.25">
      <c r="A25" s="27" t="s">
        <v>57</v>
      </c>
      <c r="B25" s="7" t="s">
        <v>9</v>
      </c>
      <c r="C25" s="7" t="s">
        <v>10</v>
      </c>
      <c r="D25" s="7" t="s">
        <v>11</v>
      </c>
      <c r="E25" s="7" t="s">
        <v>26</v>
      </c>
      <c r="F25" s="7">
        <v>813</v>
      </c>
      <c r="G25" s="28" t="s">
        <v>99</v>
      </c>
      <c r="H25" s="7" t="s">
        <v>14</v>
      </c>
      <c r="I25" s="64">
        <v>638297.87</v>
      </c>
      <c r="J25" s="63">
        <v>457181.15</v>
      </c>
      <c r="K25" s="64">
        <f t="shared" si="1"/>
        <v>181116.71999999997</v>
      </c>
      <c r="L25" s="13">
        <f t="shared" si="0"/>
        <v>71.625047095958507</v>
      </c>
    </row>
    <row r="26" spans="1:12" ht="81.75" customHeight="1" outlineLevel="6" x14ac:dyDescent="0.25">
      <c r="A26" s="27" t="s">
        <v>89</v>
      </c>
      <c r="B26" s="7" t="s">
        <v>9</v>
      </c>
      <c r="C26" s="7" t="s">
        <v>10</v>
      </c>
      <c r="D26" s="7" t="s">
        <v>11</v>
      </c>
      <c r="E26" s="7" t="s">
        <v>27</v>
      </c>
      <c r="F26" s="7">
        <v>813</v>
      </c>
      <c r="G26" s="28" t="s">
        <v>99</v>
      </c>
      <c r="H26" s="7" t="s">
        <v>14</v>
      </c>
      <c r="I26" s="64">
        <v>638297.87</v>
      </c>
      <c r="J26" s="63"/>
      <c r="K26" s="64">
        <f t="shared" si="1"/>
        <v>638297.87</v>
      </c>
      <c r="L26" s="13">
        <f t="shared" si="0"/>
        <v>0</v>
      </c>
    </row>
    <row r="27" spans="1:12" ht="65.25" customHeight="1" outlineLevel="6" x14ac:dyDescent="0.25">
      <c r="A27" s="27" t="s">
        <v>90</v>
      </c>
      <c r="B27" s="7" t="s">
        <v>9</v>
      </c>
      <c r="C27" s="7" t="s">
        <v>10</v>
      </c>
      <c r="D27" s="7" t="s">
        <v>11</v>
      </c>
      <c r="E27" s="7" t="s">
        <v>28</v>
      </c>
      <c r="F27" s="7">
        <v>813</v>
      </c>
      <c r="G27" s="28" t="s">
        <v>99</v>
      </c>
      <c r="H27" s="7" t="s">
        <v>14</v>
      </c>
      <c r="I27" s="20">
        <v>638297.87</v>
      </c>
      <c r="J27" s="63"/>
      <c r="K27" s="64">
        <f t="shared" si="1"/>
        <v>638297.87</v>
      </c>
      <c r="L27" s="13">
        <f t="shared" si="0"/>
        <v>0</v>
      </c>
    </row>
    <row r="28" spans="1:12" ht="77.25" customHeight="1" outlineLevel="6" x14ac:dyDescent="0.25">
      <c r="A28" s="27" t="s">
        <v>58</v>
      </c>
      <c r="B28" s="7" t="s">
        <v>9</v>
      </c>
      <c r="C28" s="7" t="s">
        <v>10</v>
      </c>
      <c r="D28" s="7" t="s">
        <v>11</v>
      </c>
      <c r="E28" s="7" t="s">
        <v>29</v>
      </c>
      <c r="F28" s="7">
        <v>813</v>
      </c>
      <c r="G28" s="28" t="s">
        <v>99</v>
      </c>
      <c r="H28" s="7" t="s">
        <v>14</v>
      </c>
      <c r="I28" s="64">
        <v>3861100.85</v>
      </c>
      <c r="J28" s="63"/>
      <c r="K28" s="64">
        <f t="shared" si="1"/>
        <v>3861100.85</v>
      </c>
      <c r="L28" s="13">
        <f t="shared" si="0"/>
        <v>0</v>
      </c>
    </row>
    <row r="29" spans="1:12" ht="35.25" customHeight="1" outlineLevel="6" x14ac:dyDescent="0.25">
      <c r="A29" s="27" t="s">
        <v>59</v>
      </c>
      <c r="B29" s="7" t="s">
        <v>9</v>
      </c>
      <c r="C29" s="7" t="s">
        <v>10</v>
      </c>
      <c r="D29" s="7" t="s">
        <v>11</v>
      </c>
      <c r="E29" s="7" t="s">
        <v>30</v>
      </c>
      <c r="F29" s="7" t="s">
        <v>13</v>
      </c>
      <c r="G29" s="28" t="s">
        <v>100</v>
      </c>
      <c r="H29" s="7" t="s">
        <v>14</v>
      </c>
      <c r="I29" s="64">
        <v>748212.77</v>
      </c>
      <c r="J29" s="63"/>
      <c r="K29" s="64">
        <f t="shared" si="1"/>
        <v>748212.77</v>
      </c>
      <c r="L29" s="13">
        <f t="shared" si="0"/>
        <v>0</v>
      </c>
    </row>
    <row r="30" spans="1:12" ht="35.25" customHeight="1" outlineLevel="6" x14ac:dyDescent="0.25">
      <c r="A30" s="27" t="s">
        <v>74</v>
      </c>
      <c r="B30" s="7" t="s">
        <v>9</v>
      </c>
      <c r="C30" s="7" t="s">
        <v>10</v>
      </c>
      <c r="D30" s="7" t="s">
        <v>11</v>
      </c>
      <c r="E30" s="7" t="s">
        <v>75</v>
      </c>
      <c r="F30" s="7">
        <v>813</v>
      </c>
      <c r="G30" s="28" t="s">
        <v>101</v>
      </c>
      <c r="H30" s="7" t="s">
        <v>14</v>
      </c>
      <c r="I30" s="20">
        <v>1245769.3899999999</v>
      </c>
      <c r="J30" s="63"/>
      <c r="K30" s="64">
        <f t="shared" si="1"/>
        <v>1245769.3899999999</v>
      </c>
      <c r="L30" s="13">
        <f t="shared" si="0"/>
        <v>0</v>
      </c>
    </row>
    <row r="31" spans="1:12" ht="30" outlineLevel="6" x14ac:dyDescent="0.25">
      <c r="A31" s="27" t="s">
        <v>60</v>
      </c>
      <c r="B31" s="7" t="s">
        <v>9</v>
      </c>
      <c r="C31" s="7" t="s">
        <v>10</v>
      </c>
      <c r="D31" s="7" t="s">
        <v>11</v>
      </c>
      <c r="E31" s="7" t="s">
        <v>91</v>
      </c>
      <c r="F31" s="7">
        <v>811</v>
      </c>
      <c r="G31" s="28" t="s">
        <v>102</v>
      </c>
      <c r="H31" s="7" t="s">
        <v>14</v>
      </c>
      <c r="I31" s="20">
        <v>454693.88</v>
      </c>
      <c r="J31" s="63"/>
      <c r="K31" s="65">
        <f t="shared" si="1"/>
        <v>454693.88</v>
      </c>
      <c r="L31" s="20"/>
    </row>
    <row r="32" spans="1:12" ht="30" outlineLevel="6" x14ac:dyDescent="0.25">
      <c r="A32" s="27" t="s">
        <v>48</v>
      </c>
      <c r="B32" s="7" t="s">
        <v>9</v>
      </c>
      <c r="C32" s="7" t="s">
        <v>10</v>
      </c>
      <c r="D32" s="7" t="s">
        <v>11</v>
      </c>
      <c r="E32" s="7" t="s">
        <v>103</v>
      </c>
      <c r="F32" s="7">
        <v>813</v>
      </c>
      <c r="G32" s="28"/>
      <c r="H32" s="7" t="s">
        <v>14</v>
      </c>
      <c r="I32" s="20">
        <v>200000</v>
      </c>
      <c r="J32" s="63"/>
      <c r="K32" s="66">
        <f t="shared" si="1"/>
        <v>200000</v>
      </c>
      <c r="L32" s="21"/>
    </row>
    <row r="33" spans="1:12" ht="47.25" customHeight="1" outlineLevel="6" x14ac:dyDescent="0.25">
      <c r="A33" s="27" t="s">
        <v>61</v>
      </c>
      <c r="B33" s="7" t="s">
        <v>9</v>
      </c>
      <c r="C33" s="7" t="s">
        <v>10</v>
      </c>
      <c r="D33" s="7" t="s">
        <v>11</v>
      </c>
      <c r="E33" s="7" t="s">
        <v>31</v>
      </c>
      <c r="F33" s="7" t="s">
        <v>13</v>
      </c>
      <c r="G33" s="7"/>
      <c r="H33" s="7" t="s">
        <v>14</v>
      </c>
      <c r="I33" s="64">
        <v>10000000</v>
      </c>
      <c r="J33" s="63">
        <v>47235</v>
      </c>
      <c r="K33" s="67">
        <f t="shared" si="1"/>
        <v>9952765</v>
      </c>
      <c r="L33" s="13">
        <f t="shared" si="0"/>
        <v>0.47235000000000005</v>
      </c>
    </row>
    <row r="34" spans="1:12" ht="32.25" customHeight="1" outlineLevel="6" x14ac:dyDescent="0.25">
      <c r="A34" s="27" t="s">
        <v>62</v>
      </c>
      <c r="B34" s="7" t="s">
        <v>9</v>
      </c>
      <c r="C34" s="7" t="s">
        <v>10</v>
      </c>
      <c r="D34" s="7" t="s">
        <v>11</v>
      </c>
      <c r="E34" s="7" t="s">
        <v>32</v>
      </c>
      <c r="F34" s="7" t="s">
        <v>13</v>
      </c>
      <c r="G34" s="7"/>
      <c r="H34" s="7" t="s">
        <v>14</v>
      </c>
      <c r="I34" s="64">
        <v>1278940.3700000001</v>
      </c>
      <c r="J34" s="63">
        <v>64736.66</v>
      </c>
      <c r="K34" s="64">
        <f t="shared" si="1"/>
        <v>1214203.7100000002</v>
      </c>
      <c r="L34" s="13">
        <f t="shared" si="0"/>
        <v>5.0617418543133477</v>
      </c>
    </row>
    <row r="35" spans="1:12" ht="78" customHeight="1" outlineLevel="6" x14ac:dyDescent="0.25">
      <c r="A35" s="27" t="s">
        <v>92</v>
      </c>
      <c r="B35" s="7" t="s">
        <v>9</v>
      </c>
      <c r="C35" s="7" t="s">
        <v>10</v>
      </c>
      <c r="D35" s="7" t="s">
        <v>11</v>
      </c>
      <c r="E35" s="7" t="s">
        <v>33</v>
      </c>
      <c r="F35" s="7" t="s">
        <v>34</v>
      </c>
      <c r="G35" s="28" t="s">
        <v>98</v>
      </c>
      <c r="H35" s="7" t="s">
        <v>14</v>
      </c>
      <c r="I35" s="64">
        <v>1652527.66</v>
      </c>
      <c r="J35" s="63"/>
      <c r="K35" s="64">
        <f>I35-J35</f>
        <v>1652527.66</v>
      </c>
      <c r="L35" s="13">
        <f>J35/I35*100</f>
        <v>0</v>
      </c>
    </row>
    <row r="36" spans="1:12" ht="63" customHeight="1" outlineLevel="6" x14ac:dyDescent="0.25">
      <c r="A36" s="27" t="s">
        <v>104</v>
      </c>
      <c r="B36" s="7" t="s">
        <v>9</v>
      </c>
      <c r="C36" s="7" t="s">
        <v>10</v>
      </c>
      <c r="D36" s="7" t="s">
        <v>11</v>
      </c>
      <c r="E36" s="7" t="s">
        <v>105</v>
      </c>
      <c r="F36" s="7" t="s">
        <v>22</v>
      </c>
      <c r="G36" s="28" t="s">
        <v>98</v>
      </c>
      <c r="H36" s="7" t="s">
        <v>14</v>
      </c>
      <c r="I36" s="64">
        <v>4957576.5999999996</v>
      </c>
      <c r="J36" s="63"/>
      <c r="K36" s="64">
        <f t="shared" si="1"/>
        <v>4957576.5999999996</v>
      </c>
      <c r="L36" s="13">
        <f t="shared" si="0"/>
        <v>0</v>
      </c>
    </row>
    <row r="37" spans="1:12" ht="30" outlineLevel="6" x14ac:dyDescent="0.25">
      <c r="A37" s="27" t="s">
        <v>63</v>
      </c>
      <c r="B37" s="7" t="s">
        <v>9</v>
      </c>
      <c r="C37" s="7" t="s">
        <v>10</v>
      </c>
      <c r="D37" s="7" t="s">
        <v>11</v>
      </c>
      <c r="E37" s="7" t="s">
        <v>106</v>
      </c>
      <c r="F37" s="7" t="s">
        <v>35</v>
      </c>
      <c r="G37" s="28" t="s">
        <v>107</v>
      </c>
      <c r="H37" s="7" t="s">
        <v>14</v>
      </c>
      <c r="I37" s="64">
        <v>535308.43000000005</v>
      </c>
      <c r="J37" s="63">
        <v>114636.54</v>
      </c>
      <c r="K37" s="64">
        <f t="shared" si="1"/>
        <v>420671.89000000007</v>
      </c>
      <c r="L37" s="13">
        <f t="shared" si="0"/>
        <v>21.415044780819159</v>
      </c>
    </row>
    <row r="38" spans="1:12" ht="39.75" customHeight="1" outlineLevel="6" x14ac:dyDescent="0.25">
      <c r="A38" s="27" t="s">
        <v>63</v>
      </c>
      <c r="B38" s="7" t="s">
        <v>9</v>
      </c>
      <c r="C38" s="7" t="s">
        <v>10</v>
      </c>
      <c r="D38" s="7" t="s">
        <v>11</v>
      </c>
      <c r="E38" s="7" t="s">
        <v>106</v>
      </c>
      <c r="F38" s="7" t="s">
        <v>22</v>
      </c>
      <c r="G38" s="28" t="s">
        <v>107</v>
      </c>
      <c r="H38" s="7" t="s">
        <v>14</v>
      </c>
      <c r="I38" s="64">
        <v>1199587.49</v>
      </c>
      <c r="J38" s="63"/>
      <c r="K38" s="64">
        <f t="shared" si="1"/>
        <v>1199587.49</v>
      </c>
      <c r="L38" s="13">
        <f t="shared" si="0"/>
        <v>0</v>
      </c>
    </row>
    <row r="39" spans="1:12" ht="24" customHeight="1" outlineLevel="6" x14ac:dyDescent="0.25">
      <c r="A39" s="27" t="s">
        <v>64</v>
      </c>
      <c r="B39" s="7" t="s">
        <v>9</v>
      </c>
      <c r="C39" s="7" t="s">
        <v>10</v>
      </c>
      <c r="D39" s="7" t="s">
        <v>11</v>
      </c>
      <c r="E39" s="7" t="s">
        <v>36</v>
      </c>
      <c r="F39" s="7" t="s">
        <v>35</v>
      </c>
      <c r="G39" s="7"/>
      <c r="H39" s="7" t="s">
        <v>14</v>
      </c>
      <c r="I39" s="64">
        <v>1300000</v>
      </c>
      <c r="J39" s="63"/>
      <c r="K39" s="64">
        <f t="shared" si="1"/>
        <v>1300000</v>
      </c>
      <c r="L39" s="13">
        <f t="shared" si="0"/>
        <v>0</v>
      </c>
    </row>
    <row r="40" spans="1:12" ht="24" customHeight="1" outlineLevel="6" x14ac:dyDescent="0.25">
      <c r="A40" s="27" t="s">
        <v>65</v>
      </c>
      <c r="B40" s="7" t="s">
        <v>9</v>
      </c>
      <c r="C40" s="7" t="s">
        <v>10</v>
      </c>
      <c r="D40" s="7" t="s">
        <v>11</v>
      </c>
      <c r="E40" s="7" t="s">
        <v>37</v>
      </c>
      <c r="F40" s="7" t="s">
        <v>35</v>
      </c>
      <c r="G40" s="7"/>
      <c r="H40" s="7" t="s">
        <v>14</v>
      </c>
      <c r="I40" s="64">
        <v>500000</v>
      </c>
      <c r="J40" s="63"/>
      <c r="K40" s="64">
        <f t="shared" si="1"/>
        <v>500000</v>
      </c>
      <c r="L40" s="13"/>
    </row>
    <row r="41" spans="1:12" ht="30.75" customHeight="1" outlineLevel="6" x14ac:dyDescent="0.25">
      <c r="A41" s="30" t="s">
        <v>66</v>
      </c>
      <c r="B41" s="7" t="s">
        <v>9</v>
      </c>
      <c r="C41" s="7" t="s">
        <v>10</v>
      </c>
      <c r="D41" s="7" t="s">
        <v>11</v>
      </c>
      <c r="E41" s="7" t="s">
        <v>38</v>
      </c>
      <c r="F41" s="7">
        <v>813</v>
      </c>
      <c r="G41" s="7"/>
      <c r="H41" s="7" t="s">
        <v>14</v>
      </c>
      <c r="I41" s="64">
        <v>500000</v>
      </c>
      <c r="J41" s="63"/>
      <c r="K41" s="64">
        <f t="shared" si="1"/>
        <v>500000</v>
      </c>
      <c r="L41" s="13"/>
    </row>
    <row r="42" spans="1:12" ht="35.25" customHeight="1" outlineLevel="6" x14ac:dyDescent="0.25">
      <c r="A42" s="27" t="s">
        <v>93</v>
      </c>
      <c r="B42" s="7" t="s">
        <v>9</v>
      </c>
      <c r="C42" s="7" t="s">
        <v>10</v>
      </c>
      <c r="D42" s="7" t="s">
        <v>11</v>
      </c>
      <c r="E42" s="7" t="s">
        <v>39</v>
      </c>
      <c r="F42" s="7">
        <v>811</v>
      </c>
      <c r="G42" s="28"/>
      <c r="H42" s="7" t="s">
        <v>14</v>
      </c>
      <c r="I42" s="64">
        <v>17300</v>
      </c>
      <c r="J42" s="63"/>
      <c r="K42" s="64">
        <f t="shared" si="1"/>
        <v>17300</v>
      </c>
      <c r="L42" s="13">
        <f t="shared" si="0"/>
        <v>0</v>
      </c>
    </row>
    <row r="43" spans="1:12" ht="36" customHeight="1" outlineLevel="6" x14ac:dyDescent="0.25">
      <c r="A43" s="34" t="s">
        <v>94</v>
      </c>
      <c r="B43" s="61" t="s">
        <v>9</v>
      </c>
      <c r="C43" s="36" t="s">
        <v>10</v>
      </c>
      <c r="D43" s="36" t="s">
        <v>11</v>
      </c>
      <c r="E43" s="61" t="s">
        <v>42</v>
      </c>
      <c r="F43" s="61" t="s">
        <v>40</v>
      </c>
      <c r="G43" s="36" t="s">
        <v>108</v>
      </c>
      <c r="H43" s="61" t="s">
        <v>14</v>
      </c>
      <c r="I43" s="65">
        <v>1403673.47</v>
      </c>
      <c r="J43" s="68">
        <v>59860.78</v>
      </c>
      <c r="K43" s="65">
        <f t="shared" si="1"/>
        <v>1343812.69</v>
      </c>
      <c r="L43" s="13">
        <f t="shared" si="0"/>
        <v>4.2645801377153614</v>
      </c>
    </row>
    <row r="44" spans="1:12" ht="36" customHeight="1" outlineLevel="6" x14ac:dyDescent="0.25">
      <c r="A44" s="31" t="s">
        <v>95</v>
      </c>
      <c r="B44" s="37" t="s">
        <v>9</v>
      </c>
      <c r="C44" s="38" t="s">
        <v>11</v>
      </c>
      <c r="D44" s="38" t="s">
        <v>43</v>
      </c>
      <c r="E44" s="37" t="s">
        <v>41</v>
      </c>
      <c r="F44" s="37" t="s">
        <v>40</v>
      </c>
      <c r="G44" s="69" t="s">
        <v>109</v>
      </c>
      <c r="H44" s="37" t="s">
        <v>14</v>
      </c>
      <c r="I44" s="66">
        <v>382205.64</v>
      </c>
      <c r="J44" s="66"/>
      <c r="K44" s="66">
        <f t="shared" si="1"/>
        <v>382205.64</v>
      </c>
      <c r="L44" s="60">
        <f t="shared" si="0"/>
        <v>0</v>
      </c>
    </row>
    <row r="45" spans="1:12" ht="36" customHeight="1" outlineLevel="6" x14ac:dyDescent="0.25">
      <c r="A45" s="31" t="s">
        <v>95</v>
      </c>
      <c r="B45" s="37" t="s">
        <v>9</v>
      </c>
      <c r="C45" s="38" t="s">
        <v>11</v>
      </c>
      <c r="D45" s="38" t="s">
        <v>43</v>
      </c>
      <c r="E45" s="37" t="s">
        <v>41</v>
      </c>
      <c r="F45" s="37" t="s">
        <v>40</v>
      </c>
      <c r="G45" s="69" t="s">
        <v>117</v>
      </c>
      <c r="H45" s="37" t="s">
        <v>14</v>
      </c>
      <c r="I45" s="66">
        <v>67086.179999999993</v>
      </c>
      <c r="J45" s="66"/>
      <c r="K45" s="66">
        <f t="shared" si="1"/>
        <v>67086.179999999993</v>
      </c>
      <c r="L45" s="13">
        <v>0</v>
      </c>
    </row>
    <row r="46" spans="1:12" ht="36" customHeight="1" outlineLevel="6" x14ac:dyDescent="0.25">
      <c r="A46" s="31" t="s">
        <v>95</v>
      </c>
      <c r="B46" s="37" t="s">
        <v>9</v>
      </c>
      <c r="C46" s="38" t="s">
        <v>11</v>
      </c>
      <c r="D46" s="38" t="s">
        <v>43</v>
      </c>
      <c r="E46" s="37" t="s">
        <v>41</v>
      </c>
      <c r="F46" s="37" t="s">
        <v>40</v>
      </c>
      <c r="G46" s="69" t="s">
        <v>118</v>
      </c>
      <c r="H46" s="37" t="s">
        <v>14</v>
      </c>
      <c r="I46" s="66">
        <v>96717.56</v>
      </c>
      <c r="J46" s="66"/>
      <c r="K46" s="66">
        <f t="shared" si="1"/>
        <v>96717.56</v>
      </c>
      <c r="L46" s="13">
        <v>0</v>
      </c>
    </row>
    <row r="47" spans="1:12" ht="36" customHeight="1" outlineLevel="6" x14ac:dyDescent="0.25">
      <c r="A47" s="31" t="s">
        <v>95</v>
      </c>
      <c r="B47" s="37" t="s">
        <v>9</v>
      </c>
      <c r="C47" s="38" t="s">
        <v>11</v>
      </c>
      <c r="D47" s="38" t="s">
        <v>43</v>
      </c>
      <c r="E47" s="37" t="s">
        <v>41</v>
      </c>
      <c r="F47" s="37" t="s">
        <v>40</v>
      </c>
      <c r="G47" s="69" t="s">
        <v>119</v>
      </c>
      <c r="H47" s="37" t="s">
        <v>14</v>
      </c>
      <c r="I47" s="66">
        <v>75480.42</v>
      </c>
      <c r="J47" s="66"/>
      <c r="K47" s="66">
        <f t="shared" si="1"/>
        <v>75480.42</v>
      </c>
      <c r="L47" s="13">
        <v>0</v>
      </c>
    </row>
    <row r="48" spans="1:12" ht="30.75" customHeight="1" outlineLevel="6" x14ac:dyDescent="0.25">
      <c r="A48" s="79" t="s">
        <v>93</v>
      </c>
      <c r="B48" s="80" t="s">
        <v>9</v>
      </c>
      <c r="C48" s="70" t="s">
        <v>72</v>
      </c>
      <c r="D48" s="70" t="s">
        <v>73</v>
      </c>
      <c r="E48" s="86" t="s">
        <v>39</v>
      </c>
      <c r="F48" s="86">
        <v>811</v>
      </c>
      <c r="G48" s="70"/>
      <c r="H48" s="70" t="s">
        <v>14</v>
      </c>
      <c r="I48" s="71">
        <v>17773.47</v>
      </c>
      <c r="J48" s="72"/>
      <c r="K48" s="71">
        <f t="shared" si="1"/>
        <v>17773.47</v>
      </c>
      <c r="L48" s="62"/>
    </row>
    <row r="49" spans="1:12" ht="34.5" customHeight="1" outlineLevel="6" x14ac:dyDescent="0.25">
      <c r="A49" s="81" t="s">
        <v>96</v>
      </c>
      <c r="B49" s="37" t="s">
        <v>9</v>
      </c>
      <c r="C49" s="37" t="s">
        <v>44</v>
      </c>
      <c r="D49" s="37" t="s">
        <v>43</v>
      </c>
      <c r="E49" s="37" t="s">
        <v>45</v>
      </c>
      <c r="F49" s="37" t="s">
        <v>40</v>
      </c>
      <c r="G49" s="38" t="s">
        <v>110</v>
      </c>
      <c r="H49" s="37" t="s">
        <v>14</v>
      </c>
      <c r="I49" s="66">
        <v>327253.06</v>
      </c>
      <c r="J49" s="63"/>
      <c r="K49" s="66">
        <f t="shared" si="1"/>
        <v>327253.06</v>
      </c>
      <c r="L49" s="13">
        <f t="shared" si="0"/>
        <v>0</v>
      </c>
    </row>
    <row r="50" spans="1:12" ht="30" x14ac:dyDescent="0.25">
      <c r="A50" s="6" t="s">
        <v>124</v>
      </c>
      <c r="B50" s="82" t="s">
        <v>9</v>
      </c>
      <c r="C50" s="84" t="s">
        <v>73</v>
      </c>
      <c r="D50" s="84" t="s">
        <v>73</v>
      </c>
      <c r="E50" s="82">
        <v>2320103212</v>
      </c>
      <c r="F50" s="82">
        <v>244</v>
      </c>
      <c r="G50" s="82"/>
      <c r="H50" s="82" t="s">
        <v>14</v>
      </c>
      <c r="I50" s="83">
        <v>620000</v>
      </c>
      <c r="J50" s="83"/>
      <c r="K50" s="83">
        <v>327253.06</v>
      </c>
      <c r="L50" s="83">
        <v>0</v>
      </c>
    </row>
    <row r="51" spans="1:12" x14ac:dyDescent="0.25">
      <c r="I51" s="15" t="e">
        <f>#REF!+федеральные!I4</f>
        <v>#REF!</v>
      </c>
      <c r="J51" s="15" t="e">
        <f>#REF!+федеральные!J4</f>
        <v>#REF!</v>
      </c>
      <c r="K51" s="15" t="e">
        <f>краевые!#REF!+федеральные!K4</f>
        <v>#REF!</v>
      </c>
    </row>
    <row r="53" spans="1:12" x14ac:dyDescent="0.25">
      <c r="I53" s="15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80" zoomScaleSheetLayoutView="80" workbookViewId="0">
      <selection activeCell="G8" sqref="G8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12" s="12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68</v>
      </c>
      <c r="I3" s="3" t="s">
        <v>8</v>
      </c>
      <c r="J3" s="6" t="s">
        <v>121</v>
      </c>
      <c r="K3" s="6" t="s">
        <v>122</v>
      </c>
      <c r="L3" s="6" t="s">
        <v>69</v>
      </c>
    </row>
    <row r="4" spans="1:12" x14ac:dyDescent="0.25">
      <c r="A4" s="9" t="s">
        <v>50</v>
      </c>
      <c r="B4" s="10"/>
      <c r="C4" s="10"/>
      <c r="D4" s="10"/>
      <c r="E4" s="10"/>
      <c r="F4" s="10"/>
      <c r="G4" s="10"/>
      <c r="H4" s="41"/>
      <c r="I4" s="17">
        <f>SUM(I5:I30)</f>
        <v>714563210.00000012</v>
      </c>
      <c r="J4" s="17">
        <f>SUM(J5:J30)</f>
        <v>56251689.109999999</v>
      </c>
      <c r="K4" s="17">
        <f>I4-J4</f>
        <v>658311520.8900001</v>
      </c>
      <c r="L4" s="17">
        <f>J4/I4*100</f>
        <v>7.8721781814095904</v>
      </c>
    </row>
    <row r="5" spans="1:12" ht="55.5" customHeight="1" x14ac:dyDescent="0.25">
      <c r="A5" s="9" t="s">
        <v>111</v>
      </c>
      <c r="B5" s="10" t="s">
        <v>9</v>
      </c>
      <c r="C5" s="10" t="s">
        <v>10</v>
      </c>
      <c r="D5" s="10" t="s">
        <v>11</v>
      </c>
      <c r="E5" s="54" t="s">
        <v>112</v>
      </c>
      <c r="F5" s="54" t="s">
        <v>13</v>
      </c>
      <c r="G5" s="55" t="s">
        <v>113</v>
      </c>
      <c r="H5" s="56" t="s">
        <v>20</v>
      </c>
      <c r="I5" s="43">
        <v>6491200</v>
      </c>
      <c r="J5" s="44"/>
      <c r="K5" s="45">
        <f t="shared" ref="K5:K6" si="0">I5-J5</f>
        <v>6491200</v>
      </c>
      <c r="L5" s="85">
        <f t="shared" ref="L5:L6" si="1">J5/I5*100</f>
        <v>0</v>
      </c>
    </row>
    <row r="6" spans="1:12" ht="77.25" customHeight="1" x14ac:dyDescent="0.25">
      <c r="A6" s="9" t="s">
        <v>114</v>
      </c>
      <c r="B6" s="10" t="s">
        <v>9</v>
      </c>
      <c r="C6" s="10" t="s">
        <v>10</v>
      </c>
      <c r="D6" s="10" t="s">
        <v>11</v>
      </c>
      <c r="E6" s="54" t="s">
        <v>115</v>
      </c>
      <c r="F6" s="54" t="s">
        <v>13</v>
      </c>
      <c r="G6" s="57" t="s">
        <v>116</v>
      </c>
      <c r="H6" s="56" t="s">
        <v>20</v>
      </c>
      <c r="I6" s="43">
        <v>8474100</v>
      </c>
      <c r="J6" s="43">
        <v>650653.74</v>
      </c>
      <c r="K6" s="46">
        <f t="shared" si="0"/>
        <v>7823446.2599999998</v>
      </c>
      <c r="L6" s="42">
        <f t="shared" si="1"/>
        <v>7.6781456437851805</v>
      </c>
    </row>
    <row r="7" spans="1:12" ht="48.75" customHeight="1" outlineLevel="6" x14ac:dyDescent="0.25">
      <c r="A7" s="22" t="s">
        <v>53</v>
      </c>
      <c r="B7" s="10" t="s">
        <v>9</v>
      </c>
      <c r="C7" s="10" t="s">
        <v>10</v>
      </c>
      <c r="D7" s="10" t="s">
        <v>11</v>
      </c>
      <c r="E7" s="54" t="s">
        <v>71</v>
      </c>
      <c r="F7" s="54" t="s">
        <v>13</v>
      </c>
      <c r="G7" s="58" t="s">
        <v>97</v>
      </c>
      <c r="H7" s="59" t="s">
        <v>20</v>
      </c>
      <c r="I7" s="47">
        <v>34200</v>
      </c>
      <c r="J7" s="48"/>
      <c r="K7" s="46">
        <f>I7-J7</f>
        <v>34200</v>
      </c>
      <c r="L7" s="42">
        <f>J7/I7*100</f>
        <v>0</v>
      </c>
    </row>
    <row r="8" spans="1:12" ht="97.5" customHeight="1" outlineLevel="6" x14ac:dyDescent="0.25">
      <c r="A8" s="24" t="s">
        <v>88</v>
      </c>
      <c r="B8" s="25" t="s">
        <v>9</v>
      </c>
      <c r="C8" s="10" t="s">
        <v>10</v>
      </c>
      <c r="D8" s="10" t="s">
        <v>11</v>
      </c>
      <c r="E8" s="54" t="s">
        <v>21</v>
      </c>
      <c r="F8" s="54">
        <v>813</v>
      </c>
      <c r="G8" s="58" t="s">
        <v>98</v>
      </c>
      <c r="H8" s="54" t="s">
        <v>20</v>
      </c>
      <c r="I8" s="49">
        <v>76539600</v>
      </c>
      <c r="J8" s="50"/>
      <c r="K8" s="46">
        <f t="shared" ref="K8:K30" si="2">I8-J8</f>
        <v>76539600</v>
      </c>
      <c r="L8" s="18">
        <f t="shared" ref="L8:L30" si="3">J8/I8*100</f>
        <v>0</v>
      </c>
    </row>
    <row r="9" spans="1:12" ht="81.75" customHeight="1" outlineLevel="6" x14ac:dyDescent="0.25">
      <c r="A9" s="26" t="s">
        <v>54</v>
      </c>
      <c r="B9" s="10" t="s">
        <v>9</v>
      </c>
      <c r="C9" s="10" t="s">
        <v>10</v>
      </c>
      <c r="D9" s="10" t="s">
        <v>11</v>
      </c>
      <c r="E9" s="54" t="s">
        <v>23</v>
      </c>
      <c r="F9" s="54" t="s">
        <v>13</v>
      </c>
      <c r="G9" s="58" t="s">
        <v>99</v>
      </c>
      <c r="H9" s="54" t="s">
        <v>20</v>
      </c>
      <c r="I9" s="51">
        <v>16970929.5</v>
      </c>
      <c r="J9" s="52"/>
      <c r="K9" s="45">
        <f t="shared" si="2"/>
        <v>16970929.5</v>
      </c>
      <c r="L9" s="14">
        <f t="shared" si="3"/>
        <v>0</v>
      </c>
    </row>
    <row r="10" spans="1:12" ht="119.25" customHeight="1" outlineLevel="6" x14ac:dyDescent="0.25">
      <c r="A10" s="9" t="s">
        <v>55</v>
      </c>
      <c r="B10" s="10" t="s">
        <v>9</v>
      </c>
      <c r="C10" s="10" t="s">
        <v>10</v>
      </c>
      <c r="D10" s="10" t="s">
        <v>11</v>
      </c>
      <c r="E10" s="54" t="s">
        <v>24</v>
      </c>
      <c r="F10" s="54">
        <v>813</v>
      </c>
      <c r="G10" s="58" t="s">
        <v>99</v>
      </c>
      <c r="H10" s="54" t="s">
        <v>20</v>
      </c>
      <c r="I10" s="51">
        <v>54964490.5</v>
      </c>
      <c r="J10" s="40">
        <v>39888161.909999996</v>
      </c>
      <c r="K10" s="45">
        <f t="shared" si="2"/>
        <v>15076328.590000004</v>
      </c>
      <c r="L10" s="14">
        <f t="shared" si="3"/>
        <v>72.570784423081292</v>
      </c>
    </row>
    <row r="11" spans="1:12" ht="54.75" customHeight="1" outlineLevel="6" x14ac:dyDescent="0.25">
      <c r="A11" s="9" t="s">
        <v>56</v>
      </c>
      <c r="B11" s="10" t="s">
        <v>9</v>
      </c>
      <c r="C11" s="10" t="s">
        <v>10</v>
      </c>
      <c r="D11" s="10" t="s">
        <v>11</v>
      </c>
      <c r="E11" s="54" t="s">
        <v>25</v>
      </c>
      <c r="F11" s="54">
        <v>813</v>
      </c>
      <c r="G11" s="58" t="s">
        <v>99</v>
      </c>
      <c r="H11" s="54" t="s">
        <v>20</v>
      </c>
      <c r="I11" s="51">
        <v>60000000</v>
      </c>
      <c r="J11" s="40"/>
      <c r="K11" s="45">
        <f t="shared" ref="K11" si="4">I11-J11</f>
        <v>60000000</v>
      </c>
      <c r="L11" s="14">
        <f t="shared" ref="L11" si="5">J11/I11*100</f>
        <v>0</v>
      </c>
    </row>
    <row r="12" spans="1:12" ht="70.5" customHeight="1" outlineLevel="6" x14ac:dyDescent="0.25">
      <c r="A12" s="9" t="s">
        <v>57</v>
      </c>
      <c r="B12" s="10" t="s">
        <v>9</v>
      </c>
      <c r="C12" s="10" t="s">
        <v>10</v>
      </c>
      <c r="D12" s="10" t="s">
        <v>11</v>
      </c>
      <c r="E12" s="54" t="s">
        <v>26</v>
      </c>
      <c r="F12" s="54">
        <v>813</v>
      </c>
      <c r="G12" s="58" t="s">
        <v>99</v>
      </c>
      <c r="H12" s="54" t="s">
        <v>20</v>
      </c>
      <c r="I12" s="51">
        <v>10000000</v>
      </c>
      <c r="J12" s="40">
        <v>7162504.7000000002</v>
      </c>
      <c r="K12" s="45">
        <f t="shared" si="2"/>
        <v>2837495.3</v>
      </c>
      <c r="L12" s="14">
        <f t="shared" si="3"/>
        <v>71.625046999999995</v>
      </c>
    </row>
    <row r="13" spans="1:12" ht="66.75" customHeight="1" outlineLevel="6" x14ac:dyDescent="0.25">
      <c r="A13" s="9" t="s">
        <v>89</v>
      </c>
      <c r="B13" s="10" t="s">
        <v>9</v>
      </c>
      <c r="C13" s="10" t="s">
        <v>10</v>
      </c>
      <c r="D13" s="10" t="s">
        <v>11</v>
      </c>
      <c r="E13" s="54" t="s">
        <v>27</v>
      </c>
      <c r="F13" s="54">
        <v>813</v>
      </c>
      <c r="G13" s="58" t="s">
        <v>99</v>
      </c>
      <c r="H13" s="54" t="s">
        <v>20</v>
      </c>
      <c r="I13" s="51">
        <v>10000000</v>
      </c>
      <c r="J13" s="40"/>
      <c r="K13" s="45">
        <f t="shared" si="2"/>
        <v>10000000</v>
      </c>
      <c r="L13" s="14">
        <f t="shared" si="3"/>
        <v>0</v>
      </c>
    </row>
    <row r="14" spans="1:12" ht="69" customHeight="1" outlineLevel="6" x14ac:dyDescent="0.25">
      <c r="A14" s="9" t="s">
        <v>90</v>
      </c>
      <c r="B14" s="10" t="s">
        <v>9</v>
      </c>
      <c r="C14" s="10" t="s">
        <v>10</v>
      </c>
      <c r="D14" s="10" t="s">
        <v>11</v>
      </c>
      <c r="E14" s="54" t="s">
        <v>28</v>
      </c>
      <c r="F14" s="54">
        <v>813</v>
      </c>
      <c r="G14" s="58" t="s">
        <v>99</v>
      </c>
      <c r="H14" s="54" t="s">
        <v>20</v>
      </c>
      <c r="I14" s="51">
        <v>10000000</v>
      </c>
      <c r="J14" s="40"/>
      <c r="K14" s="45">
        <f t="shared" si="2"/>
        <v>10000000</v>
      </c>
      <c r="L14" s="14">
        <f t="shared" si="3"/>
        <v>0</v>
      </c>
    </row>
    <row r="15" spans="1:12" ht="72.75" customHeight="1" outlineLevel="6" x14ac:dyDescent="0.25">
      <c r="A15" s="9" t="s">
        <v>58</v>
      </c>
      <c r="B15" s="10" t="s">
        <v>9</v>
      </c>
      <c r="C15" s="10" t="s">
        <v>10</v>
      </c>
      <c r="D15" s="10" t="s">
        <v>11</v>
      </c>
      <c r="E15" s="54" t="s">
        <v>29</v>
      </c>
      <c r="F15" s="54">
        <v>813</v>
      </c>
      <c r="G15" s="58" t="s">
        <v>99</v>
      </c>
      <c r="H15" s="54" t="s">
        <v>20</v>
      </c>
      <c r="I15" s="51">
        <v>60490580</v>
      </c>
      <c r="J15" s="40"/>
      <c r="K15" s="45">
        <f t="shared" si="2"/>
        <v>60490580</v>
      </c>
      <c r="L15" s="14">
        <f t="shared" si="3"/>
        <v>0</v>
      </c>
    </row>
    <row r="16" spans="1:12" ht="25.5" outlineLevel="6" x14ac:dyDescent="0.25">
      <c r="A16" s="9" t="s">
        <v>59</v>
      </c>
      <c r="B16" s="10" t="s">
        <v>9</v>
      </c>
      <c r="C16" s="10" t="s">
        <v>10</v>
      </c>
      <c r="D16" s="10" t="s">
        <v>11</v>
      </c>
      <c r="E16" s="54" t="s">
        <v>30</v>
      </c>
      <c r="F16" s="54" t="s">
        <v>13</v>
      </c>
      <c r="G16" s="58" t="s">
        <v>100</v>
      </c>
      <c r="H16" s="54" t="s">
        <v>20</v>
      </c>
      <c r="I16" s="51">
        <v>11722000</v>
      </c>
      <c r="J16" s="40"/>
      <c r="K16" s="45">
        <f t="shared" si="2"/>
        <v>11722000</v>
      </c>
      <c r="L16" s="14">
        <f t="shared" si="3"/>
        <v>0</v>
      </c>
    </row>
    <row r="17" spans="1:12" ht="25.5" outlineLevel="6" x14ac:dyDescent="0.25">
      <c r="A17" s="9" t="s">
        <v>74</v>
      </c>
      <c r="B17" s="10" t="s">
        <v>9</v>
      </c>
      <c r="C17" s="10" t="s">
        <v>10</v>
      </c>
      <c r="D17" s="10" t="s">
        <v>11</v>
      </c>
      <c r="E17" s="54" t="s">
        <v>75</v>
      </c>
      <c r="F17" s="54">
        <v>813</v>
      </c>
      <c r="G17" s="58" t="s">
        <v>101</v>
      </c>
      <c r="H17" s="54" t="s">
        <v>20</v>
      </c>
      <c r="I17" s="51">
        <v>61042700</v>
      </c>
      <c r="J17" s="40"/>
      <c r="K17" s="45">
        <f t="shared" ref="K17:K18" si="6">I17-J17</f>
        <v>61042700</v>
      </c>
      <c r="L17" s="14">
        <f t="shared" si="3"/>
        <v>0</v>
      </c>
    </row>
    <row r="18" spans="1:12" ht="25.5" outlineLevel="6" x14ac:dyDescent="0.25">
      <c r="A18" s="9" t="s">
        <v>60</v>
      </c>
      <c r="B18" s="10" t="s">
        <v>9</v>
      </c>
      <c r="C18" s="10" t="s">
        <v>10</v>
      </c>
      <c r="D18" s="10" t="s">
        <v>11</v>
      </c>
      <c r="E18" s="54" t="s">
        <v>91</v>
      </c>
      <c r="F18" s="54">
        <v>811</v>
      </c>
      <c r="G18" s="58" t="s">
        <v>102</v>
      </c>
      <c r="H18" s="54" t="s">
        <v>20</v>
      </c>
      <c r="I18" s="51">
        <v>22280000</v>
      </c>
      <c r="J18" s="40"/>
      <c r="K18" s="45">
        <f t="shared" si="6"/>
        <v>22280000</v>
      </c>
      <c r="L18" s="14">
        <f t="shared" si="3"/>
        <v>0</v>
      </c>
    </row>
    <row r="19" spans="1:12" ht="99.75" customHeight="1" outlineLevel="6" x14ac:dyDescent="0.25">
      <c r="A19" s="27" t="s">
        <v>92</v>
      </c>
      <c r="B19" s="10" t="s">
        <v>9</v>
      </c>
      <c r="C19" s="10" t="s">
        <v>10</v>
      </c>
      <c r="D19" s="10" t="s">
        <v>11</v>
      </c>
      <c r="E19" s="54" t="s">
        <v>33</v>
      </c>
      <c r="F19" s="54" t="s">
        <v>34</v>
      </c>
      <c r="G19" s="58" t="s">
        <v>98</v>
      </c>
      <c r="H19" s="54" t="s">
        <v>20</v>
      </c>
      <c r="I19" s="51">
        <v>25889600</v>
      </c>
      <c r="J19" s="40"/>
      <c r="K19" s="45">
        <f>I19-J19</f>
        <v>25889600</v>
      </c>
      <c r="L19" s="14">
        <f>J19/I19*100</f>
        <v>0</v>
      </c>
    </row>
    <row r="20" spans="1:12" ht="77.25" customHeight="1" outlineLevel="6" x14ac:dyDescent="0.25">
      <c r="A20" s="27" t="s">
        <v>104</v>
      </c>
      <c r="B20" s="7" t="s">
        <v>9</v>
      </c>
      <c r="C20" s="7" t="s">
        <v>10</v>
      </c>
      <c r="D20" s="7" t="s">
        <v>11</v>
      </c>
      <c r="E20" s="53" t="s">
        <v>105</v>
      </c>
      <c r="F20" s="53" t="s">
        <v>22</v>
      </c>
      <c r="G20" s="58" t="s">
        <v>98</v>
      </c>
      <c r="H20" s="54" t="s">
        <v>20</v>
      </c>
      <c r="I20" s="51">
        <v>77668700</v>
      </c>
      <c r="J20" s="40"/>
      <c r="K20" s="45">
        <f t="shared" si="2"/>
        <v>77668700</v>
      </c>
      <c r="L20" s="14">
        <f t="shared" si="3"/>
        <v>0</v>
      </c>
    </row>
    <row r="21" spans="1:12" ht="29.25" customHeight="1" outlineLevel="6" x14ac:dyDescent="0.25">
      <c r="A21" s="9" t="s">
        <v>63</v>
      </c>
      <c r="B21" s="10" t="s">
        <v>9</v>
      </c>
      <c r="C21" s="10" t="s">
        <v>10</v>
      </c>
      <c r="D21" s="10" t="s">
        <v>11</v>
      </c>
      <c r="E21" s="54" t="s">
        <v>106</v>
      </c>
      <c r="F21" s="54" t="s">
        <v>35</v>
      </c>
      <c r="G21" s="73" t="s">
        <v>107</v>
      </c>
      <c r="H21" s="54" t="s">
        <v>20</v>
      </c>
      <c r="I21" s="51">
        <v>26230112.870000001</v>
      </c>
      <c r="J21" s="40">
        <v>5617190.54</v>
      </c>
      <c r="K21" s="45">
        <f t="shared" si="2"/>
        <v>20612922.330000002</v>
      </c>
      <c r="L21" s="14">
        <f t="shared" si="3"/>
        <v>21.415045249098082</v>
      </c>
    </row>
    <row r="22" spans="1:12" ht="33" customHeight="1" outlineLevel="6" x14ac:dyDescent="0.25">
      <c r="A22" s="9" t="s">
        <v>63</v>
      </c>
      <c r="B22" s="10" t="s">
        <v>9</v>
      </c>
      <c r="C22" s="10" t="s">
        <v>10</v>
      </c>
      <c r="D22" s="10" t="s">
        <v>11</v>
      </c>
      <c r="E22" s="54" t="s">
        <v>106</v>
      </c>
      <c r="F22" s="57" t="s">
        <v>22</v>
      </c>
      <c r="G22" s="74" t="s">
        <v>107</v>
      </c>
      <c r="H22" s="75" t="s">
        <v>20</v>
      </c>
      <c r="I22" s="51">
        <v>58779787.130000003</v>
      </c>
      <c r="J22" s="40"/>
      <c r="K22" s="45">
        <f t="shared" si="2"/>
        <v>58779787.130000003</v>
      </c>
      <c r="L22" s="14">
        <f t="shared" si="3"/>
        <v>0</v>
      </c>
    </row>
    <row r="23" spans="1:12" ht="31.5" customHeight="1" outlineLevel="6" x14ac:dyDescent="0.25">
      <c r="A23" s="9" t="s">
        <v>93</v>
      </c>
      <c r="B23" s="10" t="s">
        <v>9</v>
      </c>
      <c r="C23" s="10" t="s">
        <v>10</v>
      </c>
      <c r="D23" s="10" t="s">
        <v>11</v>
      </c>
      <c r="E23" s="54" t="s">
        <v>39</v>
      </c>
      <c r="F23" s="57">
        <v>811</v>
      </c>
      <c r="G23" s="74"/>
      <c r="H23" s="75" t="s">
        <v>20</v>
      </c>
      <c r="I23" s="51">
        <v>846400</v>
      </c>
      <c r="J23" s="40"/>
      <c r="K23" s="45">
        <f t="shared" si="2"/>
        <v>846400</v>
      </c>
      <c r="L23" s="14">
        <f t="shared" si="3"/>
        <v>0</v>
      </c>
    </row>
    <row r="24" spans="1:12" ht="32.25" customHeight="1" outlineLevel="6" x14ac:dyDescent="0.25">
      <c r="A24" s="34" t="s">
        <v>94</v>
      </c>
      <c r="B24" s="7" t="s">
        <v>9</v>
      </c>
      <c r="C24" s="28" t="s">
        <v>10</v>
      </c>
      <c r="D24" s="28" t="s">
        <v>11</v>
      </c>
      <c r="E24" s="53" t="s">
        <v>42</v>
      </c>
      <c r="F24" s="76" t="s">
        <v>40</v>
      </c>
      <c r="G24" s="77" t="s">
        <v>108</v>
      </c>
      <c r="H24" s="75" t="s">
        <v>20</v>
      </c>
      <c r="I24" s="39">
        <v>68779510</v>
      </c>
      <c r="J24" s="40">
        <v>2933178.22</v>
      </c>
      <c r="K24" s="45">
        <f t="shared" si="2"/>
        <v>65846331.780000001</v>
      </c>
      <c r="L24" s="14">
        <f t="shared" si="3"/>
        <v>4.264610521360213</v>
      </c>
    </row>
    <row r="25" spans="1:12" ht="32.25" customHeight="1" outlineLevel="6" x14ac:dyDescent="0.25">
      <c r="A25" s="29" t="s">
        <v>95</v>
      </c>
      <c r="B25" s="25" t="s">
        <v>9</v>
      </c>
      <c r="C25" s="23" t="s">
        <v>11</v>
      </c>
      <c r="D25" s="23" t="s">
        <v>43</v>
      </c>
      <c r="E25" s="54" t="s">
        <v>41</v>
      </c>
      <c r="F25" s="57" t="s">
        <v>40</v>
      </c>
      <c r="G25" s="78" t="s">
        <v>109</v>
      </c>
      <c r="H25" s="75" t="s">
        <v>20</v>
      </c>
      <c r="I25" s="51">
        <v>18728076.16</v>
      </c>
      <c r="J25" s="40"/>
      <c r="K25" s="45">
        <f t="shared" si="2"/>
        <v>18728076.16</v>
      </c>
      <c r="L25" s="14">
        <f t="shared" si="3"/>
        <v>0</v>
      </c>
    </row>
    <row r="26" spans="1:12" ht="32.25" customHeight="1" outlineLevel="6" x14ac:dyDescent="0.25">
      <c r="A26" s="29" t="s">
        <v>95</v>
      </c>
      <c r="B26" s="25" t="s">
        <v>9</v>
      </c>
      <c r="C26" s="23" t="s">
        <v>11</v>
      </c>
      <c r="D26" s="23" t="s">
        <v>43</v>
      </c>
      <c r="E26" s="54" t="s">
        <v>41</v>
      </c>
      <c r="F26" s="57" t="s">
        <v>40</v>
      </c>
      <c r="G26" s="78" t="s">
        <v>117</v>
      </c>
      <c r="H26" s="75" t="s">
        <v>20</v>
      </c>
      <c r="I26" s="51">
        <v>3287222.82</v>
      </c>
      <c r="J26" s="40"/>
      <c r="K26" s="45">
        <f t="shared" si="2"/>
        <v>3287222.82</v>
      </c>
      <c r="L26" s="14">
        <f t="shared" si="3"/>
        <v>0</v>
      </c>
    </row>
    <row r="27" spans="1:12" ht="32.25" customHeight="1" outlineLevel="6" x14ac:dyDescent="0.25">
      <c r="A27" s="29" t="s">
        <v>95</v>
      </c>
      <c r="B27" s="25" t="s">
        <v>9</v>
      </c>
      <c r="C27" s="23" t="s">
        <v>11</v>
      </c>
      <c r="D27" s="23" t="s">
        <v>43</v>
      </c>
      <c r="E27" s="54" t="s">
        <v>41</v>
      </c>
      <c r="F27" s="57" t="s">
        <v>40</v>
      </c>
      <c r="G27" s="78" t="s">
        <v>118</v>
      </c>
      <c r="H27" s="75" t="s">
        <v>20</v>
      </c>
      <c r="I27" s="51">
        <v>4739160.4400000004</v>
      </c>
      <c r="J27" s="40"/>
      <c r="K27" s="45">
        <f t="shared" si="2"/>
        <v>4739160.4400000004</v>
      </c>
      <c r="L27" s="14">
        <f t="shared" si="3"/>
        <v>0</v>
      </c>
    </row>
    <row r="28" spans="1:12" ht="32.25" customHeight="1" outlineLevel="6" x14ac:dyDescent="0.25">
      <c r="A28" s="29" t="s">
        <v>95</v>
      </c>
      <c r="B28" s="25" t="s">
        <v>9</v>
      </c>
      <c r="C28" s="23" t="s">
        <v>11</v>
      </c>
      <c r="D28" s="23" t="s">
        <v>43</v>
      </c>
      <c r="E28" s="54" t="s">
        <v>41</v>
      </c>
      <c r="F28" s="57" t="s">
        <v>40</v>
      </c>
      <c r="G28" s="78" t="s">
        <v>119</v>
      </c>
      <c r="H28" s="75" t="s">
        <v>20</v>
      </c>
      <c r="I28" s="51">
        <v>3698540.58</v>
      </c>
      <c r="J28" s="40"/>
      <c r="K28" s="45">
        <f t="shared" si="2"/>
        <v>3698540.58</v>
      </c>
      <c r="L28" s="14">
        <f t="shared" si="3"/>
        <v>0</v>
      </c>
    </row>
    <row r="29" spans="1:12" ht="32.25" customHeight="1" outlineLevel="6" x14ac:dyDescent="0.25">
      <c r="A29" s="29" t="s">
        <v>93</v>
      </c>
      <c r="B29" s="25" t="s">
        <v>9</v>
      </c>
      <c r="C29" s="23" t="s">
        <v>72</v>
      </c>
      <c r="D29" s="23" t="s">
        <v>73</v>
      </c>
      <c r="E29" s="54" t="s">
        <v>39</v>
      </c>
      <c r="F29" s="57">
        <v>811</v>
      </c>
      <c r="G29" s="78"/>
      <c r="H29" s="75" t="s">
        <v>20</v>
      </c>
      <c r="I29" s="51">
        <v>870900</v>
      </c>
      <c r="J29" s="40"/>
      <c r="K29" s="45">
        <f t="shared" si="2"/>
        <v>870900</v>
      </c>
      <c r="L29" s="14">
        <f t="shared" si="3"/>
        <v>0</v>
      </c>
    </row>
    <row r="30" spans="1:12" ht="47.25" customHeight="1" outlineLevel="6" x14ac:dyDescent="0.25">
      <c r="A30" s="9" t="s">
        <v>96</v>
      </c>
      <c r="B30" s="10" t="s">
        <v>9</v>
      </c>
      <c r="C30" s="10" t="s">
        <v>44</v>
      </c>
      <c r="D30" s="10" t="s">
        <v>43</v>
      </c>
      <c r="E30" s="54" t="s">
        <v>45</v>
      </c>
      <c r="F30" s="57" t="s">
        <v>40</v>
      </c>
      <c r="G30" s="74" t="s">
        <v>110</v>
      </c>
      <c r="H30" s="75" t="s">
        <v>20</v>
      </c>
      <c r="I30" s="51">
        <v>16035400</v>
      </c>
      <c r="J30" s="40"/>
      <c r="K30" s="45">
        <f t="shared" si="2"/>
        <v>16035400</v>
      </c>
      <c r="L30" s="14">
        <f t="shared" si="3"/>
        <v>0</v>
      </c>
    </row>
    <row r="31" spans="1:12" x14ac:dyDescent="0.25">
      <c r="I31" s="16"/>
    </row>
    <row r="33" spans="9:9" x14ac:dyDescent="0.25">
      <c r="I33" s="15"/>
    </row>
  </sheetData>
  <mergeCells count="1">
    <mergeCell ref="A2:I2"/>
  </mergeCells>
  <pageMargins left="0" right="0" top="0.15748031496062992" bottom="0.15748031496062992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2021-05-13T01:56:33Z</cp:lastPrinted>
  <dcterms:created xsi:type="dcterms:W3CDTF">2020-01-10T07:57:36Z</dcterms:created>
  <dcterms:modified xsi:type="dcterms:W3CDTF">2021-05-13T01:59:21Z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