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480" yWindow="690" windowWidth="11340" windowHeight="7920"/>
  </bookViews>
  <sheets>
    <sheet name="Приложение № 1" sheetId="1" r:id="rId1"/>
  </sheets>
  <definedNames>
    <definedName name="_xlnm._FilterDatabase" localSheetId="0" hidden="1">'Приложение № 1'!$A$4:$D$72</definedName>
    <definedName name="_xlnm.Print_Titles" localSheetId="0">'Приложение № 1'!$5:$5</definedName>
    <definedName name="_xlnm.Print_Area" localSheetId="0">'Приложение № 1'!$A$1:$D$249</definedName>
  </definedNames>
  <calcPr calcId="125725"/>
</workbook>
</file>

<file path=xl/calcChain.xml><?xml version="1.0" encoding="utf-8"?>
<calcChain xmlns="http://schemas.openxmlformats.org/spreadsheetml/2006/main">
  <c r="C248" i="1"/>
  <c r="D214"/>
  <c r="C73"/>
  <c r="D200"/>
  <c r="D199" s="1"/>
  <c r="C200"/>
  <c r="C199" s="1"/>
  <c r="D197"/>
  <c r="C197"/>
  <c r="D169"/>
  <c r="D70" l="1"/>
  <c r="C70"/>
  <c r="D54"/>
  <c r="C54"/>
  <c r="D36"/>
  <c r="C36"/>
  <c r="D32"/>
  <c r="C32"/>
  <c r="C214" l="1"/>
  <c r="D50"/>
  <c r="D187"/>
  <c r="C187"/>
  <c r="C76"/>
  <c r="D76"/>
  <c r="D61" l="1"/>
  <c r="D27"/>
  <c r="C27"/>
  <c r="C61" l="1"/>
  <c r="D80" l="1"/>
  <c r="C80"/>
  <c r="D195" l="1"/>
  <c r="C195"/>
  <c r="D213" l="1"/>
  <c r="D73" s="1"/>
  <c r="C213"/>
  <c r="C169"/>
  <c r="C74" l="1"/>
  <c r="D74"/>
  <c r="D14"/>
  <c r="C14"/>
  <c r="D58"/>
  <c r="D11"/>
  <c r="C23"/>
  <c r="D23"/>
  <c r="C58"/>
  <c r="C50"/>
  <c r="D45"/>
  <c r="C45"/>
  <c r="D7"/>
  <c r="C7"/>
  <c r="D18"/>
  <c r="C11"/>
  <c r="C18"/>
  <c r="D6" l="1"/>
  <c r="D248" s="1"/>
  <c r="C6"/>
</calcChain>
</file>

<file path=xl/sharedStrings.xml><?xml version="1.0" encoding="utf-8"?>
<sst xmlns="http://schemas.openxmlformats.org/spreadsheetml/2006/main" count="480" uniqueCount="467">
  <si>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</si>
  <si>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</si>
  <si>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</si>
  <si>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</si>
  <si>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</si>
  <si>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</si>
  <si>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</si>
  <si>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</si>
  <si>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</si>
  <si>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</si>
  <si>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</si>
  <si>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</si>
  <si>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</si>
  <si>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</si>
  <si>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</si>
  <si>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</si>
  <si>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</si>
  <si>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</si>
  <si>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</si>
  <si>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</si>
  <si>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</si>
  <si>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</si>
  <si>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</si>
  <si>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</si>
  <si>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</si>
  <si>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</si>
  <si>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</si>
  <si>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</si>
  <si>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</si>
  <si>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</si>
  <si>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</si>
  <si>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</si>
  <si>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</si>
  <si>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</si>
  <si>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</si>
  <si>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</si>
  <si>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</si>
  <si>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</si>
  <si>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</si>
  <si>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</si>
  <si>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</si>
  <si>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</si>
  <si>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</si>
  <si>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</si>
  <si>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</si>
  <si>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</si>
  <si>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</si>
  <si>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</si>
  <si>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</si>
  <si>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</si>
  <si>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</si>
  <si>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</si>
  <si>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</si>
  <si>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</si>
  <si>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</si>
  <si>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</si>
  <si>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</si>
  <si>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</si>
  <si>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</si>
  <si>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</si>
  <si>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</si>
  <si>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</si>
  <si>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</si>
  <si>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</si>
  <si>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</si>
  <si>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</si>
  <si>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</si>
  <si>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</si>
  <si>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</si>
  <si>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</si>
  <si>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</si>
  <si>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</si>
  <si>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</si>
  <si>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</si>
  <si>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</si>
  <si>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</si>
  <si>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</si>
  <si>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</si>
  <si>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</si>
  <si>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</si>
  <si>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</si>
  <si>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</si>
  <si>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</si>
  <si>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</si>
  <si>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</si>
  <si>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</si>
  <si>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</si>
  <si>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</si>
  <si>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</si>
  <si>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</si>
  <si>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</si>
  <si>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</si>
  <si>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</si>
  <si>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1 14 06000 00 0000 430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</si>
  <si>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</si>
  <si>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</si>
  <si>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</si>
  <si>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</si>
  <si>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</si>
  <si>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</si>
  <si>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</si>
  <si>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</si>
  <si>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</si>
  <si>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</si>
  <si>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</si>
  <si>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</si>
  <si>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</si>
  <si>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</si>
  <si>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</si>
  <si>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</si>
  <si>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</si>
  <si>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</si>
  <si>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</si>
  <si>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</si>
  <si>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</si>
  <si>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</si>
  <si>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</si>
  <si>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</si>
  <si>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</si>
  <si>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</si>
  <si>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</si>
  <si>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</si>
  <si>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</si>
  <si>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</si>
  <si>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</si>
  <si>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</si>
  <si>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</si>
  <si>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</si>
  <si>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</si>
  <si>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</si>
  <si>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</si>
  <si>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</si>
  <si>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</si>
  <si>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</si>
  <si>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</si>
  <si>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</si>
  <si>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</si>
  <si>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</si>
  <si>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</si>
  <si>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</si>
  <si>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</si>
  <si>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</si>
  <si>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1 16 01330 00 0000 140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</si>
  <si>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</si>
  <si>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 xml:space="preserve">Исполнено </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</si>
  <si>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</si>
  <si>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</si>
  <si>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</si>
  <si>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</si>
  <si>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</si>
  <si>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</si>
  <si>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</si>
  <si>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</si>
  <si>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</si>
  <si>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</si>
  <si>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</si>
  <si>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</si>
  <si>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</si>
  <si>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</si>
  <si>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</si>
  <si>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</si>
  <si>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</si>
  <si>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</si>
  <si>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</si>
  <si>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2 00 00000 00 0000 000</t>
  </si>
  <si>
    <t>БЕЗВОЗМЕЗДНЫЕ ПОСТУПЛЕНИЯ всего, в том числе:</t>
  </si>
  <si>
    <t>2 02 00000 00 0000 000</t>
  </si>
  <si>
    <t>2 02 10000 00 0000 150</t>
  </si>
  <si>
    <t xml:space="preserve">ДОТАЦИИ БЮДЖЕТАМ БЮДЖЕТНОЙ СИСТЕМЫ РОССИЙСКОЙ ФЕДЕРАЦИИ </t>
  </si>
  <si>
    <t>2 02 15001 02 0000 150</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</si>
  <si>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</si>
  <si>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</si>
  <si>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2 02 15010 02 0000 150</t>
  </si>
  <si>
    <t>2 02 20000 00 0000 150</t>
  </si>
  <si>
    <t>СУБСИДИИ БЮДЖЕТАМ БЮДЖЕТНОЙ СИСТЕМЫ РОССИЙСКОЙ ФЕДЕРАЦИИ (МЕЖБЮДЖЕТНЫЕ СУБСИДИИ)</t>
  </si>
  <si>
    <t>2 02 25007 02 0000 150</t>
  </si>
  <si>
    <t>2 02 25023 02 0000 150</t>
  </si>
  <si>
    <t>2 02 25066 02 0000 150</t>
  </si>
  <si>
    <t>2 02 25078 02 0000 150</t>
  </si>
  <si>
    <t>2 02 25081 02 0000 150</t>
  </si>
  <si>
    <t>2 02 25082 02 0000 150</t>
  </si>
  <si>
    <t>2 02 25084 02 0000 150</t>
  </si>
  <si>
    <t>2 02 25086 02 0000 150</t>
  </si>
  <si>
    <t>2 02 25114 02 0000 150</t>
  </si>
  <si>
    <t>2 02 25138 02 0000 150</t>
  </si>
  <si>
    <t>2 02 25163 02 0000 150</t>
  </si>
  <si>
    <t>2 02 25201 02 0000 150</t>
  </si>
  <si>
    <t>2 02 25202 02 0000 150</t>
  </si>
  <si>
    <t>2 02 25229 02 0000 150</t>
  </si>
  <si>
    <t>2 02 25243 02 0000 150</t>
  </si>
  <si>
    <t>2 02 25253 02 0000 150</t>
  </si>
  <si>
    <t>2 02 25256 02 0000 150</t>
  </si>
  <si>
    <t>2 02 25281 02 0000 150</t>
  </si>
  <si>
    <t>2 02 25299 02 0000 150</t>
  </si>
  <si>
    <t>2 02 25304 02 0000 150</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</si>
  <si>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</si>
  <si>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</si>
  <si>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2 02 25365 02 0000 150</t>
  </si>
  <si>
    <t>2 02 25402 02 0000 150</t>
  </si>
  <si>
    <t>2 02 25404 02 0000 150</t>
  </si>
  <si>
    <t>2 02 25462 02 0000 150</t>
  </si>
  <si>
    <t>2 02 25466 02 0000 150</t>
  </si>
  <si>
    <t>2 02 25467 02 0000 150</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</si>
  <si>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</si>
  <si>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</si>
  <si>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</si>
  <si>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2 02 25497 02 0000 150</t>
  </si>
  <si>
    <t>2 02 25517 02 0000 150</t>
  </si>
  <si>
    <t>2 02 25519 02 0000 150</t>
  </si>
  <si>
    <t>2 02 25520 02 0000 150</t>
  </si>
  <si>
    <t>2 02 25527 02 0000 150</t>
  </si>
  <si>
    <t>2 02 25554 02 0000 150</t>
  </si>
  <si>
    <t>2 02 25555 02 0000 150</t>
  </si>
  <si>
    <t>2 02 25576 02 0000 150</t>
  </si>
  <si>
    <t>2 02 25586 02 0000 150</t>
  </si>
  <si>
    <t>2 02 30000 00 0000 150</t>
  </si>
  <si>
    <t xml:space="preserve">СУБВЕНЦИИ БЮДЖЕТАМ  БЮДЖЕТНОЙ СИСТЕМЫ РОССИЙСКОЙ ФЕДЕРАЦИИ </t>
  </si>
  <si>
    <t>2 02 35118 02 0000 150</t>
  </si>
  <si>
    <t>2 02 35120 02 0000 150</t>
  </si>
  <si>
    <t>2 02 35128 02 0000 150</t>
  </si>
  <si>
    <t>2 02 35129 02 0000 150</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</si>
  <si>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</si>
  <si>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</si>
  <si>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</si>
  <si>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</si>
  <si>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2 02 35220 02 0000 150</t>
  </si>
  <si>
    <t>2 02 35240 02 0000 150</t>
  </si>
  <si>
    <t>2 02 35250 02 0000 150</t>
  </si>
  <si>
    <t>2 02 35290 02 0000 150</t>
  </si>
  <si>
    <t>2 02 35429 02 0000 150</t>
  </si>
  <si>
    <t>2 02 35432 02 0000 150</t>
  </si>
  <si>
    <t>2 02 35460 02 0000 150</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</si>
  <si>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</si>
  <si>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</si>
  <si>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</si>
  <si>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</si>
  <si>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2 02 45141 02 0000 150</t>
  </si>
  <si>
    <t>2 02 45142 02 0000 150</t>
  </si>
  <si>
    <t>2 02 45161 02 0000 150</t>
  </si>
  <si>
    <t>2 02 45303 02 0000 150</t>
  </si>
  <si>
    <t>2 04 00000 00 0000 000</t>
  </si>
  <si>
    <t>2 04 02000 02 0000 150</t>
  </si>
  <si>
    <t>2 18 00000 02 0000 150</t>
  </si>
  <si>
    <t>2 18 25304 02 0000 150</t>
  </si>
  <si>
    <t>2 18 25497 02 0000 150</t>
  </si>
  <si>
    <t>2 18 45303 02 0000 150</t>
  </si>
  <si>
    <t>2 18 60010 02 0000 150</t>
  </si>
  <si>
    <t xml:space="preserve">ВОЗВРАТ ОСТАТКОВ СУБСИДИЙ, СУБВЕНЦИЙ И ИНЫХ МЕЖБЮДЖЕТНЫХ ТРАНСФЕРТОВ, ИМЕЮЩИХ ЦЕЛЕВОЕ НАЗНАЧЕНИЕ, ПРОШЛЫХ ЛЕТ </t>
  </si>
  <si>
    <t>2 19 00000 02 0000 150</t>
  </si>
  <si>
    <t>2 19 25078 02 0000 150</t>
  </si>
  <si>
    <t>2 19 25138 02 0000 150</t>
  </si>
  <si>
    <t>2 19 25497 02 0000 150</t>
  </si>
  <si>
    <t>2 19 25502 02 0000150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</si>
  <si>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</si>
  <si>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2 19 25508 02 0000 150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</si>
  <si>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</si>
  <si>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</si>
  <si>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</si>
  <si>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2 19 35250 02 0000 150</t>
  </si>
  <si>
    <t>2 19 35290 02 0000 150</t>
  </si>
  <si>
    <t>2 19 45303 02 0000 150</t>
  </si>
  <si>
    <t>2 19 90000 02 0000 150</t>
  </si>
  <si>
    <t>8 50 00000 00 0000 000</t>
  </si>
  <si>
    <t>ИТОГО ДОХОДОВ</t>
  </si>
  <si>
    <t>2 02 25028 02 0000 150</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</si>
  <si>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</si>
  <si>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</si>
  <si>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2 02 25242 02 0000 150</t>
  </si>
  <si>
    <t>2 02 25394 02 0000 150</t>
  </si>
  <si>
    <t>2 02 25511 02 0000 150</t>
  </si>
  <si>
    <t>2 02 25513 02 0000 150</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</si>
  <si>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</si>
  <si>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развитие сети учреждений культурно-досугового типа</t>
  </si>
  <si>
    <t>2 02 25590 02 0000 150</t>
  </si>
  <si>
    <t>2 02 25598 02 0000 150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</si>
  <si>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</si>
  <si>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</si>
  <si>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</si>
  <si>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</si>
  <si>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</si>
  <si>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</si>
  <si>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</si>
  <si>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</si>
  <si>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</si>
  <si>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</si>
  <si>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2 02 35134 02 0000 150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</si>
  <si>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</si>
  <si>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2 02 35345 02 0000 150</t>
  </si>
  <si>
    <t>Субвенции бюджетам субъектов Российской Федерации на осуществление мер пожарной безопасности и тушение лесных пожаров</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</si>
  <si>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</si>
  <si>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</si>
  <si>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2 18 02000 02 0000 150</t>
  </si>
  <si>
    <t>2 18 25023 02 0000 150</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</si>
  <si>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</si>
  <si>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2 19 25023 02 0000 150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</si>
  <si>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</si>
  <si>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2 19 25478 02 0000 150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</si>
  <si>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</si>
  <si>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2 19 45136 02 0000 150</t>
  </si>
  <si>
    <t>2 19 45895 02 0000 150</t>
  </si>
  <si>
    <t>2 19 45896 02 0000 150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</si>
  <si>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</si>
  <si>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</si>
  <si>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</si>
  <si>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 xml:space="preserve">ПРИЛОЖЕНИЕ № 1                                                   к распоряжению Правительства                                                                           Забайкальского края                                              </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</si>
  <si>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</si>
  <si>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</si>
  <si>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2 19 25256 02 0000 150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</si>
  <si>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</si>
  <si>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</si>
  <si>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</si>
  <si>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2 19 35176 02 0000 150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</si>
  <si>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субъектов Российской Федерации</t>
  </si>
  <si>
    <t>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</si>
  <si>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</si>
  <si>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2 02 45368 02 0000 150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</si>
  <si>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</si>
  <si>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</si>
  <si>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</si>
  <si>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2 02 25014 02 0000 150</t>
  </si>
  <si>
    <t>Субсидии бюджетам субъектов Российской Федерации на стимулирование увеличения производства картофеля и овощей</t>
  </si>
  <si>
    <t>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</si>
  <si>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</si>
  <si>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2 02 25171 02 0000 150</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</si>
  <si>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</si>
  <si>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</si>
  <si>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</si>
  <si>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</si>
  <si>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2 02 25213 02 0000 150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</si>
  <si>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</si>
  <si>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</si>
  <si>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</si>
  <si>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2 02 25341 02 0000 150</t>
  </si>
  <si>
    <t>Субсидии бюджетам субъектов Российской Федерации на развитие сельского туризма</t>
  </si>
  <si>
    <t>2 02 25385 02 0000 150</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</si>
  <si>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</si>
  <si>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</si>
  <si>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</si>
  <si>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</si>
  <si>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2 02 25584 02 0000 150</t>
  </si>
  <si>
    <t>2 02 25597 02 0000 150</t>
  </si>
  <si>
    <t>Субсидии бюджетам субъектов Российской Федерации на реконструкцию и капитальный ремонт региональных и муниципальных музеев</t>
  </si>
  <si>
    <t>2 02 25786 02 0000 150</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</si>
  <si>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</si>
  <si>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</si>
  <si>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</si>
  <si>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 xml:space="preserve">2 18 00000 00 0000 000 </t>
  </si>
  <si>
    <t>2 18 25750 02 0000 150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</si>
  <si>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</si>
  <si>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2 18 33144 02 0000 150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</si>
  <si>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</si>
  <si>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2 18 35701 02 0000 150</t>
  </si>
  <si>
    <t>Доходы бюджетов субъектов Российской Федерации от возврата остатков субвенций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 из федерального бюджета</t>
  </si>
  <si>
    <t>2 19 25007 02 0000 150</t>
  </si>
  <si>
    <t>Возврат остатков субсидий на выплату региональных социальных доплат к пенсии из бюджетов субъектов Российской Федерации</t>
  </si>
  <si>
    <t>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</si>
  <si>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</si>
  <si>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</si>
  <si>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</si>
  <si>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</si>
  <si>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</si>
  <si>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Возврат остатков субсидий на реализацию мероприятий по модернизации школьных систем образования из бюджетов субъектов Российской Федерации</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</si>
  <si>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
</t>
  </si>
  <si>
    <t>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</si>
  <si>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</si>
  <si>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2 19 35900 02 0000 150</t>
  </si>
  <si>
    <t>Возврат остатков единой субвенции из бюджетов субъектов Российской Федерации</t>
  </si>
  <si>
    <t>2 19 45363 02 0000 150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</si>
  <si>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</si>
  <si>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</si>
  <si>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</si>
  <si>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2 18 45505 02 0000 150</t>
  </si>
  <si>
    <t>Доходы бюджетов субъектов Российской Федерации от возврата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муниципальных образований</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</si>
  <si>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</si>
  <si>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</si>
  <si>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2 19 45505 02 0000 150</t>
  </si>
  <si>
    <t>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субъектов Российской Федерации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</si>
  <si>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</si>
  <si>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</si>
  <si>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техническое оснащение региональных и муниципальных музеев</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</si>
  <si>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</si>
  <si>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Доходы бюджетов субъектов Российской Федерации от возврата организациями остатков субсидий прошлых лет</t>
  </si>
  <si>
    <t>____________________</t>
  </si>
  <si>
    <t xml:space="preserve">2 19 00000 00 0000 000 </t>
  </si>
  <si>
    <t>ДОХОДЫ ОТ ОКАЗАНИЯ  ПЛАТНЫХ УСЛУГ И КОМПЕНСАЦИИ  ЗАТРАТ  ГОСУДАРСТВА</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</si>
  <si>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</si>
  <si>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</si>
  <si>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</si>
  <si>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</si>
  <si>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Отчет об исполнении доходов  бюджета  Забайкальского края по основным источникам                           за первый квартал 2024 года</t>
  </si>
  <si>
    <t>1 09 04000 00 0000 110</t>
  </si>
  <si>
    <t>Налоги на имущество</t>
  </si>
  <si>
    <t>2 02 25106 02 0000 150</t>
  </si>
  <si>
    <t>2 02 25107 02 0000 150</t>
  </si>
  <si>
    <t>2 02 25108 02 0000 150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</si>
  <si>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</si>
  <si>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</si>
  <si>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снижение совокупного объема выбросов загрязняющих веществ в атмосферный воздух</t>
  </si>
  <si>
    <t>2 02 25177 02 0000 150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</si>
  <si>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</si>
  <si>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2 02 25192 02 0000 150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</si>
  <si>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</si>
  <si>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2 02 25292 02 0000 150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</si>
  <si>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</si>
  <si>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2 02 25300 02 0000 150</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</si>
  <si>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</si>
  <si>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</si>
  <si>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</si>
  <si>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2 02 25372 02 0000 150</t>
  </si>
  <si>
    <t>Субсидии бюджетам субъектов Российской Федерации на развитие транспортной инфраструктуры на сельских территориях</t>
  </si>
  <si>
    <t>2 02 25418 02 0000 150</t>
  </si>
  <si>
    <t>2 02 25424 02 0000 150</t>
  </si>
  <si>
    <t>2 02 25453 02 0000 150</t>
  </si>
  <si>
    <t>2 02 25454 02 0000 150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</si>
  <si>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</si>
  <si>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</si>
  <si>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</si>
  <si>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</si>
  <si>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2 02 25494 02 0000 150</t>
  </si>
  <si>
    <t>Субсидии бюджетам субъектов Российской Федерации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</si>
  <si>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2 02 25501 02 0000 150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</si>
  <si>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</si>
  <si>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2 02 25505 02 0000 150</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</si>
  <si>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</si>
  <si>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2 02 25522 02 0000 150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</si>
  <si>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</si>
  <si>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2 02 25558 02 0000 150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</si>
  <si>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</si>
  <si>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</si>
  <si>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</si>
  <si>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</si>
  <si>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2 02 25753 02 0000 150</t>
  </si>
  <si>
    <t>2 02 25766 02 0000 150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</si>
  <si>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</si>
  <si>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развитие зарядной инфраструктуры для электромобилей</t>
  </si>
  <si>
    <t>2 02 25190 02 0000 150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</si>
  <si>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</si>
  <si>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</si>
  <si>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2 08 00000 00 0000 000</t>
  </si>
  <si>
    <t>2 08 02000 02 0000 150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</si>
  <si>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</si>
  <si>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</si>
  <si>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2 18 25179 02 0000 150</t>
  </si>
  <si>
    <t>Доходы бюджетов субъектов Российской Федерации от возврата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образований</t>
  </si>
  <si>
    <t>2 18 71020 02 0000 150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</si>
  <si>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</si>
  <si>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2 19 25179 02 0000 150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</si>
  <si>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</si>
  <si>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2 19 25259 02 0000 150</t>
  </si>
  <si>
    <t>Возврат остатков субсидий на государственную поддержку стимулирования увеличения производства масличных культур из бюджетов субъектов Российской Федерации</t>
  </si>
  <si>
    <t>2 19 25385 02 0000 150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</si>
  <si>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</si>
  <si>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2 19 35128 02 0000 150</t>
  </si>
  <si>
    <t>Возврат остатков субвенций на осуществление отдельных полномочий в области водных отношений из бюджетов субъектов Российской Федерации</t>
  </si>
  <si>
    <t>Возврат остатков иных межбюджетных трансфертов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 из бюджетов субъектов Российской Федерации</t>
  </si>
  <si>
    <t xml:space="preserve">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
</t>
  </si>
  <si>
    <t xml:space="preserve">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</si>
  <si>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 xml:space="preserve">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t>
  </si>
  <si>
    <t xml:space="preserve">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
</t>
  </si>
  <si>
    <t>2 02 35127 02 0000 150</t>
  </si>
  <si>
    <t xml:space="preserve">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
</t>
  </si>
  <si>
    <t xml:space="preserve">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
</t>
  </si>
  <si>
    <t>2 19 25750 02 0000 150</t>
  </si>
  <si>
    <t>2 19 45300 02 0000 150</t>
  </si>
  <si>
    <t xml:space="preserve">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
</t>
  </si>
  <si>
    <t xml:space="preserve">Возврат остатков иного межбюджетного трансферта бюджету Забайкальского края на предоставление выплат гражданам, жилые помещения которых утрачены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бюджета субъекта Российской Федерации
</t>
  </si>
  <si>
    <t xml:space="preserve">Возврат остатков иного межбюджетного трансферта бюджету Забайкальского края на предоставление выплат гражданам, жилые помещения которых повреждены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бюджета субъекта Российской Федерации
</t>
  </si>
</sst>
</file>

<file path=xl/styles.xml><?xml version="1.0" encoding="utf-8"?>
<styleSheet xmlns="http://schemas.openxmlformats.org/spreadsheetml/2006/main">
  <numFmts count="4">
    <numFmt numFmtId="164" formatCode="_-* #,##0.0\ _₽_-;\-* #,##0.0\ _₽_-;_-* &quot;-&quot;?\ _₽_-;_-@_-"/>
    <numFmt numFmtId="165" formatCode="#,##0.0_ ;\-#,##0.0\ "/>
    <numFmt numFmtId="166" formatCode="_-* #,##0.0_р_._-;\-* #,##0.0_р_._-;_-* &quot;-&quot;?_р_._-;_-@_-"/>
    <numFmt numFmtId="167" formatCode="#,##0.00_ ;\-#,##0.00\ "/>
  </numFmts>
  <fonts count="9">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4" fillId="0" borderId="0" xfId="0" applyFont="1"/>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0" fontId="8" fillId="2" borderId="0" xfId="0" applyFont="1" applyFill="1" applyAlignment="1">
      <alignment horizontal="left" vertical="center" wrapText="1"/>
    </xf>
    <xf numFmtId="0" fontId="3" fillId="2" borderId="0" xfId="0" applyFont="1" applyFill="1" applyAlignment="1">
      <alignment horizontal="right" indent="15"/>
    </xf>
    <xf numFmtId="0" fontId="4" fillId="0" borderId="0" xfId="0" applyFont="1" applyFill="1"/>
    <xf numFmtId="164" fontId="1" fillId="2" borderId="0" xfId="0" applyNumberFormat="1" applyFont="1" applyFill="1" applyAlignment="1">
      <alignment horizontal="right"/>
    </xf>
    <xf numFmtId="164" fontId="4" fillId="2" borderId="0" xfId="0" applyNumberFormat="1" applyFont="1" applyFill="1"/>
    <xf numFmtId="0" fontId="5" fillId="0" borderId="1" xfId="0" applyFont="1" applyFill="1" applyBorder="1" applyAlignment="1">
      <alignment horizontal="left" vertical="center" wrapText="1"/>
    </xf>
    <xf numFmtId="0" fontId="4" fillId="0" borderId="0" xfId="0" applyFont="1" applyAlignment="1">
      <alignment vertical="center"/>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166" fontId="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65" fontId="1" fillId="0" borderId="1" xfId="0" applyNumberFormat="1" applyFont="1" applyFill="1" applyBorder="1" applyAlignment="1">
      <alignment horizontal="right" vertical="center"/>
    </xf>
    <xf numFmtId="164" fontId="5"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Fill="1" applyBorder="1" applyAlignment="1">
      <alignment horizontal="left" vertical="top" wrapText="1"/>
    </xf>
    <xf numFmtId="0" fontId="4" fillId="0" borderId="0" xfId="0" applyFont="1" applyAlignment="1">
      <alignment horizontal="center"/>
    </xf>
    <xf numFmtId="167" fontId="1" fillId="0" borderId="1" xfId="0" applyNumberFormat="1" applyFont="1" applyFill="1" applyBorder="1" applyAlignment="1">
      <alignment horizontal="right" vertical="center"/>
    </xf>
    <xf numFmtId="0" fontId="4" fillId="0" borderId="0" xfId="0" applyFont="1" applyBorder="1"/>
    <xf numFmtId="164"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165" fontId="1" fillId="0" borderId="1" xfId="0" applyNumberFormat="1" applyFont="1" applyFill="1" applyBorder="1" applyAlignment="1">
      <alignment horizontal="right"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0" borderId="1" xfId="0" applyFont="1" applyFill="1" applyBorder="1" applyAlignment="1">
      <alignment horizontal="left" vertical="top" wrapText="1"/>
    </xf>
    <xf numFmtId="0" fontId="1" fillId="0" borderId="1" xfId="0" applyFont="1" applyFill="1" applyBorder="1" applyAlignment="1">
      <alignment vertical="top" wrapText="1"/>
    </xf>
    <xf numFmtId="0" fontId="5" fillId="0" borderId="1"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G252"/>
  <sheetViews>
    <sheetView tabSelected="1" view="pageBreakPreview" topLeftCell="A243" zoomScaleNormal="100" zoomScaleSheetLayoutView="100" workbookViewId="0">
      <selection activeCell="B188" sqref="B188"/>
    </sheetView>
  </sheetViews>
  <sheetFormatPr defaultRowHeight="12.75"/>
  <cols>
    <col min="1" max="1" width="23" style="1" customWidth="1"/>
    <col min="2" max="2" width="46.28515625" style="1" customWidth="1"/>
    <col min="3" max="3" width="15.7109375" style="1" customWidth="1"/>
    <col min="4" max="4" width="14.5703125" style="10" customWidth="1"/>
    <col min="5" max="16384" width="9.140625" style="1"/>
  </cols>
  <sheetData>
    <row r="1" spans="1:4" ht="77.25" customHeight="1">
      <c r="A1" s="6"/>
      <c r="B1" s="5"/>
      <c r="C1" s="31" t="s">
        <v>304</v>
      </c>
      <c r="D1" s="31"/>
    </row>
    <row r="2" spans="1:4" ht="40.5" customHeight="1">
      <c r="A2" s="32" t="s">
        <v>389</v>
      </c>
      <c r="B2" s="33"/>
      <c r="C2" s="33"/>
      <c r="D2" s="33"/>
    </row>
    <row r="3" spans="1:4" ht="15.75">
      <c r="A3" s="7"/>
      <c r="B3" s="5"/>
      <c r="C3" s="5"/>
      <c r="D3" s="9" t="s">
        <v>0</v>
      </c>
    </row>
    <row r="4" spans="1:4" ht="46.5" customHeight="1">
      <c r="A4" s="3" t="s">
        <v>1</v>
      </c>
      <c r="B4" s="3" t="s">
        <v>2</v>
      </c>
      <c r="C4" s="13" t="s">
        <v>68</v>
      </c>
      <c r="D4" s="14" t="s">
        <v>144</v>
      </c>
    </row>
    <row r="5" spans="1:4" ht="17.25" customHeight="1">
      <c r="A5" s="4">
        <v>1</v>
      </c>
      <c r="B5" s="4">
        <v>2</v>
      </c>
      <c r="C5" s="15">
        <v>3</v>
      </c>
      <c r="D5" s="15">
        <v>4</v>
      </c>
    </row>
    <row r="6" spans="1:4" ht="34.5" customHeight="1">
      <c r="A6" s="11" t="s">
        <v>3</v>
      </c>
      <c r="B6" s="34" t="s">
        <v>69</v>
      </c>
      <c r="C6" s="22">
        <f>C7+C11+C14+C18+C23+C27+C32+C36+C45+C50+C54+C58+C61+C70</f>
        <v>69845818.699999988</v>
      </c>
      <c r="D6" s="22">
        <f>D7+D11+D14+D18+D23+D27+D32+D36+D45+D50+D54+D58+D61+D70</f>
        <v>14625103.559999999</v>
      </c>
    </row>
    <row r="7" spans="1:4" ht="18.75" customHeight="1">
      <c r="A7" s="2" t="s">
        <v>4</v>
      </c>
      <c r="B7" s="24" t="s">
        <v>5</v>
      </c>
      <c r="C7" s="19">
        <f>C9+C10</f>
        <v>46212825.799999997</v>
      </c>
      <c r="D7" s="19">
        <f>D9+D10</f>
        <v>8979586.0999999996</v>
      </c>
    </row>
    <row r="8" spans="1:4" ht="15.75">
      <c r="A8" s="2"/>
      <c r="B8" s="24" t="s">
        <v>6</v>
      </c>
      <c r="C8" s="19"/>
      <c r="D8" s="19"/>
    </row>
    <row r="9" spans="1:4" ht="21" customHeight="1">
      <c r="A9" s="2" t="s">
        <v>7</v>
      </c>
      <c r="B9" s="24" t="s">
        <v>8</v>
      </c>
      <c r="C9" s="19">
        <v>20658281</v>
      </c>
      <c r="D9" s="19">
        <v>3957230.8</v>
      </c>
    </row>
    <row r="10" spans="1:4" ht="19.5" customHeight="1">
      <c r="A10" s="2" t="s">
        <v>9</v>
      </c>
      <c r="B10" s="24" t="s">
        <v>10</v>
      </c>
      <c r="C10" s="19">
        <v>25554544.800000001</v>
      </c>
      <c r="D10" s="19">
        <v>5022355.3</v>
      </c>
    </row>
    <row r="11" spans="1:4" ht="47.25" customHeight="1">
      <c r="A11" s="2" t="s">
        <v>11</v>
      </c>
      <c r="B11" s="24" t="s">
        <v>12</v>
      </c>
      <c r="C11" s="19">
        <f>C13</f>
        <v>8482316.3000000007</v>
      </c>
      <c r="D11" s="19">
        <f>D13</f>
        <v>2135697.2999999998</v>
      </c>
    </row>
    <row r="12" spans="1:4" ht="16.5" customHeight="1">
      <c r="A12" s="2"/>
      <c r="B12" s="24" t="s">
        <v>6</v>
      </c>
      <c r="C12" s="19"/>
      <c r="D12" s="19"/>
    </row>
    <row r="13" spans="1:4" ht="54.75" customHeight="1">
      <c r="A13" s="2" t="s">
        <v>13</v>
      </c>
      <c r="B13" s="24" t="s">
        <v>14</v>
      </c>
      <c r="C13" s="19">
        <v>8482316.3000000007</v>
      </c>
      <c r="D13" s="19">
        <v>2135697.2999999998</v>
      </c>
    </row>
    <row r="14" spans="1:4" s="5" customFormat="1" ht="21.6" customHeight="1">
      <c r="A14" s="2" t="s">
        <v>15</v>
      </c>
      <c r="B14" s="24" t="s">
        <v>16</v>
      </c>
      <c r="C14" s="19">
        <f>C16+C17</f>
        <v>4234306.5</v>
      </c>
      <c r="D14" s="28">
        <f>D16+D17</f>
        <v>573747.5</v>
      </c>
    </row>
    <row r="15" spans="1:4" ht="15.75">
      <c r="A15" s="2"/>
      <c r="B15" s="24" t="s">
        <v>6</v>
      </c>
      <c r="C15" s="19"/>
      <c r="D15" s="19"/>
    </row>
    <row r="16" spans="1:4" ht="31.9" customHeight="1">
      <c r="A16" s="2" t="s">
        <v>17</v>
      </c>
      <c r="B16" s="24" t="s">
        <v>65</v>
      </c>
      <c r="C16" s="19">
        <v>4078612.5</v>
      </c>
      <c r="D16" s="19">
        <v>542057.4</v>
      </c>
    </row>
    <row r="17" spans="1:4" ht="24.95" customHeight="1">
      <c r="A17" s="2" t="s">
        <v>146</v>
      </c>
      <c r="B17" s="24" t="s">
        <v>147</v>
      </c>
      <c r="C17" s="19">
        <v>155694</v>
      </c>
      <c r="D17" s="19">
        <v>31690.1</v>
      </c>
    </row>
    <row r="18" spans="1:4" ht="24.95" customHeight="1">
      <c r="A18" s="2" t="s">
        <v>18</v>
      </c>
      <c r="B18" s="24" t="s">
        <v>19</v>
      </c>
      <c r="C18" s="19">
        <f>C20+C21+C22</f>
        <v>7146977.7999999998</v>
      </c>
      <c r="D18" s="19">
        <f>D20+D21+D22</f>
        <v>1815256</v>
      </c>
    </row>
    <row r="19" spans="1:4" ht="15.75">
      <c r="A19" s="2"/>
      <c r="B19" s="24" t="s">
        <v>6</v>
      </c>
      <c r="C19" s="19"/>
      <c r="D19" s="19"/>
    </row>
    <row r="20" spans="1:4" ht="23.25" customHeight="1">
      <c r="A20" s="2" t="s">
        <v>20</v>
      </c>
      <c r="B20" s="24" t="s">
        <v>21</v>
      </c>
      <c r="C20" s="19">
        <v>6356617</v>
      </c>
      <c r="D20" s="19">
        <v>1641611.6</v>
      </c>
    </row>
    <row r="21" spans="1:4" ht="22.5" customHeight="1">
      <c r="A21" s="2" t="s">
        <v>22</v>
      </c>
      <c r="B21" s="24" t="s">
        <v>23</v>
      </c>
      <c r="C21" s="19">
        <v>788680.8</v>
      </c>
      <c r="D21" s="19">
        <v>173266.4</v>
      </c>
    </row>
    <row r="22" spans="1:4" ht="21.75" customHeight="1">
      <c r="A22" s="2" t="s">
        <v>24</v>
      </c>
      <c r="B22" s="24" t="s">
        <v>25</v>
      </c>
      <c r="C22" s="19">
        <v>1680</v>
      </c>
      <c r="D22" s="19">
        <v>378</v>
      </c>
    </row>
    <row r="23" spans="1:4" ht="47.25" customHeight="1">
      <c r="A23" s="2" t="s">
        <v>26</v>
      </c>
      <c r="B23" s="24" t="s">
        <v>27</v>
      </c>
      <c r="C23" s="19">
        <f>C25+C26</f>
        <v>2492545.4</v>
      </c>
      <c r="D23" s="19">
        <f>D25+D26</f>
        <v>511212.1</v>
      </c>
    </row>
    <row r="24" spans="1:4" ht="15.75" customHeight="1">
      <c r="A24" s="2"/>
      <c r="B24" s="24" t="s">
        <v>6</v>
      </c>
      <c r="C24" s="19"/>
      <c r="D24" s="19"/>
    </row>
    <row r="25" spans="1:4" ht="16.5" customHeight="1">
      <c r="A25" s="2" t="s">
        <v>28</v>
      </c>
      <c r="B25" s="24" t="s">
        <v>29</v>
      </c>
      <c r="C25" s="19">
        <v>2479475.4</v>
      </c>
      <c r="D25" s="19">
        <v>510321.6</v>
      </c>
    </row>
    <row r="26" spans="1:4" s="8" customFormat="1" ht="50.25" customHeight="1">
      <c r="A26" s="2" t="s">
        <v>30</v>
      </c>
      <c r="B26" s="24" t="s">
        <v>31</v>
      </c>
      <c r="C26" s="19">
        <v>13070</v>
      </c>
      <c r="D26" s="19">
        <v>890.5</v>
      </c>
    </row>
    <row r="27" spans="1:4" s="5" customFormat="1" ht="25.5" customHeight="1">
      <c r="A27" s="2" t="s">
        <v>32</v>
      </c>
      <c r="B27" s="24" t="s">
        <v>66</v>
      </c>
      <c r="C27" s="19">
        <f>C30+C31+C29</f>
        <v>84349</v>
      </c>
      <c r="D27" s="19">
        <f>D30+D31+D29</f>
        <v>21437.500000000004</v>
      </c>
    </row>
    <row r="28" spans="1:4" ht="15.75">
      <c r="A28" s="2"/>
      <c r="B28" s="24" t="s">
        <v>6</v>
      </c>
      <c r="C28" s="19"/>
      <c r="D28" s="19"/>
    </row>
    <row r="29" spans="1:4" ht="124.5" customHeight="1">
      <c r="A29" s="2" t="s">
        <v>313</v>
      </c>
      <c r="B29" s="24" t="s">
        <v>314</v>
      </c>
      <c r="C29" s="19">
        <v>0</v>
      </c>
      <c r="D29" s="19">
        <v>8.6999999999999993</v>
      </c>
    </row>
    <row r="30" spans="1:4" ht="108.75" customHeight="1">
      <c r="A30" s="2" t="s">
        <v>90</v>
      </c>
      <c r="B30" s="24" t="s">
        <v>91</v>
      </c>
      <c r="C30" s="19">
        <v>1900</v>
      </c>
      <c r="D30" s="19">
        <v>2338.9</v>
      </c>
    </row>
    <row r="31" spans="1:4" ht="45.75" customHeight="1">
      <c r="A31" s="2" t="s">
        <v>33</v>
      </c>
      <c r="B31" s="24" t="s">
        <v>34</v>
      </c>
      <c r="C31" s="19">
        <v>82449</v>
      </c>
      <c r="D31" s="19">
        <v>19089.900000000001</v>
      </c>
    </row>
    <row r="32" spans="1:4" ht="46.5" customHeight="1">
      <c r="A32" s="2" t="s">
        <v>35</v>
      </c>
      <c r="B32" s="24" t="s">
        <v>36</v>
      </c>
      <c r="C32" s="19">
        <f>C35+C34</f>
        <v>0</v>
      </c>
      <c r="D32" s="21">
        <f>D35+D34</f>
        <v>18.560000000000002</v>
      </c>
    </row>
    <row r="33" spans="1:7" ht="15.75">
      <c r="A33" s="2"/>
      <c r="B33" s="24" t="s">
        <v>6</v>
      </c>
      <c r="C33" s="19"/>
      <c r="D33" s="19"/>
    </row>
    <row r="34" spans="1:7" ht="18.75" customHeight="1">
      <c r="A34" s="2" t="s">
        <v>390</v>
      </c>
      <c r="B34" s="24" t="s">
        <v>391</v>
      </c>
      <c r="C34" s="19">
        <v>0</v>
      </c>
      <c r="D34" s="26">
        <v>-0.04</v>
      </c>
    </row>
    <row r="35" spans="1:7" ht="45" customHeight="1">
      <c r="A35" s="2" t="s">
        <v>80</v>
      </c>
      <c r="B35" s="24" t="s">
        <v>79</v>
      </c>
      <c r="C35" s="19">
        <v>0</v>
      </c>
      <c r="D35" s="21">
        <v>18.600000000000001</v>
      </c>
    </row>
    <row r="36" spans="1:7" ht="63.75" customHeight="1">
      <c r="A36" s="2" t="s">
        <v>37</v>
      </c>
      <c r="B36" s="24" t="s">
        <v>70</v>
      </c>
      <c r="C36" s="19">
        <f>C38+C40+C41+C43+C44+C39+C42</f>
        <v>292458.49999999994</v>
      </c>
      <c r="D36" s="19">
        <f>D38+D40+D41+D43+D44+D39+D42+0.1</f>
        <v>195490.50000000003</v>
      </c>
    </row>
    <row r="37" spans="1:7" ht="14.25" customHeight="1">
      <c r="A37" s="2"/>
      <c r="B37" s="24" t="s">
        <v>6</v>
      </c>
      <c r="C37" s="19"/>
      <c r="D37" s="19"/>
    </row>
    <row r="38" spans="1:7" ht="92.25" customHeight="1">
      <c r="A38" s="2" t="s">
        <v>38</v>
      </c>
      <c r="B38" s="24" t="s">
        <v>71</v>
      </c>
      <c r="C38" s="19">
        <v>627.6</v>
      </c>
      <c r="D38" s="19">
        <v>0</v>
      </c>
      <c r="G38" s="12"/>
    </row>
    <row r="39" spans="1:7" ht="17.25" customHeight="1">
      <c r="A39" s="2" t="s">
        <v>162</v>
      </c>
      <c r="B39" s="24" t="s">
        <v>163</v>
      </c>
      <c r="C39" s="19">
        <v>271738.09999999998</v>
      </c>
      <c r="D39" s="19">
        <v>187007.6</v>
      </c>
      <c r="G39" s="12"/>
    </row>
    <row r="40" spans="1:7" ht="31.5" customHeight="1">
      <c r="A40" s="2" t="s">
        <v>39</v>
      </c>
      <c r="B40" s="24" t="s">
        <v>40</v>
      </c>
      <c r="C40" s="19">
        <v>1601</v>
      </c>
      <c r="D40" s="28">
        <v>34.200000000000003</v>
      </c>
    </row>
    <row r="41" spans="1:7" ht="108" customHeight="1">
      <c r="A41" s="2" t="s">
        <v>41</v>
      </c>
      <c r="B41" s="24" t="s">
        <v>72</v>
      </c>
      <c r="C41" s="19">
        <v>16221.2</v>
      </c>
      <c r="D41" s="19">
        <v>8339.7999999999993</v>
      </c>
    </row>
    <row r="42" spans="1:7" ht="60.75" customHeight="1">
      <c r="A42" s="2" t="s">
        <v>148</v>
      </c>
      <c r="B42" s="24" t="s">
        <v>161</v>
      </c>
      <c r="C42" s="19">
        <v>8.6</v>
      </c>
      <c r="D42" s="19">
        <v>0.7</v>
      </c>
    </row>
    <row r="43" spans="1:7" ht="33.6" customHeight="1">
      <c r="A43" s="2" t="s">
        <v>42</v>
      </c>
      <c r="B43" s="24" t="s">
        <v>43</v>
      </c>
      <c r="C43" s="19">
        <v>1350</v>
      </c>
      <c r="D43" s="19">
        <v>0</v>
      </c>
    </row>
    <row r="44" spans="1:7" ht="114.75" customHeight="1">
      <c r="A44" s="2" t="s">
        <v>62</v>
      </c>
      <c r="B44" s="24" t="s">
        <v>73</v>
      </c>
      <c r="C44" s="19">
        <v>912</v>
      </c>
      <c r="D44" s="19">
        <v>108.1</v>
      </c>
    </row>
    <row r="45" spans="1:7" ht="30.75" customHeight="1">
      <c r="A45" s="2" t="s">
        <v>44</v>
      </c>
      <c r="B45" s="24" t="s">
        <v>45</v>
      </c>
      <c r="C45" s="19">
        <f>C47+C48+C49</f>
        <v>248759.3</v>
      </c>
      <c r="D45" s="19">
        <f>D47+D48+D49</f>
        <v>63864</v>
      </c>
    </row>
    <row r="46" spans="1:7" ht="16.5" customHeight="1">
      <c r="A46" s="2"/>
      <c r="B46" s="24" t="s">
        <v>6</v>
      </c>
      <c r="C46" s="19"/>
      <c r="D46" s="19"/>
    </row>
    <row r="47" spans="1:7" ht="33.75" customHeight="1">
      <c r="A47" s="2" t="s">
        <v>46</v>
      </c>
      <c r="B47" s="24" t="s">
        <v>47</v>
      </c>
      <c r="C47" s="19">
        <v>59849</v>
      </c>
      <c r="D47" s="19">
        <v>19942.900000000001</v>
      </c>
    </row>
    <row r="48" spans="1:7" ht="22.5" customHeight="1">
      <c r="A48" s="2" t="s">
        <v>76</v>
      </c>
      <c r="B48" s="24" t="s">
        <v>48</v>
      </c>
      <c r="C48" s="19">
        <v>26943</v>
      </c>
      <c r="D48" s="28">
        <v>11761.9</v>
      </c>
    </row>
    <row r="49" spans="1:4" ht="21.75" customHeight="1">
      <c r="A49" s="2" t="s">
        <v>49</v>
      </c>
      <c r="B49" s="24" t="s">
        <v>67</v>
      </c>
      <c r="C49" s="19">
        <v>161967.29999999999</v>
      </c>
      <c r="D49" s="19">
        <v>32159.200000000001</v>
      </c>
    </row>
    <row r="50" spans="1:4" ht="45.75" customHeight="1">
      <c r="A50" s="2" t="s">
        <v>50</v>
      </c>
      <c r="B50" s="24" t="s">
        <v>384</v>
      </c>
      <c r="C50" s="19">
        <f>C52+C53</f>
        <v>110137.5</v>
      </c>
      <c r="D50" s="19">
        <f>D52+D53</f>
        <v>110101.1</v>
      </c>
    </row>
    <row r="51" spans="1:4" ht="19.149999999999999" customHeight="1">
      <c r="A51" s="2"/>
      <c r="B51" s="24" t="s">
        <v>6</v>
      </c>
      <c r="C51" s="19"/>
      <c r="D51" s="19"/>
    </row>
    <row r="52" spans="1:4" ht="19.5" customHeight="1">
      <c r="A52" s="2" t="s">
        <v>74</v>
      </c>
      <c r="B52" s="35" t="s">
        <v>75</v>
      </c>
      <c r="C52" s="19">
        <v>47818</v>
      </c>
      <c r="D52" s="19">
        <v>14898.6</v>
      </c>
    </row>
    <row r="53" spans="1:4" ht="21.75" customHeight="1">
      <c r="A53" s="2" t="s">
        <v>77</v>
      </c>
      <c r="B53" s="24" t="s">
        <v>107</v>
      </c>
      <c r="C53" s="19">
        <v>62319.5</v>
      </c>
      <c r="D53" s="19">
        <v>95202.5</v>
      </c>
    </row>
    <row r="54" spans="1:4" ht="30.75" customHeight="1">
      <c r="A54" s="2" t="s">
        <v>51</v>
      </c>
      <c r="B54" s="24" t="s">
        <v>52</v>
      </c>
      <c r="C54" s="19">
        <f>C56+C57</f>
        <v>1274.8</v>
      </c>
      <c r="D54" s="19">
        <f>D56+D57</f>
        <v>1567.8</v>
      </c>
    </row>
    <row r="55" spans="1:4" ht="15.75" customHeight="1">
      <c r="A55" s="2"/>
      <c r="B55" s="24" t="s">
        <v>6</v>
      </c>
      <c r="C55" s="19"/>
      <c r="D55" s="19"/>
    </row>
    <row r="56" spans="1:4" ht="125.25" customHeight="1">
      <c r="A56" s="2" t="s">
        <v>81</v>
      </c>
      <c r="B56" s="24" t="s">
        <v>82</v>
      </c>
      <c r="C56" s="19">
        <v>0</v>
      </c>
      <c r="D56" s="19">
        <v>450</v>
      </c>
    </row>
    <row r="57" spans="1:4" ht="47.25" customHeight="1">
      <c r="A57" s="2" t="s">
        <v>93</v>
      </c>
      <c r="B57" s="24" t="s">
        <v>92</v>
      </c>
      <c r="C57" s="19">
        <v>1274.8</v>
      </c>
      <c r="D57" s="19">
        <v>1117.8</v>
      </c>
    </row>
    <row r="58" spans="1:4" ht="33" customHeight="1">
      <c r="A58" s="2" t="s">
        <v>53</v>
      </c>
      <c r="B58" s="24" t="s">
        <v>54</v>
      </c>
      <c r="C58" s="19">
        <f>C60</f>
        <v>1911.8</v>
      </c>
      <c r="D58" s="19">
        <f>D60</f>
        <v>623.1</v>
      </c>
    </row>
    <row r="59" spans="1:4" ht="18" customHeight="1">
      <c r="A59" s="2"/>
      <c r="B59" s="24" t="s">
        <v>6</v>
      </c>
      <c r="C59" s="19"/>
      <c r="D59" s="19"/>
    </row>
    <row r="60" spans="1:4" ht="46.5" customHeight="1">
      <c r="A60" s="2" t="s">
        <v>55</v>
      </c>
      <c r="B60" s="24" t="s">
        <v>78</v>
      </c>
      <c r="C60" s="19">
        <v>1911.8</v>
      </c>
      <c r="D60" s="19">
        <v>623.1</v>
      </c>
    </row>
    <row r="61" spans="1:4" ht="33" customHeight="1">
      <c r="A61" s="2" t="s">
        <v>56</v>
      </c>
      <c r="B61" s="24" t="s">
        <v>57</v>
      </c>
      <c r="C61" s="19">
        <f>C63+C66+C67+C68+C65+C64</f>
        <v>537956</v>
      </c>
      <c r="D61" s="19">
        <f>D63+D66+D67+D68+D65+D64+D69</f>
        <v>217355.50000000003</v>
      </c>
    </row>
    <row r="62" spans="1:4" ht="16.149999999999999" customHeight="1">
      <c r="A62" s="2"/>
      <c r="B62" s="24" t="s">
        <v>6</v>
      </c>
      <c r="C62" s="19"/>
      <c r="D62" s="19"/>
    </row>
    <row r="63" spans="1:4" ht="45.75" customHeight="1">
      <c r="A63" s="2" t="s">
        <v>123</v>
      </c>
      <c r="B63" s="24" t="s">
        <v>124</v>
      </c>
      <c r="C63" s="19">
        <v>515092.4</v>
      </c>
      <c r="D63" s="19">
        <v>131618.20000000001</v>
      </c>
    </row>
    <row r="64" spans="1:4" ht="158.25" customHeight="1">
      <c r="A64" s="2" t="s">
        <v>142</v>
      </c>
      <c r="B64" s="24" t="s">
        <v>149</v>
      </c>
      <c r="C64" s="19">
        <v>4001.8</v>
      </c>
      <c r="D64" s="19">
        <v>641.6</v>
      </c>
    </row>
    <row r="65" spans="1:4" ht="46.5" customHeight="1">
      <c r="A65" s="2" t="s">
        <v>125</v>
      </c>
      <c r="B65" s="24" t="s">
        <v>126</v>
      </c>
      <c r="C65" s="19">
        <v>947.6</v>
      </c>
      <c r="D65" s="19">
        <v>182.5</v>
      </c>
    </row>
    <row r="66" spans="1:4" ht="144" customHeight="1">
      <c r="A66" s="2" t="s">
        <v>150</v>
      </c>
      <c r="B66" s="24" t="s">
        <v>127</v>
      </c>
      <c r="C66" s="19">
        <v>12860.4</v>
      </c>
      <c r="D66" s="19">
        <v>4593.2</v>
      </c>
    </row>
    <row r="67" spans="1:4" ht="31.5" customHeight="1">
      <c r="A67" s="2" t="s">
        <v>128</v>
      </c>
      <c r="B67" s="24" t="s">
        <v>129</v>
      </c>
      <c r="C67" s="19">
        <v>3901.7</v>
      </c>
      <c r="D67" s="19">
        <v>2358.1</v>
      </c>
    </row>
    <row r="68" spans="1:4" ht="30" customHeight="1">
      <c r="A68" s="2" t="s">
        <v>130</v>
      </c>
      <c r="B68" s="24" t="s">
        <v>131</v>
      </c>
      <c r="C68" s="19">
        <v>1152.0999999999999</v>
      </c>
      <c r="D68" s="19">
        <v>1090.5</v>
      </c>
    </row>
    <row r="69" spans="1:4" ht="156" customHeight="1">
      <c r="A69" s="2" t="s">
        <v>317</v>
      </c>
      <c r="B69" s="24" t="s">
        <v>318</v>
      </c>
      <c r="C69" s="19">
        <v>0</v>
      </c>
      <c r="D69" s="19">
        <v>76871.399999999994</v>
      </c>
    </row>
    <row r="70" spans="1:4" ht="25.5" customHeight="1">
      <c r="A70" s="2" t="s">
        <v>58</v>
      </c>
      <c r="B70" s="24" t="s">
        <v>59</v>
      </c>
      <c r="C70" s="19">
        <f>C71+C72</f>
        <v>0</v>
      </c>
      <c r="D70" s="21">
        <f>D71+D72</f>
        <v>-853.5</v>
      </c>
    </row>
    <row r="71" spans="1:4" ht="24" customHeight="1">
      <c r="A71" s="2" t="s">
        <v>63</v>
      </c>
      <c r="B71" s="24" t="s">
        <v>64</v>
      </c>
      <c r="C71" s="19">
        <v>0</v>
      </c>
      <c r="D71" s="21">
        <v>-858.5</v>
      </c>
    </row>
    <row r="72" spans="1:4" ht="24" customHeight="1">
      <c r="A72" s="2" t="s">
        <v>60</v>
      </c>
      <c r="B72" s="24" t="s">
        <v>61</v>
      </c>
      <c r="C72" s="19">
        <v>0</v>
      </c>
      <c r="D72" s="19">
        <v>5</v>
      </c>
    </row>
    <row r="73" spans="1:4" ht="31.5">
      <c r="A73" s="16" t="s">
        <v>164</v>
      </c>
      <c r="B73" s="36" t="s">
        <v>165</v>
      </c>
      <c r="C73" s="17">
        <f>C74+C195+C199+C213+C197</f>
        <v>53879379.499999993</v>
      </c>
      <c r="D73" s="17">
        <f>D74+D195+D199+D213+D197</f>
        <v>12826719.409999998</v>
      </c>
    </row>
    <row r="74" spans="1:4" ht="57.75" customHeight="1">
      <c r="A74" s="2" t="s">
        <v>166</v>
      </c>
      <c r="B74" s="24" t="s">
        <v>83</v>
      </c>
      <c r="C74" s="18">
        <f>C76+C80+C169+C187</f>
        <v>53874643.899999991</v>
      </c>
      <c r="D74" s="18">
        <f>D76+D80+D169+D187</f>
        <v>12845915.909999998</v>
      </c>
    </row>
    <row r="75" spans="1:4" ht="15" customHeight="1">
      <c r="A75" s="2"/>
      <c r="B75" s="24" t="s">
        <v>6</v>
      </c>
      <c r="C75" s="18"/>
      <c r="D75" s="19"/>
    </row>
    <row r="76" spans="1:4" ht="41.25" customHeight="1">
      <c r="A76" s="2" t="s">
        <v>167</v>
      </c>
      <c r="B76" s="24" t="s">
        <v>168</v>
      </c>
      <c r="C76" s="18">
        <f>SUM(C77:C79)</f>
        <v>18975345.600000001</v>
      </c>
      <c r="D76" s="18">
        <f>SUM(D77:D79)</f>
        <v>4743837.3</v>
      </c>
    </row>
    <row r="77" spans="1:4" ht="50.25" customHeight="1">
      <c r="A77" s="20" t="s">
        <v>169</v>
      </c>
      <c r="B77" s="24" t="s">
        <v>84</v>
      </c>
      <c r="C77" s="18">
        <v>14642510.6</v>
      </c>
      <c r="D77" s="18">
        <v>3660627.6</v>
      </c>
    </row>
    <row r="78" spans="1:4" ht="78.75">
      <c r="A78" s="20" t="s">
        <v>170</v>
      </c>
      <c r="B78" s="24" t="s">
        <v>171</v>
      </c>
      <c r="C78" s="18">
        <v>4298627</v>
      </c>
      <c r="D78" s="18">
        <v>1074656.7</v>
      </c>
    </row>
    <row r="79" spans="1:4" ht="79.5" customHeight="1">
      <c r="A79" s="20" t="s">
        <v>172</v>
      </c>
      <c r="B79" s="24" t="s">
        <v>85</v>
      </c>
      <c r="C79" s="18">
        <v>34208</v>
      </c>
      <c r="D79" s="18">
        <v>8553</v>
      </c>
    </row>
    <row r="80" spans="1:4" ht="48" customHeight="1">
      <c r="A80" s="20" t="s">
        <v>173</v>
      </c>
      <c r="B80" s="24" t="s">
        <v>174</v>
      </c>
      <c r="C80" s="18">
        <f>SUM(C81:C168)</f>
        <v>29358981.099999994</v>
      </c>
      <c r="D80" s="18">
        <f>SUM(D81:D168)</f>
        <v>7077270.5099999988</v>
      </c>
    </row>
    <row r="81" spans="1:4" ht="48" customHeight="1">
      <c r="A81" s="20" t="s">
        <v>175</v>
      </c>
      <c r="B81" s="24" t="s">
        <v>132</v>
      </c>
      <c r="C81" s="18">
        <v>3663897.6</v>
      </c>
      <c r="D81" s="18">
        <v>791703.1</v>
      </c>
    </row>
    <row r="82" spans="1:4" ht="50.25" customHeight="1">
      <c r="A82" s="20" t="s">
        <v>319</v>
      </c>
      <c r="B82" s="24" t="s">
        <v>320</v>
      </c>
      <c r="C82" s="18">
        <v>8159.2</v>
      </c>
      <c r="D82" s="18">
        <v>0</v>
      </c>
    </row>
    <row r="83" spans="1:4" ht="63" customHeight="1">
      <c r="A83" s="20" t="s">
        <v>176</v>
      </c>
      <c r="B83" s="24" t="s">
        <v>108</v>
      </c>
      <c r="C83" s="18">
        <v>37365.4</v>
      </c>
      <c r="D83" s="18">
        <v>0</v>
      </c>
    </row>
    <row r="84" spans="1:4" ht="95.25" customHeight="1">
      <c r="A84" s="20" t="s">
        <v>264</v>
      </c>
      <c r="B84" s="24" t="s">
        <v>455</v>
      </c>
      <c r="C84" s="18">
        <v>3928.5</v>
      </c>
      <c r="D84" s="18">
        <v>0</v>
      </c>
    </row>
    <row r="85" spans="1:4" ht="80.25" customHeight="1">
      <c r="A85" s="20" t="s">
        <v>265</v>
      </c>
      <c r="B85" s="24" t="s">
        <v>266</v>
      </c>
      <c r="C85" s="18">
        <v>641084.30000000005</v>
      </c>
      <c r="D85" s="18">
        <v>230236.79999999999</v>
      </c>
    </row>
    <row r="86" spans="1:4" ht="64.5" customHeight="1">
      <c r="A86" s="20" t="s">
        <v>177</v>
      </c>
      <c r="B86" s="24" t="s">
        <v>94</v>
      </c>
      <c r="C86" s="18">
        <v>54.7</v>
      </c>
      <c r="D86" s="18">
        <v>0</v>
      </c>
    </row>
    <row r="87" spans="1:4" ht="132.75" customHeight="1">
      <c r="A87" s="20" t="s">
        <v>178</v>
      </c>
      <c r="B87" s="29" t="s">
        <v>133</v>
      </c>
      <c r="C87" s="18">
        <v>606958.80000000005</v>
      </c>
      <c r="D87" s="18">
        <v>106853.3</v>
      </c>
    </row>
    <row r="88" spans="1:4" ht="64.5" customHeight="1">
      <c r="A88" s="20" t="s">
        <v>179</v>
      </c>
      <c r="B88" s="29" t="s">
        <v>385</v>
      </c>
      <c r="C88" s="18">
        <v>4242.8999999999996</v>
      </c>
      <c r="D88" s="18">
        <v>422.6</v>
      </c>
    </row>
    <row r="89" spans="1:4" ht="90" customHeight="1">
      <c r="A89" s="20" t="s">
        <v>180</v>
      </c>
      <c r="B89" s="29" t="s">
        <v>456</v>
      </c>
      <c r="C89" s="18">
        <v>557784.6</v>
      </c>
      <c r="D89" s="18">
        <v>7923.1</v>
      </c>
    </row>
    <row r="90" spans="1:4" ht="81.75" customHeight="1">
      <c r="A90" s="20" t="s">
        <v>181</v>
      </c>
      <c r="B90" s="29" t="s">
        <v>134</v>
      </c>
      <c r="C90" s="18">
        <v>532799.80000000005</v>
      </c>
      <c r="D90" s="18">
        <v>109236.5</v>
      </c>
    </row>
    <row r="91" spans="1:4" ht="124.5" customHeight="1">
      <c r="A91" s="20" t="s">
        <v>182</v>
      </c>
      <c r="B91" s="29" t="s">
        <v>95</v>
      </c>
      <c r="C91" s="18">
        <v>436.8</v>
      </c>
      <c r="D91" s="18">
        <v>59.9</v>
      </c>
    </row>
    <row r="92" spans="1:4" ht="109.5" customHeight="1">
      <c r="A92" s="20" t="s">
        <v>321</v>
      </c>
      <c r="B92" s="29" t="s">
        <v>322</v>
      </c>
      <c r="C92" s="18">
        <v>20396.099999999999</v>
      </c>
      <c r="D92" s="18">
        <v>0</v>
      </c>
    </row>
    <row r="93" spans="1:4" ht="126" customHeight="1">
      <c r="A93" s="20" t="s">
        <v>392</v>
      </c>
      <c r="B93" s="29" t="s">
        <v>395</v>
      </c>
      <c r="C93" s="18">
        <v>1102.8</v>
      </c>
      <c r="D93" s="18">
        <v>0</v>
      </c>
    </row>
    <row r="94" spans="1:4" ht="132.75" customHeight="1">
      <c r="A94" s="20" t="s">
        <v>393</v>
      </c>
      <c r="B94" s="29" t="s">
        <v>396</v>
      </c>
      <c r="C94" s="18">
        <v>35501.800000000003</v>
      </c>
      <c r="D94" s="18">
        <v>0</v>
      </c>
    </row>
    <row r="95" spans="1:4" ht="64.5" customHeight="1">
      <c r="A95" s="20" t="s">
        <v>394</v>
      </c>
      <c r="B95" s="29" t="s">
        <v>397</v>
      </c>
      <c r="C95" s="18">
        <v>1989610</v>
      </c>
      <c r="D95" s="18">
        <v>821763.4</v>
      </c>
    </row>
    <row r="96" spans="1:4" ht="93" customHeight="1">
      <c r="A96" s="20" t="s">
        <v>183</v>
      </c>
      <c r="B96" s="29" t="s">
        <v>109</v>
      </c>
      <c r="C96" s="18">
        <v>62648.4</v>
      </c>
      <c r="D96" s="18">
        <v>0</v>
      </c>
    </row>
    <row r="97" spans="1:4" ht="204" customHeight="1">
      <c r="A97" s="20" t="s">
        <v>184</v>
      </c>
      <c r="B97" s="29" t="s">
        <v>457</v>
      </c>
      <c r="C97" s="18">
        <v>116480</v>
      </c>
      <c r="D97" s="18">
        <v>0</v>
      </c>
    </row>
    <row r="98" spans="1:4" ht="63" customHeight="1">
      <c r="A98" s="20" t="s">
        <v>185</v>
      </c>
      <c r="B98" s="29" t="s">
        <v>151</v>
      </c>
      <c r="C98" s="18">
        <v>52450</v>
      </c>
      <c r="D98" s="18">
        <v>19668.8</v>
      </c>
    </row>
    <row r="99" spans="1:4" ht="141.75" customHeight="1">
      <c r="A99" s="20" t="s">
        <v>323</v>
      </c>
      <c r="B99" s="29" t="s">
        <v>325</v>
      </c>
      <c r="C99" s="18">
        <v>58404</v>
      </c>
      <c r="D99" s="18">
        <v>6580.7</v>
      </c>
    </row>
    <row r="100" spans="1:4" ht="132" customHeight="1">
      <c r="A100" s="20" t="s">
        <v>324</v>
      </c>
      <c r="B100" s="29" t="s">
        <v>377</v>
      </c>
      <c r="C100" s="18">
        <v>99130.1</v>
      </c>
      <c r="D100" s="18">
        <v>15436</v>
      </c>
    </row>
    <row r="101" spans="1:4" ht="63" customHeight="1">
      <c r="A101" s="20" t="s">
        <v>398</v>
      </c>
      <c r="B101" s="29" t="s">
        <v>399</v>
      </c>
      <c r="C101" s="18">
        <v>18733.7</v>
      </c>
      <c r="D101" s="18">
        <v>0</v>
      </c>
    </row>
    <row r="102" spans="1:4" ht="94.5" customHeight="1">
      <c r="A102" s="20" t="s">
        <v>326</v>
      </c>
      <c r="B102" s="29" t="s">
        <v>327</v>
      </c>
      <c r="C102" s="18">
        <v>68022.8</v>
      </c>
      <c r="D102" s="18">
        <v>13404.7</v>
      </c>
    </row>
    <row r="103" spans="1:4" ht="85.5" customHeight="1">
      <c r="A103" s="20" t="s">
        <v>435</v>
      </c>
      <c r="B103" s="29" t="s">
        <v>436</v>
      </c>
      <c r="C103" s="18">
        <v>31089</v>
      </c>
      <c r="D103" s="18">
        <v>22208.9</v>
      </c>
    </row>
    <row r="104" spans="1:4" ht="67.5" customHeight="1">
      <c r="A104" s="20" t="s">
        <v>400</v>
      </c>
      <c r="B104" s="29" t="s">
        <v>401</v>
      </c>
      <c r="C104" s="18">
        <v>97007.2</v>
      </c>
      <c r="D104" s="18">
        <v>0</v>
      </c>
    </row>
    <row r="105" spans="1:4" ht="54.75" customHeight="1">
      <c r="A105" s="20" t="s">
        <v>186</v>
      </c>
      <c r="B105" s="29" t="s">
        <v>110</v>
      </c>
      <c r="C105" s="18">
        <v>29899.200000000001</v>
      </c>
      <c r="D105" s="18">
        <v>2.8</v>
      </c>
    </row>
    <row r="106" spans="1:4" ht="67.5" customHeight="1">
      <c r="A106" s="20" t="s">
        <v>187</v>
      </c>
      <c r="B106" s="29" t="s">
        <v>111</v>
      </c>
      <c r="C106" s="18">
        <v>21544.3</v>
      </c>
      <c r="D106" s="18">
        <v>3657.8</v>
      </c>
    </row>
    <row r="107" spans="1:4" ht="99.75" customHeight="1">
      <c r="A107" s="20" t="s">
        <v>328</v>
      </c>
      <c r="B107" s="29" t="s">
        <v>329</v>
      </c>
      <c r="C107" s="18">
        <v>136360.9</v>
      </c>
      <c r="D107" s="18">
        <v>34363.199999999997</v>
      </c>
    </row>
    <row r="108" spans="1:4" ht="150" customHeight="1">
      <c r="A108" s="20" t="s">
        <v>188</v>
      </c>
      <c r="B108" s="29" t="s">
        <v>378</v>
      </c>
      <c r="C108" s="18">
        <v>5784.7</v>
      </c>
      <c r="D108" s="18">
        <v>0</v>
      </c>
    </row>
    <row r="109" spans="1:4" ht="87.75" customHeight="1">
      <c r="A109" s="20" t="s">
        <v>267</v>
      </c>
      <c r="B109" s="29" t="s">
        <v>458</v>
      </c>
      <c r="C109" s="18">
        <v>697702.2</v>
      </c>
      <c r="D109" s="18">
        <v>233931.44</v>
      </c>
    </row>
    <row r="110" spans="1:4" ht="66" customHeight="1">
      <c r="A110" s="20" t="s">
        <v>189</v>
      </c>
      <c r="B110" s="29" t="s">
        <v>112</v>
      </c>
      <c r="C110" s="18">
        <v>843971.8</v>
      </c>
      <c r="D110" s="18">
        <v>17741.599999999999</v>
      </c>
    </row>
    <row r="111" spans="1:4" ht="69.75" customHeight="1">
      <c r="A111" s="20" t="s">
        <v>330</v>
      </c>
      <c r="B111" s="29" t="s">
        <v>331</v>
      </c>
      <c r="C111" s="18">
        <v>209.1</v>
      </c>
      <c r="D111" s="18">
        <v>0</v>
      </c>
    </row>
    <row r="112" spans="1:4" ht="187.5" customHeight="1">
      <c r="A112" s="20" t="s">
        <v>190</v>
      </c>
      <c r="B112" s="29" t="s">
        <v>135</v>
      </c>
      <c r="C112" s="18">
        <v>5200</v>
      </c>
      <c r="D112" s="18">
        <v>0</v>
      </c>
    </row>
    <row r="113" spans="1:4" ht="126" customHeight="1">
      <c r="A113" s="20" t="s">
        <v>191</v>
      </c>
      <c r="B113" s="29" t="s">
        <v>301</v>
      </c>
      <c r="C113" s="18">
        <v>96460</v>
      </c>
      <c r="D113" s="18">
        <v>0</v>
      </c>
    </row>
    <row r="114" spans="1:4" ht="93.75" customHeight="1">
      <c r="A114" s="20" t="s">
        <v>192</v>
      </c>
      <c r="B114" s="29" t="s">
        <v>143</v>
      </c>
      <c r="C114" s="18">
        <v>7473.1</v>
      </c>
      <c r="D114" s="18">
        <v>0</v>
      </c>
    </row>
    <row r="115" spans="1:4" ht="173.25" customHeight="1">
      <c r="A115" s="20" t="s">
        <v>402</v>
      </c>
      <c r="B115" s="29" t="s">
        <v>403</v>
      </c>
      <c r="C115" s="18">
        <v>2335.5</v>
      </c>
      <c r="D115" s="18">
        <v>0</v>
      </c>
    </row>
    <row r="116" spans="1:4" ht="109.5" customHeight="1">
      <c r="A116" s="20" t="s">
        <v>193</v>
      </c>
      <c r="B116" s="29" t="s">
        <v>136</v>
      </c>
      <c r="C116" s="18">
        <v>2887.5</v>
      </c>
      <c r="D116" s="18">
        <v>0</v>
      </c>
    </row>
    <row r="117" spans="1:4" ht="93.75" customHeight="1">
      <c r="A117" s="20" t="s">
        <v>404</v>
      </c>
      <c r="B117" s="29" t="s">
        <v>405</v>
      </c>
      <c r="C117" s="18">
        <v>22160.1</v>
      </c>
      <c r="D117" s="18">
        <v>0</v>
      </c>
    </row>
    <row r="118" spans="1:4" ht="92.25" customHeight="1">
      <c r="A118" s="20" t="s">
        <v>194</v>
      </c>
      <c r="B118" s="29" t="s">
        <v>145</v>
      </c>
      <c r="C118" s="18">
        <v>963207.9</v>
      </c>
      <c r="D118" s="18">
        <v>259754.2</v>
      </c>
    </row>
    <row r="119" spans="1:4" ht="81" customHeight="1">
      <c r="A119" s="20" t="s">
        <v>195</v>
      </c>
      <c r="B119" s="29" t="s">
        <v>196</v>
      </c>
      <c r="C119" s="18">
        <v>3880305.5</v>
      </c>
      <c r="D119" s="18">
        <v>1843134.7</v>
      </c>
    </row>
    <row r="120" spans="1:4" ht="34.5" customHeight="1">
      <c r="A120" s="20" t="s">
        <v>332</v>
      </c>
      <c r="B120" s="29" t="s">
        <v>333</v>
      </c>
      <c r="C120" s="18">
        <v>8918</v>
      </c>
      <c r="D120" s="18">
        <v>0</v>
      </c>
    </row>
    <row r="121" spans="1:4" ht="78.75" customHeight="1">
      <c r="A121" s="20" t="s">
        <v>406</v>
      </c>
      <c r="B121" s="29" t="s">
        <v>407</v>
      </c>
      <c r="C121" s="18">
        <v>7308</v>
      </c>
      <c r="D121" s="18">
        <v>0</v>
      </c>
    </row>
    <row r="122" spans="1:4" ht="66.75" customHeight="1">
      <c r="A122" s="20" t="s">
        <v>197</v>
      </c>
      <c r="B122" s="29" t="s">
        <v>302</v>
      </c>
      <c r="C122" s="18">
        <v>836775.2</v>
      </c>
      <c r="D122" s="18">
        <v>254067.4</v>
      </c>
    </row>
    <row r="123" spans="1:4" ht="51" customHeight="1">
      <c r="A123" s="20" t="s">
        <v>408</v>
      </c>
      <c r="B123" s="29" t="s">
        <v>409</v>
      </c>
      <c r="C123" s="18">
        <v>49000</v>
      </c>
      <c r="D123" s="18">
        <v>0</v>
      </c>
    </row>
    <row r="124" spans="1:4" ht="126.75" customHeight="1">
      <c r="A124" s="20" t="s">
        <v>334</v>
      </c>
      <c r="B124" s="29" t="s">
        <v>386</v>
      </c>
      <c r="C124" s="18">
        <v>22776.5</v>
      </c>
      <c r="D124" s="18">
        <v>5622.5</v>
      </c>
    </row>
    <row r="125" spans="1:4" ht="68.25" customHeight="1">
      <c r="A125" s="20" t="s">
        <v>268</v>
      </c>
      <c r="B125" s="29" t="s">
        <v>387</v>
      </c>
      <c r="C125" s="18">
        <v>4232368</v>
      </c>
      <c r="D125" s="18">
        <v>820144.5</v>
      </c>
    </row>
    <row r="126" spans="1:4" ht="114.75" customHeight="1">
      <c r="A126" s="20" t="s">
        <v>198</v>
      </c>
      <c r="B126" s="29" t="s">
        <v>388</v>
      </c>
      <c r="C126" s="18">
        <v>1336.5</v>
      </c>
      <c r="D126" s="18">
        <v>221.7</v>
      </c>
    </row>
    <row r="127" spans="1:4" ht="77.25" customHeight="1">
      <c r="A127" s="20" t="s">
        <v>199</v>
      </c>
      <c r="B127" s="29" t="s">
        <v>152</v>
      </c>
      <c r="C127" s="18">
        <v>411420.8</v>
      </c>
      <c r="D127" s="18">
        <v>103495.2</v>
      </c>
    </row>
    <row r="128" spans="1:4" ht="120" customHeight="1">
      <c r="A128" s="20" t="s">
        <v>410</v>
      </c>
      <c r="B128" s="29" t="s">
        <v>414</v>
      </c>
      <c r="C128" s="18">
        <v>29855.5</v>
      </c>
      <c r="D128" s="18">
        <v>29855.5</v>
      </c>
    </row>
    <row r="129" spans="1:4" ht="102.75" customHeight="1">
      <c r="A129" s="20" t="s">
        <v>411</v>
      </c>
      <c r="B129" s="29" t="s">
        <v>415</v>
      </c>
      <c r="C129" s="18">
        <v>400000</v>
      </c>
      <c r="D129" s="18">
        <v>400000</v>
      </c>
    </row>
    <row r="130" spans="1:4" ht="60" customHeight="1">
      <c r="A130" s="20" t="s">
        <v>412</v>
      </c>
      <c r="B130" s="29" t="s">
        <v>416</v>
      </c>
      <c r="C130" s="18">
        <v>4600</v>
      </c>
      <c r="D130" s="18">
        <v>0</v>
      </c>
    </row>
    <row r="131" spans="1:4" ht="62.25" customHeight="1">
      <c r="A131" s="20" t="s">
        <v>413</v>
      </c>
      <c r="B131" s="29" t="s">
        <v>417</v>
      </c>
      <c r="C131" s="18">
        <v>15680</v>
      </c>
      <c r="D131" s="18">
        <v>1650.3</v>
      </c>
    </row>
    <row r="132" spans="1:4" ht="90.75" customHeight="1">
      <c r="A132" s="20" t="s">
        <v>200</v>
      </c>
      <c r="B132" s="29" t="s">
        <v>96</v>
      </c>
      <c r="C132" s="18">
        <v>5885.5</v>
      </c>
      <c r="D132" s="18">
        <v>3458</v>
      </c>
    </row>
    <row r="133" spans="1:4" ht="110.25" customHeight="1">
      <c r="A133" s="20" t="s">
        <v>201</v>
      </c>
      <c r="B133" s="29" t="s">
        <v>97</v>
      </c>
      <c r="C133" s="18">
        <v>5700.3</v>
      </c>
      <c r="D133" s="18">
        <v>0</v>
      </c>
    </row>
    <row r="134" spans="1:4" ht="98.25" customHeight="1">
      <c r="A134" s="20" t="s">
        <v>202</v>
      </c>
      <c r="B134" s="29" t="s">
        <v>98</v>
      </c>
      <c r="C134" s="18">
        <v>20127</v>
      </c>
      <c r="D134" s="18">
        <v>0</v>
      </c>
    </row>
    <row r="135" spans="1:4" ht="60.75" customHeight="1">
      <c r="A135" s="20" t="s">
        <v>203</v>
      </c>
      <c r="B135" s="29" t="s">
        <v>204</v>
      </c>
      <c r="C135" s="18">
        <v>27300</v>
      </c>
      <c r="D135" s="18">
        <v>0</v>
      </c>
    </row>
    <row r="136" spans="1:4" ht="64.5" customHeight="1">
      <c r="A136" s="20" t="s">
        <v>205</v>
      </c>
      <c r="B136" s="29" t="s">
        <v>137</v>
      </c>
      <c r="C136" s="18">
        <v>152231</v>
      </c>
      <c r="D136" s="18">
        <v>0</v>
      </c>
    </row>
    <row r="137" spans="1:4" ht="194.25" customHeight="1">
      <c r="A137" s="20" t="s">
        <v>418</v>
      </c>
      <c r="B137" s="29" t="s">
        <v>419</v>
      </c>
      <c r="C137" s="18">
        <v>25715.7</v>
      </c>
      <c r="D137" s="18">
        <v>0</v>
      </c>
    </row>
    <row r="138" spans="1:4" ht="53.25" customHeight="1">
      <c r="A138" s="20" t="s">
        <v>206</v>
      </c>
      <c r="B138" s="29" t="s">
        <v>99</v>
      </c>
      <c r="C138" s="18">
        <v>64757.4</v>
      </c>
      <c r="D138" s="18">
        <v>37688.6</v>
      </c>
    </row>
    <row r="139" spans="1:4" ht="69.75" customHeight="1">
      <c r="A139" s="20" t="s">
        <v>420</v>
      </c>
      <c r="B139" s="29" t="s">
        <v>421</v>
      </c>
      <c r="C139" s="18">
        <v>406754.3</v>
      </c>
      <c r="D139" s="18">
        <v>125203.6</v>
      </c>
    </row>
    <row r="140" spans="1:4" ht="105.75" customHeight="1">
      <c r="A140" s="20" t="s">
        <v>422</v>
      </c>
      <c r="B140" s="29" t="s">
        <v>423</v>
      </c>
      <c r="C140" s="18">
        <v>3673993.3</v>
      </c>
      <c r="D140" s="18">
        <v>452940.7</v>
      </c>
    </row>
    <row r="141" spans="1:4" ht="56.25" customHeight="1">
      <c r="A141" s="20" t="s">
        <v>269</v>
      </c>
      <c r="B141" s="29" t="s">
        <v>271</v>
      </c>
      <c r="C141" s="18">
        <v>8724.2000000000007</v>
      </c>
      <c r="D141" s="18">
        <v>0</v>
      </c>
    </row>
    <row r="142" spans="1:4" ht="50.25" customHeight="1">
      <c r="A142" s="20" t="s">
        <v>270</v>
      </c>
      <c r="B142" s="29" t="s">
        <v>272</v>
      </c>
      <c r="C142" s="18">
        <v>63949.5</v>
      </c>
      <c r="D142" s="18">
        <v>20053.599999999999</v>
      </c>
    </row>
    <row r="143" spans="1:4" ht="69.75" customHeight="1">
      <c r="A143" s="20" t="s">
        <v>335</v>
      </c>
      <c r="B143" s="29" t="s">
        <v>336</v>
      </c>
      <c r="C143" s="18">
        <v>18847</v>
      </c>
      <c r="D143" s="18">
        <v>0</v>
      </c>
    </row>
    <row r="144" spans="1:4" ht="72.75" customHeight="1">
      <c r="A144" s="20" t="s">
        <v>207</v>
      </c>
      <c r="B144" s="24" t="s">
        <v>100</v>
      </c>
      <c r="C144" s="18">
        <v>5759.2</v>
      </c>
      <c r="D144" s="18">
        <v>0</v>
      </c>
    </row>
    <row r="145" spans="1:4" ht="84" customHeight="1">
      <c r="A145" s="20" t="s">
        <v>337</v>
      </c>
      <c r="B145" s="24" t="s">
        <v>338</v>
      </c>
      <c r="C145" s="18">
        <v>790.4</v>
      </c>
      <c r="D145" s="18">
        <v>0</v>
      </c>
    </row>
    <row r="146" spans="1:4" ht="38.25" customHeight="1">
      <c r="A146" s="20" t="s">
        <v>208</v>
      </c>
      <c r="B146" s="24" t="s">
        <v>138</v>
      </c>
      <c r="C146" s="18">
        <v>65396.3</v>
      </c>
      <c r="D146" s="18">
        <v>16396</v>
      </c>
    </row>
    <row r="147" spans="1:4" ht="77.25" customHeight="1">
      <c r="A147" s="20" t="s">
        <v>209</v>
      </c>
      <c r="B147" s="24" t="s">
        <v>122</v>
      </c>
      <c r="C147" s="18">
        <v>294676.7</v>
      </c>
      <c r="D147" s="18">
        <v>78674.600000000006</v>
      </c>
    </row>
    <row r="148" spans="1:4" ht="63.75" customHeight="1">
      <c r="A148" s="20" t="s">
        <v>424</v>
      </c>
      <c r="B148" s="24" t="s">
        <v>425</v>
      </c>
      <c r="C148" s="18">
        <v>8424</v>
      </c>
      <c r="D148" s="18">
        <v>8424</v>
      </c>
    </row>
    <row r="149" spans="1:4" ht="108.75" customHeight="1">
      <c r="A149" s="20" t="s">
        <v>210</v>
      </c>
      <c r="B149" s="24" t="s">
        <v>156</v>
      </c>
      <c r="C149" s="18">
        <v>59157.4</v>
      </c>
      <c r="D149" s="18">
        <v>0</v>
      </c>
    </row>
    <row r="150" spans="1:4" ht="62.25" customHeight="1">
      <c r="A150" s="20" t="s">
        <v>211</v>
      </c>
      <c r="B150" s="24" t="s">
        <v>139</v>
      </c>
      <c r="C150" s="18">
        <v>352450.6</v>
      </c>
      <c r="D150" s="18">
        <v>76719.399999999994</v>
      </c>
    </row>
    <row r="151" spans="1:4" ht="45" customHeight="1">
      <c r="A151" s="20" t="s">
        <v>212</v>
      </c>
      <c r="B151" s="24" t="s">
        <v>113</v>
      </c>
      <c r="C151" s="18">
        <v>243013.5</v>
      </c>
      <c r="D151" s="18">
        <v>722.87</v>
      </c>
    </row>
    <row r="152" spans="1:4" ht="72.75" customHeight="1">
      <c r="A152" s="20" t="s">
        <v>426</v>
      </c>
      <c r="B152" s="24" t="s">
        <v>427</v>
      </c>
      <c r="C152" s="18">
        <v>47452.4</v>
      </c>
      <c r="D152" s="18">
        <v>0</v>
      </c>
    </row>
    <row r="153" spans="1:4" ht="46.5" customHeight="1">
      <c r="A153" s="20" t="s">
        <v>213</v>
      </c>
      <c r="B153" s="24" t="s">
        <v>140</v>
      </c>
      <c r="C153" s="18">
        <v>293068.7</v>
      </c>
      <c r="D153" s="18">
        <v>19758.3</v>
      </c>
    </row>
    <row r="154" spans="1:4" ht="81" customHeight="1">
      <c r="A154" s="20" t="s">
        <v>339</v>
      </c>
      <c r="B154" s="24" t="s">
        <v>428</v>
      </c>
      <c r="C154" s="18">
        <v>12637.6</v>
      </c>
      <c r="D154" s="18">
        <v>3792.6</v>
      </c>
    </row>
    <row r="155" spans="1:4" ht="93" customHeight="1">
      <c r="A155" s="20" t="s">
        <v>214</v>
      </c>
      <c r="B155" s="24" t="s">
        <v>141</v>
      </c>
      <c r="C155" s="18">
        <v>82519.8</v>
      </c>
      <c r="D155" s="18">
        <v>25894.5</v>
      </c>
    </row>
    <row r="156" spans="1:4" ht="50.25" customHeight="1">
      <c r="A156" s="20" t="s">
        <v>273</v>
      </c>
      <c r="B156" s="24" t="s">
        <v>379</v>
      </c>
      <c r="C156" s="18">
        <v>26800</v>
      </c>
      <c r="D156" s="18">
        <v>12247.7</v>
      </c>
    </row>
    <row r="157" spans="1:4" ht="93.75" customHeight="1">
      <c r="A157" s="20" t="s">
        <v>429</v>
      </c>
      <c r="B157" s="24" t="s">
        <v>430</v>
      </c>
      <c r="C157" s="18">
        <v>50560.1</v>
      </c>
      <c r="D157" s="18">
        <v>0</v>
      </c>
    </row>
    <row r="158" spans="1:4" ht="66" customHeight="1">
      <c r="A158" s="20" t="s">
        <v>340</v>
      </c>
      <c r="B158" s="24" t="s">
        <v>341</v>
      </c>
      <c r="C158" s="18">
        <v>12660.7</v>
      </c>
      <c r="D158" s="18">
        <v>2940</v>
      </c>
    </row>
    <row r="159" spans="1:4" ht="97.5" customHeight="1">
      <c r="A159" s="20" t="s">
        <v>274</v>
      </c>
      <c r="B159" s="24" t="s">
        <v>275</v>
      </c>
      <c r="C159" s="18">
        <v>122782</v>
      </c>
      <c r="D159" s="18">
        <v>0</v>
      </c>
    </row>
    <row r="160" spans="1:4" ht="70.5" customHeight="1">
      <c r="A160" s="20" t="s">
        <v>276</v>
      </c>
      <c r="B160" s="24" t="s">
        <v>277</v>
      </c>
      <c r="C160" s="18">
        <v>44475.1</v>
      </c>
      <c r="D160" s="18">
        <v>0</v>
      </c>
    </row>
    <row r="161" spans="1:4" ht="62.25" customHeight="1">
      <c r="A161" s="20" t="s">
        <v>278</v>
      </c>
      <c r="B161" s="24" t="s">
        <v>279</v>
      </c>
      <c r="C161" s="18">
        <v>532028.9</v>
      </c>
      <c r="D161" s="18">
        <v>17236.3</v>
      </c>
    </row>
    <row r="162" spans="1:4" ht="113.25" customHeight="1">
      <c r="A162" s="20" t="s">
        <v>305</v>
      </c>
      <c r="B162" s="24" t="s">
        <v>306</v>
      </c>
      <c r="C162" s="18">
        <v>136401.4</v>
      </c>
      <c r="D162" s="18">
        <v>21979.1</v>
      </c>
    </row>
    <row r="163" spans="1:4" ht="63" customHeight="1">
      <c r="A163" s="20" t="s">
        <v>431</v>
      </c>
      <c r="B163" s="24" t="s">
        <v>433</v>
      </c>
      <c r="C163" s="18">
        <v>78000</v>
      </c>
      <c r="D163" s="18">
        <v>0</v>
      </c>
    </row>
    <row r="164" spans="1:4" ht="51.75" customHeight="1">
      <c r="A164" s="20" t="s">
        <v>432</v>
      </c>
      <c r="B164" s="24" t="s">
        <v>434</v>
      </c>
      <c r="C164" s="18">
        <v>138138</v>
      </c>
      <c r="D164" s="18">
        <v>0</v>
      </c>
    </row>
    <row r="165" spans="1:4" ht="113.25" customHeight="1">
      <c r="A165" s="20" t="s">
        <v>342</v>
      </c>
      <c r="B165" s="24" t="s">
        <v>343</v>
      </c>
      <c r="C165" s="18">
        <v>27224.5</v>
      </c>
      <c r="D165" s="18">
        <v>0</v>
      </c>
    </row>
    <row r="166" spans="1:4" ht="143.25" customHeight="1">
      <c r="A166" s="20" t="s">
        <v>344</v>
      </c>
      <c r="B166" s="24" t="s">
        <v>345</v>
      </c>
      <c r="C166" s="18">
        <v>29244.7</v>
      </c>
      <c r="D166" s="18">
        <v>0</v>
      </c>
    </row>
    <row r="167" spans="1:4" ht="110.25" customHeight="1">
      <c r="A167" s="20" t="s">
        <v>280</v>
      </c>
      <c r="B167" s="24" t="s">
        <v>281</v>
      </c>
      <c r="C167" s="18">
        <v>500000</v>
      </c>
      <c r="D167" s="18">
        <v>0</v>
      </c>
    </row>
    <row r="168" spans="1:4" ht="92.25" customHeight="1">
      <c r="A168" s="20" t="s">
        <v>282</v>
      </c>
      <c r="B168" s="24" t="s">
        <v>283</v>
      </c>
      <c r="C168" s="18">
        <v>278505.09999999998</v>
      </c>
      <c r="D168" s="18">
        <v>0</v>
      </c>
    </row>
    <row r="169" spans="1:4" ht="36.75" customHeight="1">
      <c r="A169" s="2" t="s">
        <v>215</v>
      </c>
      <c r="B169" s="24" t="s">
        <v>216</v>
      </c>
      <c r="C169" s="18">
        <f>SUM(C170:C186)</f>
        <v>3924810.8000000003</v>
      </c>
      <c r="D169" s="18">
        <f>SUM(D170:D186)+0.1</f>
        <v>764348.5</v>
      </c>
    </row>
    <row r="170" spans="1:4" ht="82.5" customHeight="1">
      <c r="A170" s="20" t="s">
        <v>217</v>
      </c>
      <c r="B170" s="24" t="s">
        <v>284</v>
      </c>
      <c r="C170" s="18">
        <v>94823.3</v>
      </c>
      <c r="D170" s="18">
        <v>19864.3</v>
      </c>
    </row>
    <row r="171" spans="1:4" ht="93.75" customHeight="1">
      <c r="A171" s="20" t="s">
        <v>218</v>
      </c>
      <c r="B171" s="24" t="s">
        <v>102</v>
      </c>
      <c r="C171" s="18">
        <v>675.7</v>
      </c>
      <c r="D171" s="18">
        <v>0</v>
      </c>
    </row>
    <row r="172" spans="1:4" ht="93.75" customHeight="1">
      <c r="A172" s="20" t="s">
        <v>459</v>
      </c>
      <c r="B172" s="24" t="s">
        <v>437</v>
      </c>
      <c r="C172" s="18">
        <v>57000</v>
      </c>
      <c r="D172" s="18">
        <v>0</v>
      </c>
    </row>
    <row r="173" spans="1:4" ht="55.5" customHeight="1">
      <c r="A173" s="20" t="s">
        <v>219</v>
      </c>
      <c r="B173" s="24" t="s">
        <v>89</v>
      </c>
      <c r="C173" s="18">
        <v>19464.5</v>
      </c>
      <c r="D173" s="18">
        <v>0</v>
      </c>
    </row>
    <row r="174" spans="1:4" ht="53.25" customHeight="1">
      <c r="A174" s="20" t="s">
        <v>220</v>
      </c>
      <c r="B174" s="24" t="s">
        <v>88</v>
      </c>
      <c r="C174" s="18">
        <v>848116.1</v>
      </c>
      <c r="D174" s="18">
        <v>144227.29999999999</v>
      </c>
    </row>
    <row r="175" spans="1:4" ht="161.25" customHeight="1">
      <c r="A175" s="20" t="s">
        <v>285</v>
      </c>
      <c r="B175" s="24" t="s">
        <v>286</v>
      </c>
      <c r="C175" s="18">
        <v>5147.8999999999996</v>
      </c>
      <c r="D175" s="18">
        <v>0</v>
      </c>
    </row>
    <row r="176" spans="1:4" ht="94.5" customHeight="1">
      <c r="A176" s="20" t="s">
        <v>221</v>
      </c>
      <c r="B176" s="24" t="s">
        <v>222</v>
      </c>
      <c r="C176" s="18">
        <v>5351.8</v>
      </c>
      <c r="D176" s="18">
        <v>0</v>
      </c>
    </row>
    <row r="177" spans="1:4" ht="114.75" customHeight="1">
      <c r="A177" s="20" t="s">
        <v>223</v>
      </c>
      <c r="B177" s="24" t="s">
        <v>224</v>
      </c>
      <c r="C177" s="18">
        <v>34035.1</v>
      </c>
      <c r="D177" s="18">
        <v>3618.5</v>
      </c>
    </row>
    <row r="178" spans="1:4" ht="100.5" customHeight="1">
      <c r="A178" s="20" t="s">
        <v>225</v>
      </c>
      <c r="B178" s="24" t="s">
        <v>87</v>
      </c>
      <c r="C178" s="18">
        <v>39018.9</v>
      </c>
      <c r="D178" s="18">
        <v>37241.199999999997</v>
      </c>
    </row>
    <row r="179" spans="1:4" ht="141" customHeight="1">
      <c r="A179" s="20" t="s">
        <v>226</v>
      </c>
      <c r="B179" s="29" t="s">
        <v>157</v>
      </c>
      <c r="C179" s="18">
        <v>69.900000000000006</v>
      </c>
      <c r="D179" s="18">
        <v>14.7</v>
      </c>
    </row>
    <row r="180" spans="1:4" ht="60.75" customHeight="1">
      <c r="A180" s="20" t="s">
        <v>227</v>
      </c>
      <c r="B180" s="24" t="s">
        <v>86</v>
      </c>
      <c r="C180" s="18">
        <v>384692.5</v>
      </c>
      <c r="D180" s="18">
        <v>134793.5</v>
      </c>
    </row>
    <row r="181" spans="1:4" ht="79.5" customHeight="1">
      <c r="A181" s="20" t="s">
        <v>228</v>
      </c>
      <c r="B181" s="29" t="s">
        <v>460</v>
      </c>
      <c r="C181" s="18">
        <v>644386</v>
      </c>
      <c r="D181" s="18">
        <v>107968.4</v>
      </c>
    </row>
    <row r="182" spans="1:4" ht="48.75" customHeight="1">
      <c r="A182" s="20" t="s">
        <v>287</v>
      </c>
      <c r="B182" s="29" t="s">
        <v>288</v>
      </c>
      <c r="C182" s="18">
        <v>1050142.5</v>
      </c>
      <c r="D182" s="18">
        <v>230700</v>
      </c>
    </row>
    <row r="183" spans="1:4" ht="45" customHeight="1">
      <c r="A183" s="20" t="s">
        <v>229</v>
      </c>
      <c r="B183" s="24" t="s">
        <v>114</v>
      </c>
      <c r="C183" s="18">
        <v>72575.399999999994</v>
      </c>
      <c r="D183" s="18">
        <v>0</v>
      </c>
    </row>
    <row r="184" spans="1:4" ht="109.5" customHeight="1">
      <c r="A184" s="20" t="s">
        <v>230</v>
      </c>
      <c r="B184" s="24" t="s">
        <v>115</v>
      </c>
      <c r="C184" s="18">
        <v>74046.5</v>
      </c>
      <c r="D184" s="18">
        <v>0</v>
      </c>
    </row>
    <row r="185" spans="1:4" ht="140.25" customHeight="1">
      <c r="A185" s="20" t="s">
        <v>231</v>
      </c>
      <c r="B185" s="24" t="s">
        <v>101</v>
      </c>
      <c r="C185" s="18">
        <v>455397.7</v>
      </c>
      <c r="D185" s="18">
        <v>60274.8</v>
      </c>
    </row>
    <row r="186" spans="1:4" ht="45" customHeight="1">
      <c r="A186" s="20" t="s">
        <v>232</v>
      </c>
      <c r="B186" s="24" t="s">
        <v>233</v>
      </c>
      <c r="C186" s="18">
        <v>139867</v>
      </c>
      <c r="D186" s="18">
        <v>25645.7</v>
      </c>
    </row>
    <row r="187" spans="1:4" ht="18.75" customHeight="1">
      <c r="A187" s="2" t="s">
        <v>234</v>
      </c>
      <c r="B187" s="24" t="s">
        <v>235</v>
      </c>
      <c r="C187" s="18">
        <f>SUM(C188:C194)</f>
        <v>1615506.4</v>
      </c>
      <c r="D187" s="18">
        <f>SUM(D188:D194)</f>
        <v>260459.6</v>
      </c>
    </row>
    <row r="188" spans="1:4" ht="75" customHeight="1">
      <c r="A188" s="2" t="s">
        <v>236</v>
      </c>
      <c r="B188" s="24" t="s">
        <v>104</v>
      </c>
      <c r="C188" s="18">
        <v>3362.7</v>
      </c>
      <c r="D188" s="18">
        <v>3530.4</v>
      </c>
    </row>
    <row r="189" spans="1:4" ht="75" customHeight="1">
      <c r="A189" s="20" t="s">
        <v>237</v>
      </c>
      <c r="B189" s="24" t="s">
        <v>158</v>
      </c>
      <c r="C189" s="18">
        <v>2180.3000000000002</v>
      </c>
      <c r="D189" s="18">
        <v>2400.3000000000002</v>
      </c>
    </row>
    <row r="190" spans="1:4" ht="60.75" customHeight="1">
      <c r="A190" s="20" t="s">
        <v>238</v>
      </c>
      <c r="B190" s="24" t="s">
        <v>103</v>
      </c>
      <c r="C190" s="18">
        <v>115538.6</v>
      </c>
      <c r="D190" s="18">
        <v>50283.5</v>
      </c>
    </row>
    <row r="191" spans="1:4" ht="172.5" customHeight="1">
      <c r="A191" s="20" t="s">
        <v>239</v>
      </c>
      <c r="B191" s="24" t="s">
        <v>380</v>
      </c>
      <c r="C191" s="18">
        <v>984087.8</v>
      </c>
      <c r="D191" s="18">
        <v>184101.2</v>
      </c>
    </row>
    <row r="192" spans="1:4" ht="204" customHeight="1">
      <c r="A192" s="20" t="s">
        <v>289</v>
      </c>
      <c r="B192" s="24" t="s">
        <v>290</v>
      </c>
      <c r="C192" s="18">
        <v>80467.5</v>
      </c>
      <c r="D192" s="18">
        <v>19936.8</v>
      </c>
    </row>
    <row r="193" spans="1:4" ht="131.25" customHeight="1">
      <c r="A193" s="20" t="s">
        <v>315</v>
      </c>
      <c r="B193" s="24" t="s">
        <v>316</v>
      </c>
      <c r="C193" s="18">
        <v>207.4</v>
      </c>
      <c r="D193" s="18">
        <v>207.4</v>
      </c>
    </row>
    <row r="194" spans="1:4" ht="63" customHeight="1">
      <c r="A194" s="20" t="s">
        <v>369</v>
      </c>
      <c r="B194" s="24" t="s">
        <v>370</v>
      </c>
      <c r="C194" s="18">
        <v>429662.1</v>
      </c>
      <c r="D194" s="18">
        <v>0</v>
      </c>
    </row>
    <row r="195" spans="1:4" ht="33.75" customHeight="1">
      <c r="A195" s="2" t="s">
        <v>240</v>
      </c>
      <c r="B195" s="24" t="s">
        <v>153</v>
      </c>
      <c r="C195" s="19">
        <f>C196</f>
        <v>4735.6000000000004</v>
      </c>
      <c r="D195" s="18">
        <f>D196</f>
        <v>4735.6000000000004</v>
      </c>
    </row>
    <row r="196" spans="1:4" ht="47.25" customHeight="1">
      <c r="A196" s="2" t="s">
        <v>241</v>
      </c>
      <c r="B196" s="24" t="s">
        <v>154</v>
      </c>
      <c r="C196" s="19">
        <v>4735.6000000000004</v>
      </c>
      <c r="D196" s="18">
        <v>4735.6000000000004</v>
      </c>
    </row>
    <row r="197" spans="1:4" ht="141" customHeight="1">
      <c r="A197" s="2" t="s">
        <v>438</v>
      </c>
      <c r="B197" s="24" t="s">
        <v>440</v>
      </c>
      <c r="C197" s="19">
        <f>C198</f>
        <v>0</v>
      </c>
      <c r="D197" s="30">
        <f>D198</f>
        <v>-14722.2</v>
      </c>
    </row>
    <row r="198" spans="1:4" ht="142.5" customHeight="1">
      <c r="A198" s="2" t="s">
        <v>439</v>
      </c>
      <c r="B198" s="24" t="s">
        <v>441</v>
      </c>
      <c r="C198" s="19">
        <v>0</v>
      </c>
      <c r="D198" s="30">
        <v>-14722.2</v>
      </c>
    </row>
    <row r="199" spans="1:4" ht="99" customHeight="1">
      <c r="A199" s="2" t="s">
        <v>346</v>
      </c>
      <c r="B199" s="24" t="s">
        <v>120</v>
      </c>
      <c r="C199" s="19">
        <f>C200</f>
        <v>0</v>
      </c>
      <c r="D199" s="18">
        <f>D200</f>
        <v>72615.899999999994</v>
      </c>
    </row>
    <row r="200" spans="1:4" ht="128.25" customHeight="1">
      <c r="A200" s="2" t="s">
        <v>242</v>
      </c>
      <c r="B200" s="24" t="s">
        <v>117</v>
      </c>
      <c r="C200" s="19">
        <f>C201+C202+C203+C204+C205+C206+C207+C208+C209+C210+C211+C212</f>
        <v>0</v>
      </c>
      <c r="D200" s="19">
        <f>D201+D202+D203+D204+D205+D206+D207+D208+D209+D210+D211+D212</f>
        <v>72615.899999999994</v>
      </c>
    </row>
    <row r="201" spans="1:4" ht="54" customHeight="1">
      <c r="A201" s="2" t="s">
        <v>291</v>
      </c>
      <c r="B201" s="24" t="s">
        <v>381</v>
      </c>
      <c r="C201" s="19">
        <v>0</v>
      </c>
      <c r="D201" s="18">
        <v>11823.2</v>
      </c>
    </row>
    <row r="202" spans="1:4" ht="99.75" customHeight="1">
      <c r="A202" s="2" t="s">
        <v>292</v>
      </c>
      <c r="B202" s="24" t="s">
        <v>293</v>
      </c>
      <c r="C202" s="19">
        <v>0</v>
      </c>
      <c r="D202" s="18">
        <v>914.7</v>
      </c>
    </row>
    <row r="203" spans="1:4" ht="131.25" customHeight="1">
      <c r="A203" s="2" t="s">
        <v>442</v>
      </c>
      <c r="B203" s="24" t="s">
        <v>443</v>
      </c>
      <c r="C203" s="19">
        <v>0</v>
      </c>
      <c r="D203" s="18">
        <v>19.100000000000001</v>
      </c>
    </row>
    <row r="204" spans="1:4" ht="125.25" customHeight="1">
      <c r="A204" s="2" t="s">
        <v>243</v>
      </c>
      <c r="B204" s="24" t="s">
        <v>155</v>
      </c>
      <c r="C204" s="19">
        <v>0</v>
      </c>
      <c r="D204" s="18">
        <v>1258.9000000000001</v>
      </c>
    </row>
    <row r="205" spans="1:4" ht="78.75" customHeight="1">
      <c r="A205" s="2" t="s">
        <v>244</v>
      </c>
      <c r="B205" s="24" t="s">
        <v>116</v>
      </c>
      <c r="C205" s="19">
        <v>0</v>
      </c>
      <c r="D205" s="18">
        <v>8594.7999999999993</v>
      </c>
    </row>
    <row r="206" spans="1:4" ht="78.75" customHeight="1">
      <c r="A206" s="2" t="s">
        <v>347</v>
      </c>
      <c r="B206" s="24" t="s">
        <v>348</v>
      </c>
      <c r="C206" s="19">
        <v>0</v>
      </c>
      <c r="D206" s="18">
        <v>1242.0999999999999</v>
      </c>
    </row>
    <row r="207" spans="1:4" ht="98.25" customHeight="1">
      <c r="A207" s="2" t="s">
        <v>349</v>
      </c>
      <c r="B207" s="24" t="s">
        <v>350</v>
      </c>
      <c r="C207" s="28">
        <v>0</v>
      </c>
      <c r="D207" s="18">
        <v>1629.5</v>
      </c>
    </row>
    <row r="208" spans="1:4" ht="124.5" customHeight="1">
      <c r="A208" s="2" t="s">
        <v>351</v>
      </c>
      <c r="B208" s="24" t="s">
        <v>352</v>
      </c>
      <c r="C208" s="19">
        <v>0</v>
      </c>
      <c r="D208" s="18">
        <v>276</v>
      </c>
    </row>
    <row r="209" spans="1:4" ht="202.5" customHeight="1">
      <c r="A209" s="2" t="s">
        <v>245</v>
      </c>
      <c r="B209" s="24" t="s">
        <v>461</v>
      </c>
      <c r="C209" s="19">
        <v>0</v>
      </c>
      <c r="D209" s="18">
        <v>1031</v>
      </c>
    </row>
    <row r="210" spans="1:4" ht="125.25" customHeight="1">
      <c r="A210" s="2" t="s">
        <v>371</v>
      </c>
      <c r="B210" s="24" t="s">
        <v>372</v>
      </c>
      <c r="C210" s="19">
        <v>0</v>
      </c>
      <c r="D210" s="18">
        <v>0.2</v>
      </c>
    </row>
    <row r="211" spans="1:4" ht="96" customHeight="1">
      <c r="A211" s="2" t="s">
        <v>246</v>
      </c>
      <c r="B211" s="24" t="s">
        <v>105</v>
      </c>
      <c r="C211" s="19">
        <v>0</v>
      </c>
      <c r="D211" s="18">
        <v>45784</v>
      </c>
    </row>
    <row r="212" spans="1:4" ht="112.5" customHeight="1">
      <c r="A212" s="2" t="s">
        <v>444</v>
      </c>
      <c r="B212" s="24" t="s">
        <v>445</v>
      </c>
      <c r="C212" s="19">
        <v>0</v>
      </c>
      <c r="D212" s="18">
        <v>42.4</v>
      </c>
    </row>
    <row r="213" spans="1:4" ht="68.25" customHeight="1">
      <c r="A213" s="2" t="s">
        <v>383</v>
      </c>
      <c r="B213" s="24" t="s">
        <v>247</v>
      </c>
      <c r="C213" s="19">
        <f>C214</f>
        <v>0</v>
      </c>
      <c r="D213" s="30">
        <f>D214</f>
        <v>-81825.799999999974</v>
      </c>
    </row>
    <row r="214" spans="1:4" ht="63" customHeight="1">
      <c r="A214" s="2" t="s">
        <v>248</v>
      </c>
      <c r="B214" s="24" t="s">
        <v>118</v>
      </c>
      <c r="C214" s="19">
        <f>SUM(C215:C247)</f>
        <v>0</v>
      </c>
      <c r="D214" s="30">
        <f>SUM(D215:D247)+0.1</f>
        <v>-81825.799999999974</v>
      </c>
    </row>
    <row r="215" spans="1:4" ht="48.75" customHeight="1">
      <c r="A215" s="2" t="s">
        <v>353</v>
      </c>
      <c r="B215" s="24" t="s">
        <v>354</v>
      </c>
      <c r="C215" s="19">
        <v>0</v>
      </c>
      <c r="D215" s="30">
        <v>-71.900000000000006</v>
      </c>
    </row>
    <row r="216" spans="1:4" ht="69.75" customHeight="1">
      <c r="A216" s="2" t="s">
        <v>294</v>
      </c>
      <c r="B216" s="24" t="s">
        <v>295</v>
      </c>
      <c r="C216" s="19">
        <v>0</v>
      </c>
      <c r="D216" s="30">
        <v>-832.4</v>
      </c>
    </row>
    <row r="217" spans="1:4" ht="126" customHeight="1">
      <c r="A217" s="2" t="s">
        <v>249</v>
      </c>
      <c r="B217" s="24" t="s">
        <v>159</v>
      </c>
      <c r="C217" s="19">
        <v>0</v>
      </c>
      <c r="D217" s="30">
        <v>-391.5</v>
      </c>
    </row>
    <row r="218" spans="1:4" ht="92.25" customHeight="1">
      <c r="A218" s="2" t="s">
        <v>355</v>
      </c>
      <c r="B218" s="24" t="s">
        <v>356</v>
      </c>
      <c r="C218" s="19">
        <v>0</v>
      </c>
      <c r="D218" s="30">
        <v>-34.1</v>
      </c>
    </row>
    <row r="219" spans="1:4" ht="174.75" customHeight="1">
      <c r="A219" s="2" t="s">
        <v>250</v>
      </c>
      <c r="B219" s="29" t="s">
        <v>303</v>
      </c>
      <c r="C219" s="19">
        <v>0</v>
      </c>
      <c r="D219" s="30">
        <v>-4312.5</v>
      </c>
    </row>
    <row r="220" spans="1:4" ht="110.25" customHeight="1">
      <c r="A220" s="2" t="s">
        <v>446</v>
      </c>
      <c r="B220" s="29" t="s">
        <v>447</v>
      </c>
      <c r="C220" s="19">
        <v>0</v>
      </c>
      <c r="D220" s="30">
        <v>-18.100000000000001</v>
      </c>
    </row>
    <row r="221" spans="1:4" ht="114" customHeight="1">
      <c r="A221" s="2" t="s">
        <v>307</v>
      </c>
      <c r="B221" s="29" t="s">
        <v>308</v>
      </c>
      <c r="C221" s="19">
        <v>0</v>
      </c>
      <c r="D221" s="30">
        <v>-1274</v>
      </c>
    </row>
    <row r="222" spans="1:4" ht="81" customHeight="1">
      <c r="A222" s="2" t="s">
        <v>448</v>
      </c>
      <c r="B222" s="29" t="s">
        <v>449</v>
      </c>
      <c r="C222" s="19">
        <v>0</v>
      </c>
      <c r="D222" s="30">
        <v>-15522.8</v>
      </c>
    </row>
    <row r="223" spans="1:4" ht="66.75" customHeight="1">
      <c r="A223" s="2" t="s">
        <v>373</v>
      </c>
      <c r="B223" s="29" t="s">
        <v>374</v>
      </c>
      <c r="C223" s="19">
        <v>0</v>
      </c>
      <c r="D223" s="30">
        <v>-13.5</v>
      </c>
    </row>
    <row r="224" spans="1:4" ht="96" customHeight="1">
      <c r="A224" s="2" t="s">
        <v>357</v>
      </c>
      <c r="B224" s="29" t="s">
        <v>358</v>
      </c>
      <c r="C224" s="19">
        <v>0</v>
      </c>
      <c r="D224" s="30">
        <v>-1127.5</v>
      </c>
    </row>
    <row r="225" spans="1:4" ht="146.25" customHeight="1">
      <c r="A225" s="2" t="s">
        <v>450</v>
      </c>
      <c r="B225" s="29" t="s">
        <v>451</v>
      </c>
      <c r="C225" s="19">
        <v>0</v>
      </c>
      <c r="D225" s="30">
        <v>-2900.1</v>
      </c>
    </row>
    <row r="226" spans="1:4" ht="99.75" customHeight="1">
      <c r="A226" s="2" t="s">
        <v>359</v>
      </c>
      <c r="B226" s="29" t="s">
        <v>360</v>
      </c>
      <c r="C226" s="19">
        <v>0</v>
      </c>
      <c r="D226" s="30">
        <v>-334.9</v>
      </c>
    </row>
    <row r="227" spans="1:4" ht="61.5" customHeight="1">
      <c r="A227" s="2" t="s">
        <v>296</v>
      </c>
      <c r="B227" s="29" t="s">
        <v>297</v>
      </c>
      <c r="C227" s="19">
        <v>0</v>
      </c>
      <c r="D227" s="30">
        <v>-1646.6</v>
      </c>
    </row>
    <row r="228" spans="1:4" ht="63" customHeight="1">
      <c r="A228" s="2" t="s">
        <v>251</v>
      </c>
      <c r="B228" s="24" t="s">
        <v>119</v>
      </c>
      <c r="C228" s="19">
        <v>0</v>
      </c>
      <c r="D228" s="30">
        <v>-7821.3</v>
      </c>
    </row>
    <row r="229" spans="1:4" ht="77.25" customHeight="1">
      <c r="A229" s="2" t="s">
        <v>252</v>
      </c>
      <c r="B229" s="24" t="s">
        <v>253</v>
      </c>
      <c r="C229" s="19">
        <v>0</v>
      </c>
      <c r="D229" s="30">
        <v>-5358.4</v>
      </c>
    </row>
    <row r="230" spans="1:4" ht="81" customHeight="1">
      <c r="A230" s="2" t="s">
        <v>254</v>
      </c>
      <c r="B230" s="24" t="s">
        <v>255</v>
      </c>
      <c r="C230" s="19">
        <v>0</v>
      </c>
      <c r="D230" s="30">
        <v>-4509.1000000000004</v>
      </c>
    </row>
    <row r="231" spans="1:4" ht="95.25" customHeight="1">
      <c r="A231" s="2" t="s">
        <v>309</v>
      </c>
      <c r="B231" s="24" t="s">
        <v>310</v>
      </c>
      <c r="C231" s="19">
        <v>0</v>
      </c>
      <c r="D231" s="30">
        <v>-2295.4</v>
      </c>
    </row>
    <row r="232" spans="1:4" ht="63.75" customHeight="1">
      <c r="A232" s="2" t="s">
        <v>462</v>
      </c>
      <c r="B232" s="24" t="s">
        <v>361</v>
      </c>
      <c r="C232" s="19">
        <v>0</v>
      </c>
      <c r="D232" s="30">
        <v>-1242.2</v>
      </c>
    </row>
    <row r="233" spans="1:4" ht="69.75" customHeight="1">
      <c r="A233" s="2" t="s">
        <v>452</v>
      </c>
      <c r="B233" s="24" t="s">
        <v>453</v>
      </c>
      <c r="C233" s="19">
        <v>0</v>
      </c>
      <c r="D233" s="30">
        <v>-1382.3</v>
      </c>
    </row>
    <row r="234" spans="1:4" ht="67.5" customHeight="1">
      <c r="A234" s="2" t="s">
        <v>256</v>
      </c>
      <c r="B234" s="24" t="s">
        <v>257</v>
      </c>
      <c r="C234" s="19">
        <v>0</v>
      </c>
      <c r="D234" s="30">
        <v>-24.5</v>
      </c>
    </row>
    <row r="235" spans="1:4" ht="114" customHeight="1">
      <c r="A235" s="2" t="s">
        <v>311</v>
      </c>
      <c r="B235" s="24" t="s">
        <v>312</v>
      </c>
      <c r="C235" s="19">
        <v>0</v>
      </c>
      <c r="D235" s="30">
        <v>-17</v>
      </c>
    </row>
    <row r="236" spans="1:4" ht="69" customHeight="1">
      <c r="A236" s="2" t="s">
        <v>258</v>
      </c>
      <c r="B236" s="24" t="s">
        <v>160</v>
      </c>
      <c r="C236" s="19">
        <v>0</v>
      </c>
      <c r="D236" s="30">
        <v>-15.9</v>
      </c>
    </row>
    <row r="237" spans="1:4" ht="117" customHeight="1">
      <c r="A237" s="2" t="s">
        <v>259</v>
      </c>
      <c r="B237" s="24" t="s">
        <v>362</v>
      </c>
      <c r="C237" s="19">
        <v>0</v>
      </c>
      <c r="D237" s="30">
        <v>-969.7</v>
      </c>
    </row>
    <row r="238" spans="1:4" ht="96.75" customHeight="1">
      <c r="A238" s="20" t="s">
        <v>363</v>
      </c>
      <c r="B238" s="24" t="s">
        <v>364</v>
      </c>
      <c r="C238" s="19">
        <v>0</v>
      </c>
      <c r="D238" s="30">
        <v>-2</v>
      </c>
    </row>
    <row r="239" spans="1:4" ht="40.5" customHeight="1">
      <c r="A239" s="20" t="s">
        <v>365</v>
      </c>
      <c r="B239" s="24" t="s">
        <v>366</v>
      </c>
      <c r="C239" s="19">
        <v>0</v>
      </c>
      <c r="D239" s="30">
        <v>-62.4</v>
      </c>
    </row>
    <row r="240" spans="1:4" ht="84.75" customHeight="1">
      <c r="A240" s="20" t="s">
        <v>298</v>
      </c>
      <c r="B240" s="24" t="s">
        <v>106</v>
      </c>
      <c r="C240" s="19">
        <v>0</v>
      </c>
      <c r="D240" s="30">
        <v>-460.1</v>
      </c>
    </row>
    <row r="241" spans="1:4" ht="114.75" customHeight="1">
      <c r="A241" s="20" t="s">
        <v>463</v>
      </c>
      <c r="B241" s="24" t="s">
        <v>454</v>
      </c>
      <c r="C241" s="19">
        <v>0</v>
      </c>
      <c r="D241" s="30">
        <v>-39.4</v>
      </c>
    </row>
    <row r="242" spans="1:4" ht="195.75" customHeight="1">
      <c r="A242" s="20" t="s">
        <v>260</v>
      </c>
      <c r="B242" s="24" t="s">
        <v>464</v>
      </c>
      <c r="C242" s="19">
        <v>0</v>
      </c>
      <c r="D242" s="30">
        <v>-261.2</v>
      </c>
    </row>
    <row r="243" spans="1:4" ht="226.5" customHeight="1">
      <c r="A243" s="20" t="s">
        <v>367</v>
      </c>
      <c r="B243" s="24" t="s">
        <v>368</v>
      </c>
      <c r="C243" s="19">
        <v>0</v>
      </c>
      <c r="D243" s="30">
        <v>-536.70000000000005</v>
      </c>
    </row>
    <row r="244" spans="1:4" ht="117" customHeight="1">
      <c r="A244" s="20" t="s">
        <v>375</v>
      </c>
      <c r="B244" s="24" t="s">
        <v>376</v>
      </c>
      <c r="C244" s="19">
        <v>0</v>
      </c>
      <c r="D244" s="30">
        <v>-0.2</v>
      </c>
    </row>
    <row r="245" spans="1:4" ht="182.25" customHeight="1">
      <c r="A245" s="20" t="s">
        <v>299</v>
      </c>
      <c r="B245" s="24" t="s">
        <v>465</v>
      </c>
      <c r="C245" s="19">
        <v>0</v>
      </c>
      <c r="D245" s="30">
        <v>-4999.2</v>
      </c>
    </row>
    <row r="246" spans="1:4" ht="194.25" customHeight="1">
      <c r="A246" s="20" t="s">
        <v>300</v>
      </c>
      <c r="B246" s="24" t="s">
        <v>466</v>
      </c>
      <c r="C246" s="19">
        <v>0</v>
      </c>
      <c r="D246" s="30">
        <v>-7674.3</v>
      </c>
    </row>
    <row r="247" spans="1:4" ht="77.25" customHeight="1">
      <c r="A247" s="20" t="s">
        <v>261</v>
      </c>
      <c r="B247" s="24" t="s">
        <v>121</v>
      </c>
      <c r="C247" s="19">
        <v>0</v>
      </c>
      <c r="D247" s="30">
        <v>-15674.7</v>
      </c>
    </row>
    <row r="248" spans="1:4" ht="22.5" customHeight="1">
      <c r="A248" s="16" t="s">
        <v>262</v>
      </c>
      <c r="B248" s="16" t="s">
        <v>263</v>
      </c>
      <c r="C248" s="17">
        <f>C73+C6</f>
        <v>123725198.19999999</v>
      </c>
      <c r="D248" s="17">
        <f>D73+D6</f>
        <v>27451822.969999999</v>
      </c>
    </row>
    <row r="249" spans="1:4" ht="85.5" customHeight="1">
      <c r="B249" s="25" t="s">
        <v>382</v>
      </c>
    </row>
    <row r="251" spans="1:4">
      <c r="B251" s="23"/>
    </row>
    <row r="252" spans="1:4">
      <c r="B252" s="27"/>
    </row>
  </sheetData>
  <mergeCells count="2">
    <mergeCell ref="C1:D1"/>
    <mergeCell ref="A2:D2"/>
  </mergeCells>
  <phoneticPr fontId="6" type="noConversion"/>
  <pageMargins left="0.59055118110236227" right="0.39370078740157483" top="0.59055118110236227" bottom="0.70866141732283472" header="0.11811023622047245" footer="0"/>
  <pageSetup paperSize="9" scale="95" firstPageNumber="2" fitToHeight="3"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АТерентьева</cp:lastModifiedBy>
  <cp:lastPrinted>2024-04-22T07:56:20Z</cp:lastPrinted>
  <dcterms:created xsi:type="dcterms:W3CDTF">2008-04-13T22:10:36Z</dcterms:created>
  <dcterms:modified xsi:type="dcterms:W3CDTF">2024-04-22T07:56:22Z</dcterms:modified>
</cp:coreProperties>
</file>