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5440" windowHeight="12345" activeTab="0"/>
  </bookViews>
  <sheets>
    <sheet name="Расходы РЗПР" sheetId="1" r:id="rId1"/>
  </sheets>
  <definedNames>
    <definedName name="_xlnm._FilterDatabase" localSheetId="0" hidden="1">'Расходы РЗПР'!$A$5:$P$79</definedName>
    <definedName name="_xlnm.Print_Titles" localSheetId="0">'Расходы РЗПР'!$4:$5</definedName>
    <definedName name="_xlnm.Print_Area" localSheetId="0">'Расходы РЗПР'!$A$1:$H$79</definedName>
  </definedNames>
  <calcPr fullCalcOnLoad="1" fullPrecision="0"/>
</workbook>
</file>

<file path=xl/sharedStrings.xml><?xml version="1.0" encoding="utf-8"?>
<sst xmlns="http://schemas.openxmlformats.org/spreadsheetml/2006/main" count="236" uniqueCount="100">
  <si>
    <t>Наименование показателя</t>
  </si>
  <si>
    <t xml:space="preserve">Коды </t>
  </si>
  <si>
    <t>РЗ</t>
  </si>
  <si>
    <t>ПР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</si>
  <si>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</si>
  <si>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</si>
  <si>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</si>
  <si>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</si>
  <si>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</si>
  <si>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</si>
  <si>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</si>
  <si>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</si>
  <si>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</si>
  <si>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</si>
  <si>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</si>
  <si>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</si>
  <si>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</si>
  <si>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</si>
  <si>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</si>
  <si>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</si>
  <si>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</si>
  <si>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</si>
  <si>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</si>
  <si>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</si>
  <si>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</si>
  <si>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</si>
  <si>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</si>
  <si>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</si>
  <si>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</si>
  <si>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</si>
  <si>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</si>
  <si>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</si>
  <si>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</si>
  <si>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</si>
  <si>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</si>
  <si>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</si>
  <si>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</si>
  <si>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</si>
  <si>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</si>
  <si>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</si>
  <si>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</si>
  <si>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</si>
  <si>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</si>
  <si>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</si>
  <si>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</si>
  <si>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</si>
  <si>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</si>
  <si>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</si>
  <si>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</si>
  <si>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</si>
  <si>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</si>
  <si>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</si>
  <si>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</si>
  <si>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</si>
  <si>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</si>
  <si>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</si>
  <si>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</si>
  <si>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</si>
  <si>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</si>
  <si>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</si>
  <si>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</si>
  <si>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</si>
  <si>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</si>
  <si>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</si>
  <si>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</si>
  <si>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</si>
  <si>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</si>
  <si>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</si>
  <si>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</si>
  <si>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</si>
  <si>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</si>
  <si>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</si>
  <si>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</si>
  <si>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</si>
  <si>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</si>
  <si>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</si>
  <si>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</si>
  <si>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</si>
  <si>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</si>
  <si>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</si>
  <si>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</si>
  <si>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</si>
  <si>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</si>
  <si>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</si>
  <si>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</si>
  <si>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</si>
  <si>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</si>
  <si>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</si>
  <si>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</si>
  <si>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</si>
  <si>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</si>
  <si>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Прикладные научные исследования в области жилищно-коммунального хозяйства</t>
  </si>
  <si>
    <t>Молодежная политика</t>
  </si>
  <si>
    <t>Фактически исполнено по состоянию на 01.07.2018 
тыс. руб.</t>
  </si>
  <si>
    <t>Утвержденные бюджетные ассигнования на 01.07.2019 
тыс. руб.</t>
  </si>
  <si>
    <t>Фактически исполнено по состоянию на 01.07.2019 
тыс. руб.</t>
  </si>
  <si>
    <t>% исполнения утвержденных бюджетных назначений по состоянию на  01.07.2019</t>
  </si>
  <si>
    <t xml:space="preserve">Темп роста к 01.07.2018                                    </t>
  </si>
  <si>
    <t>Сведения об исполнении расходов бюджета Забайкальского края по разделам и подразделам классификации расходов бюджетов по состоянию на 01.07.2019 года (в сравнении с запланированными значениями на 2019 год и исполнением на 01.07.2018 года)</t>
  </si>
  <si>
    <t>Х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</si>
</sst>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_р_._-;\-* #,##0.0_р_._-;_-* &quot;-&quot;?_р_._-;_-@_-"/>
    <numFmt numFmtId="174" formatCode="_-* #,##0.0\ _₽_-;\-* #,##0.0\ _₽_-;_-* &quot;-&quot;?\ _₽_-;_-@_-"/>
    <numFmt numFmtId="175" formatCode="_(&quot;р.&quot;* #,##0.00_);_(&quot;р.&quot;* \(#,##0.00\);_(&quot;р.&quot;* &quot;-&quot;??_);_(@_)"/>
    <numFmt numFmtId="176" formatCode="_(&quot;р.&quot;* #,##0_);_(&quot;р.&quot;* \(#,##0\);_(&quot;р.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 Cyr"/>
      <family val="0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Arial Cyr"/>
      <family val="0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"/>
      <family val="2"/>
    </font>
    <font>
      <b/>
      <sz val="12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rgb="FF00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/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8" borderId="0" applyNumberFormat="0" applyBorder="0" applyAlignment="0" applyProtection="0"/>
    <xf numFmtId="0" fontId="36" fillId="39" borderId="1" applyNumberFormat="0" applyAlignment="0" applyProtection="0"/>
    <xf numFmtId="0" fontId="37" fillId="40" borderId="2" applyNumberFormat="0" applyAlignment="0" applyProtection="0"/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42" borderId="1" applyNumberFormat="0" applyAlignment="0" applyProtection="0"/>
    <xf numFmtId="0" fontId="44" fillId="0" borderId="6" applyNumberFormat="0" applyFill="0" applyAlignment="0" applyProtection="0"/>
    <xf numFmtId="0" fontId="45" fillId="43" borderId="0" applyNumberFormat="0" applyBorder="0" applyAlignment="0" applyProtection="0"/>
    <xf numFmtId="0" fontId="33" fillId="44" borderId="7" applyNumberFormat="0" applyFont="0" applyAlignment="0" applyProtection="0"/>
    <xf numFmtId="0" fontId="46" fillId="39" borderId="8" applyNumberFormat="0" applyAlignment="0" applyProtection="0"/>
    <xf numFmtId="0" fontId="47" fillId="0" borderId="9">
      <alignment horizontal="center" vertical="center" wrapText="1"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>
      <alignment/>
      <protection/>
    </xf>
    <xf numFmtId="0" fontId="52" fillId="45" borderId="11">
      <alignment horizontal="left" vertical="top" wrapText="1"/>
      <protection/>
    </xf>
    <xf numFmtId="0" fontId="53" fillId="0" borderId="0">
      <alignment horizontal="center"/>
      <protection/>
    </xf>
    <xf numFmtId="0" fontId="51" fillId="0" borderId="0">
      <alignment wrapText="1"/>
      <protection/>
    </xf>
    <xf numFmtId="0" fontId="51" fillId="0" borderId="0">
      <alignment horizontal="right"/>
      <protection/>
    </xf>
    <xf numFmtId="0" fontId="51" fillId="0" borderId="9">
      <alignment horizontal="center" vertical="center" wrapText="1"/>
      <protection/>
    </xf>
    <xf numFmtId="0" fontId="51" fillId="0" borderId="9">
      <alignment horizontal="center" vertical="center" shrinkToFit="1"/>
      <protection/>
    </xf>
    <xf numFmtId="0" fontId="47" fillId="0" borderId="9">
      <alignment horizontal="left"/>
      <protection/>
    </xf>
    <xf numFmtId="4" fontId="47" fillId="46" borderId="9">
      <alignment horizontal="right" vertical="top" shrinkToFit="1"/>
      <protection/>
    </xf>
    <xf numFmtId="0" fontId="51" fillId="0" borderId="11">
      <alignment/>
      <protection/>
    </xf>
    <xf numFmtId="0" fontId="51" fillId="0" borderId="0">
      <alignment horizontal="left" wrapText="1"/>
      <protection/>
    </xf>
    <xf numFmtId="49" fontId="51" fillId="0" borderId="9">
      <alignment horizontal="left" vertical="top" wrapText="1"/>
      <protection/>
    </xf>
    <xf numFmtId="4" fontId="51" fillId="47" borderId="9">
      <alignment horizontal="right" vertical="top" shrinkToFit="1"/>
      <protection/>
    </xf>
    <xf numFmtId="4" fontId="52" fillId="45" borderId="11">
      <alignment horizontal="right" vertical="top" wrapText="1"/>
      <protection/>
    </xf>
    <xf numFmtId="4" fontId="52" fillId="48" borderId="11">
      <alignment horizontal="right" vertical="top" shrinkToFit="1"/>
      <protection/>
    </xf>
    <xf numFmtId="4" fontId="52" fillId="49" borderId="11">
      <alignment horizontal="right" vertical="top" shrinkToFit="1"/>
      <protection/>
    </xf>
    <xf numFmtId="4" fontId="54" fillId="0" borderId="11">
      <alignment horizontal="right" vertical="top" shrinkToFit="1"/>
      <protection/>
    </xf>
    <xf numFmtId="4" fontId="54" fillId="0" borderId="0">
      <alignment horizontal="right" vertical="top" shrinkToFit="1"/>
      <protection/>
    </xf>
    <xf numFmtId="4" fontId="52" fillId="50" borderId="12">
      <alignment horizontal="right" shrinkToFit="1"/>
      <protection/>
    </xf>
    <xf numFmtId="4" fontId="52" fillId="45" borderId="11">
      <alignment horizontal="right" vertical="top" shrinkToFit="1"/>
      <protection/>
    </xf>
    <xf numFmtId="4" fontId="54" fillId="0" borderId="0">
      <alignment horizontal="right" vertical="top"/>
      <protection/>
    </xf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43" fillId="42" borderId="1" applyNumberFormat="0" applyAlignment="0" applyProtection="0"/>
    <xf numFmtId="0" fontId="46" fillId="39" borderId="8" applyNumberFormat="0" applyAlignment="0" applyProtection="0"/>
    <xf numFmtId="0" fontId="36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37" fillId="40" borderId="2" applyNumberFormat="0" applyAlignment="0" applyProtection="0"/>
    <xf numFmtId="0" fontId="48" fillId="0" borderId="0" applyNumberFormat="0" applyFill="0" applyBorder="0" applyAlignment="0" applyProtection="0"/>
    <xf numFmtId="0" fontId="45" fillId="43" borderId="0" applyNumberFormat="0" applyBorder="0" applyAlignment="0" applyProtection="0"/>
    <xf numFmtId="44" fontId="55" fillId="0" borderId="0">
      <alignment vertical="top" wrapText="1"/>
      <protection/>
    </xf>
    <xf numFmtId="0" fontId="30" fillId="0" borderId="0">
      <alignment/>
      <protection/>
    </xf>
    <xf numFmtId="0" fontId="0" fillId="0" borderId="0">
      <alignment/>
      <protection/>
    </xf>
    <xf numFmtId="0" fontId="35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9" fillId="4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51" borderId="0" xfId="115" applyNumberFormat="1" applyFont="1" applyFill="1" applyAlignment="1">
      <alignment vertical="top" wrapText="1"/>
      <protection/>
    </xf>
    <xf numFmtId="44" fontId="55" fillId="51" borderId="0" xfId="115" applyNumberFormat="1" applyFont="1" applyFill="1" applyAlignment="1">
      <alignment vertical="top" wrapText="1"/>
      <protection/>
    </xf>
    <xf numFmtId="0" fontId="56" fillId="51" borderId="0" xfId="115" applyNumberFormat="1" applyFont="1" applyFill="1" applyAlignment="1">
      <alignment vertical="center" wrapText="1"/>
      <protection/>
    </xf>
    <xf numFmtId="0" fontId="4" fillId="51" borderId="0" xfId="115" applyNumberFormat="1" applyFont="1" applyFill="1" applyAlignment="1">
      <alignment vertical="center" wrapText="1"/>
      <protection/>
    </xf>
    <xf numFmtId="44" fontId="55" fillId="51" borderId="0" xfId="115" applyNumberFormat="1" applyFont="1" applyFill="1" applyBorder="1" applyAlignment="1">
      <alignment vertical="top" wrapText="1"/>
      <protection/>
    </xf>
    <xf numFmtId="0" fontId="56" fillId="51" borderId="0" xfId="115" applyNumberFormat="1" applyFont="1" applyFill="1" applyAlignment="1">
      <alignment horizontal="center" vertical="center" wrapText="1"/>
      <protection/>
    </xf>
    <xf numFmtId="0" fontId="5" fillId="51" borderId="0" xfId="117" applyFont="1" applyFill="1" applyAlignment="1">
      <alignment horizontal="right" vertical="center"/>
      <protection/>
    </xf>
    <xf numFmtId="0" fontId="55" fillId="51" borderId="13" xfId="115" applyNumberFormat="1" applyFont="1" applyFill="1" applyBorder="1" applyAlignment="1">
      <alignment horizontal="center" vertical="center" wrapText="1"/>
      <protection/>
    </xf>
    <xf numFmtId="0" fontId="57" fillId="51" borderId="13" xfId="115" applyNumberFormat="1" applyFont="1" applyFill="1" applyBorder="1" applyAlignment="1">
      <alignment vertical="center" wrapText="1"/>
      <protection/>
    </xf>
    <xf numFmtId="0" fontId="57" fillId="51" borderId="13" xfId="115" applyNumberFormat="1" applyFont="1" applyFill="1" applyBorder="1" applyAlignment="1">
      <alignment horizontal="center" vertical="center" wrapText="1"/>
      <protection/>
    </xf>
    <xf numFmtId="172" fontId="7" fillId="51" borderId="13" xfId="0" applyNumberFormat="1" applyFont="1" applyFill="1" applyBorder="1" applyAlignment="1">
      <alignment horizontal="center" vertical="center" wrapText="1"/>
    </xf>
    <xf numFmtId="0" fontId="57" fillId="51" borderId="0" xfId="115" applyNumberFormat="1" applyFont="1" applyFill="1" applyBorder="1" applyAlignment="1">
      <alignment vertical="center" wrapText="1"/>
      <protection/>
    </xf>
    <xf numFmtId="0" fontId="57" fillId="51" borderId="0" xfId="115" applyNumberFormat="1" applyFont="1" applyFill="1" applyBorder="1" applyAlignment="1">
      <alignment horizontal="center" vertical="center" wrapText="1"/>
      <protection/>
    </xf>
    <xf numFmtId="0" fontId="55" fillId="51" borderId="0" xfId="115" applyNumberFormat="1" applyFont="1" applyFill="1" applyBorder="1" applyAlignment="1">
      <alignment horizontal="center" vertical="center" wrapText="1"/>
      <protection/>
    </xf>
    <xf numFmtId="172" fontId="57" fillId="51" borderId="0" xfId="115" applyNumberFormat="1" applyFont="1" applyFill="1" applyBorder="1" applyAlignment="1">
      <alignment horizontal="right" vertical="center" wrapText="1"/>
      <protection/>
    </xf>
    <xf numFmtId="0" fontId="55" fillId="51" borderId="13" xfId="115" applyNumberFormat="1" applyFont="1" applyFill="1" applyBorder="1" applyAlignment="1">
      <alignment vertical="center" wrapText="1"/>
      <protection/>
    </xf>
    <xf numFmtId="172" fontId="6" fillId="51" borderId="13" xfId="0" applyNumberFormat="1" applyFont="1" applyFill="1" applyBorder="1" applyAlignment="1">
      <alignment horizontal="center" vertical="center" wrapText="1"/>
    </xf>
    <xf numFmtId="0" fontId="55" fillId="51" borderId="0" xfId="115" applyNumberFormat="1" applyFont="1" applyFill="1" applyBorder="1" applyAlignment="1">
      <alignment vertical="center" wrapText="1"/>
      <protection/>
    </xf>
    <xf numFmtId="172" fontId="55" fillId="51" borderId="0" xfId="115" applyNumberFormat="1" applyFont="1" applyFill="1" applyBorder="1" applyAlignment="1">
      <alignment horizontal="right" vertical="center" wrapText="1"/>
      <protection/>
    </xf>
    <xf numFmtId="0" fontId="55" fillId="52" borderId="0" xfId="115" applyNumberFormat="1" applyFont="1" applyFill="1" applyBorder="1" applyAlignment="1">
      <alignment vertical="top" wrapText="1"/>
      <protection/>
    </xf>
    <xf numFmtId="0" fontId="55" fillId="51" borderId="0" xfId="115" applyNumberFormat="1" applyFont="1" applyFill="1" applyBorder="1" applyAlignment="1">
      <alignment horizontal="left" vertical="center" wrapText="1"/>
      <protection/>
    </xf>
    <xf numFmtId="0" fontId="55" fillId="51" borderId="0" xfId="115" applyNumberFormat="1" applyFont="1" applyFill="1" applyBorder="1" applyAlignment="1">
      <alignment vertical="top" wrapText="1"/>
      <protection/>
    </xf>
    <xf numFmtId="0" fontId="55" fillId="52" borderId="0" xfId="115" applyNumberFormat="1" applyFont="1" applyFill="1" applyBorder="1" applyAlignment="1">
      <alignment vertical="center" wrapText="1"/>
      <protection/>
    </xf>
    <xf numFmtId="0" fontId="55" fillId="0" borderId="13" xfId="115" applyNumberFormat="1" applyFont="1" applyFill="1" applyBorder="1" applyAlignment="1">
      <alignment vertical="center" wrapText="1"/>
      <protection/>
    </xf>
    <xf numFmtId="0" fontId="57" fillId="52" borderId="13" xfId="115" applyNumberFormat="1" applyFont="1" applyFill="1" applyBorder="1" applyAlignment="1">
      <alignment horizontal="left" vertical="top" wrapText="1"/>
      <protection/>
    </xf>
    <xf numFmtId="44" fontId="6" fillId="51" borderId="0" xfId="115" applyNumberFormat="1" applyFont="1" applyFill="1" applyAlignment="1">
      <alignment vertical="top" wrapText="1"/>
      <protection/>
    </xf>
    <xf numFmtId="0" fontId="55" fillId="51" borderId="13" xfId="80" applyNumberFormat="1" applyFont="1" applyFill="1" applyBorder="1" applyAlignment="1" applyProtection="1" quotePrefix="1">
      <alignment horizontal="left" vertical="top" wrapText="1"/>
      <protection/>
    </xf>
    <xf numFmtId="49" fontId="55" fillId="51" borderId="13" xfId="85" applyNumberFormat="1" applyFont="1" applyFill="1" applyBorder="1" applyAlignment="1" applyProtection="1">
      <alignment horizontal="center" vertical="top" shrinkToFit="1"/>
      <protection/>
    </xf>
    <xf numFmtId="0" fontId="55" fillId="0" borderId="13" xfId="77" applyNumberFormat="1" applyFont="1" applyFill="1" applyBorder="1" applyAlignment="1" applyProtection="1" quotePrefix="1">
      <alignment horizontal="left" vertical="top" wrapText="1"/>
      <protection/>
    </xf>
    <xf numFmtId="174" fontId="57" fillId="51" borderId="13" xfId="94" applyNumberFormat="1" applyFont="1" applyFill="1" applyBorder="1" applyAlignment="1" applyProtection="1">
      <alignment horizontal="center" vertical="center"/>
      <protection/>
    </xf>
    <xf numFmtId="174" fontId="55" fillId="51" borderId="13" xfId="89" applyNumberFormat="1" applyFont="1" applyFill="1" applyBorder="1" applyAlignment="1" applyProtection="1">
      <alignment horizontal="center" vertical="center"/>
      <protection/>
    </xf>
    <xf numFmtId="174" fontId="57" fillId="51" borderId="13" xfId="88" applyNumberFormat="1" applyFont="1" applyFill="1" applyBorder="1" applyAlignment="1" applyProtection="1">
      <alignment horizontal="center" vertical="center"/>
      <protection/>
    </xf>
    <xf numFmtId="174" fontId="57" fillId="51" borderId="13" xfId="93" applyNumberFormat="1" applyFont="1" applyFill="1" applyBorder="1" applyAlignment="1" applyProtection="1">
      <alignment horizontal="center" vertical="center"/>
      <protection/>
    </xf>
    <xf numFmtId="0" fontId="2" fillId="51" borderId="0" xfId="115" applyNumberFormat="1" applyFont="1" applyFill="1" applyAlignment="1">
      <alignment horizontal="center" vertical="top" wrapText="1"/>
      <protection/>
    </xf>
    <xf numFmtId="0" fontId="55" fillId="51" borderId="13" xfId="115" applyNumberFormat="1" applyFill="1" applyBorder="1" applyAlignment="1">
      <alignment horizontal="center" vertical="center" wrapText="1"/>
      <protection/>
    </xf>
    <xf numFmtId="0" fontId="6" fillId="51" borderId="13" xfId="115" applyNumberFormat="1" applyFont="1" applyFill="1" applyBorder="1" applyAlignment="1">
      <alignment horizontal="center" vertical="center" wrapText="1"/>
      <protection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st32" xfId="71"/>
    <cellStyle name="Title" xfId="72"/>
    <cellStyle name="Total" xfId="73"/>
    <cellStyle name="Warning Text" xfId="74"/>
    <cellStyle name="xl23" xfId="75"/>
    <cellStyle name="xl24" xfId="76"/>
    <cellStyle name="xl25" xfId="77"/>
    <cellStyle name="xl26" xfId="78"/>
    <cellStyle name="xl27" xfId="79"/>
    <cellStyle name="xl29" xfId="80"/>
    <cellStyle name="xl31" xfId="81"/>
    <cellStyle name="xl33" xfId="82"/>
    <cellStyle name="xl34" xfId="83"/>
    <cellStyle name="xl36" xfId="84"/>
    <cellStyle name="xl37" xfId="85"/>
    <cellStyle name="xl38" xfId="86"/>
    <cellStyle name="xl39" xfId="87"/>
    <cellStyle name="xl49" xfId="88"/>
    <cellStyle name="xl50" xfId="89"/>
    <cellStyle name="xl51" xfId="90"/>
    <cellStyle name="xl52" xfId="91"/>
    <cellStyle name="xl53" xfId="92"/>
    <cellStyle name="xl54" xfId="93"/>
    <cellStyle name="xl59" xfId="94"/>
    <cellStyle name="xl60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3" xfId="116"/>
    <cellStyle name="Обычный_Приложения 8, 9, 10 (1)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Финансовый 2" xfId="126"/>
    <cellStyle name="Хороший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view="pageBreakPreview" zoomScale="140" zoomScaleSheetLayoutView="140" zoomScalePageLayoutView="0" workbookViewId="0" topLeftCell="A60">
      <selection activeCell="F78" sqref="F78"/>
    </sheetView>
  </sheetViews>
  <sheetFormatPr defaultColWidth="8.00390625" defaultRowHeight="12.75"/>
  <cols>
    <col min="1" max="1" width="41.875" style="2" customWidth="1"/>
    <col min="2" max="3" width="6.875" style="2" customWidth="1"/>
    <col min="4" max="5" width="17.875" style="2" customWidth="1"/>
    <col min="6" max="6" width="17.875" style="26" customWidth="1"/>
    <col min="7" max="7" width="17.00390625" style="26" customWidth="1"/>
    <col min="8" max="8" width="13.25390625" style="26" customWidth="1"/>
    <col min="9" max="9" width="29.25390625" style="2" customWidth="1"/>
    <col min="10" max="10" width="4.00390625" style="2" customWidth="1"/>
    <col min="11" max="11" width="5.75390625" style="2" customWidth="1"/>
    <col min="12" max="12" width="8.00390625" style="2" customWidth="1"/>
    <col min="13" max="13" width="6.75390625" style="2" customWidth="1"/>
    <col min="14" max="14" width="15.375" style="2" customWidth="1"/>
    <col min="15" max="15" width="19.75390625" style="2" customWidth="1"/>
    <col min="16" max="16384" width="8.00390625" style="2" customWidth="1"/>
  </cols>
  <sheetData>
    <row r="1" spans="1:9" ht="51.75" customHeight="1">
      <c r="A1" s="34" t="s">
        <v>98</v>
      </c>
      <c r="B1" s="34"/>
      <c r="C1" s="34"/>
      <c r="D1" s="34"/>
      <c r="E1" s="34"/>
      <c r="F1" s="34"/>
      <c r="G1" s="34"/>
      <c r="H1" s="34"/>
      <c r="I1" s="1"/>
    </row>
    <row r="2" spans="1:8" ht="3.75" customHeight="1">
      <c r="A2" s="3"/>
      <c r="B2" s="3"/>
      <c r="C2" s="3"/>
      <c r="D2" s="3"/>
      <c r="E2" s="3"/>
      <c r="F2" s="4"/>
      <c r="G2" s="4"/>
      <c r="H2" s="4"/>
    </row>
    <row r="3" spans="1:8" ht="7.5" customHeight="1">
      <c r="A3" s="6"/>
      <c r="B3" s="6"/>
      <c r="C3" s="6"/>
      <c r="D3" s="6"/>
      <c r="E3" s="6"/>
      <c r="F3" s="7"/>
      <c r="G3" s="7"/>
      <c r="H3" s="7"/>
    </row>
    <row r="4" spans="1:8" ht="28.5" customHeight="1">
      <c r="A4" s="35" t="s">
        <v>0</v>
      </c>
      <c r="B4" s="35" t="s">
        <v>1</v>
      </c>
      <c r="C4" s="35"/>
      <c r="D4" s="36" t="s">
        <v>93</v>
      </c>
      <c r="E4" s="35" t="s">
        <v>94</v>
      </c>
      <c r="F4" s="36" t="s">
        <v>95</v>
      </c>
      <c r="G4" s="36" t="s">
        <v>96</v>
      </c>
      <c r="H4" s="36" t="s">
        <v>97</v>
      </c>
    </row>
    <row r="5" spans="1:16" ht="49.5" customHeight="1">
      <c r="A5" s="35"/>
      <c r="B5" s="8" t="s">
        <v>2</v>
      </c>
      <c r="C5" s="8" t="s">
        <v>3</v>
      </c>
      <c r="D5" s="36"/>
      <c r="E5" s="35"/>
      <c r="F5" s="36"/>
      <c r="G5" s="36"/>
      <c r="H5" s="36"/>
      <c r="I5" s="5"/>
      <c r="J5" s="5"/>
      <c r="K5" s="5"/>
      <c r="L5" s="5"/>
      <c r="M5" s="5"/>
      <c r="N5" s="5"/>
      <c r="O5" s="5"/>
      <c r="P5" s="5"/>
    </row>
    <row r="6" spans="1:16" ht="12.75" customHeight="1">
      <c r="A6" s="9" t="s">
        <v>4</v>
      </c>
      <c r="B6" s="10" t="s">
        <v>5</v>
      </c>
      <c r="C6" s="8"/>
      <c r="D6" s="30">
        <f>SUM(D7:D14)</f>
        <v>908551.2</v>
      </c>
      <c r="E6" s="30">
        <f>SUM(E7:E14)</f>
        <v>3484331.7</v>
      </c>
      <c r="F6" s="30">
        <f>SUM(F7:F14)</f>
        <v>1644058.3</v>
      </c>
      <c r="G6" s="11">
        <f>F6/E6*100</f>
        <v>47.2</v>
      </c>
      <c r="H6" s="11">
        <f>F6/D6*100</f>
        <v>181</v>
      </c>
      <c r="I6" s="12"/>
      <c r="J6" s="13"/>
      <c r="K6" s="14"/>
      <c r="L6" s="14"/>
      <c r="M6" s="14"/>
      <c r="N6" s="15"/>
      <c r="O6" s="15"/>
      <c r="P6" s="5"/>
    </row>
    <row r="7" spans="1:16" ht="38.25" customHeight="1">
      <c r="A7" s="16" t="s">
        <v>7</v>
      </c>
      <c r="B7" s="8" t="s">
        <v>5</v>
      </c>
      <c r="C7" s="8" t="s">
        <v>8</v>
      </c>
      <c r="D7" s="31">
        <v>1352.445</v>
      </c>
      <c r="E7" s="31">
        <v>3505.1</v>
      </c>
      <c r="F7" s="31">
        <v>1175.252</v>
      </c>
      <c r="G7" s="17">
        <f>F7/E7*100</f>
        <v>33.5</v>
      </c>
      <c r="H7" s="17">
        <f>F7/D7*100</f>
        <v>86.9</v>
      </c>
      <c r="I7" s="18"/>
      <c r="J7" s="14"/>
      <c r="K7" s="14"/>
      <c r="L7" s="14"/>
      <c r="M7" s="14"/>
      <c r="N7" s="19"/>
      <c r="O7" s="19"/>
      <c r="P7" s="5"/>
    </row>
    <row r="8" spans="1:16" ht="52.5" customHeight="1">
      <c r="A8" s="16" t="s">
        <v>9</v>
      </c>
      <c r="B8" s="8" t="s">
        <v>5</v>
      </c>
      <c r="C8" s="8" t="s">
        <v>10</v>
      </c>
      <c r="D8" s="31">
        <v>59959.134</v>
      </c>
      <c r="E8" s="31">
        <v>136333.8</v>
      </c>
      <c r="F8" s="31">
        <v>58368.967</v>
      </c>
      <c r="G8" s="17">
        <f>F8/E8*100</f>
        <v>42.8</v>
      </c>
      <c r="H8" s="17">
        <f>F8/D8*100</f>
        <v>97.3</v>
      </c>
      <c r="I8" s="20"/>
      <c r="J8" s="14"/>
      <c r="K8" s="14"/>
      <c r="L8" s="21"/>
      <c r="M8" s="14"/>
      <c r="N8" s="19"/>
      <c r="O8" s="19"/>
      <c r="P8" s="5"/>
    </row>
    <row r="9" spans="1:16" ht="52.5" customHeight="1">
      <c r="A9" s="16" t="s">
        <v>11</v>
      </c>
      <c r="B9" s="8" t="s">
        <v>5</v>
      </c>
      <c r="C9" s="8" t="s">
        <v>12</v>
      </c>
      <c r="D9" s="31">
        <v>25404.472</v>
      </c>
      <c r="E9" s="31">
        <v>58838.8</v>
      </c>
      <c r="F9" s="31">
        <v>29976.106</v>
      </c>
      <c r="G9" s="17">
        <f aca="true" t="shared" si="0" ref="G9:G71">F9/E9*100</f>
        <v>50.9</v>
      </c>
      <c r="H9" s="17">
        <f aca="true" t="shared" si="1" ref="H9:H71">F9/D9*100</f>
        <v>118</v>
      </c>
      <c r="I9" s="20"/>
      <c r="J9" s="14"/>
      <c r="K9" s="14"/>
      <c r="L9" s="21"/>
      <c r="M9" s="22"/>
      <c r="N9" s="19"/>
      <c r="O9" s="19"/>
      <c r="P9" s="5"/>
    </row>
    <row r="10" spans="1:16" ht="12.75" customHeight="1">
      <c r="A10" s="16" t="s">
        <v>13</v>
      </c>
      <c r="B10" s="8" t="s">
        <v>5</v>
      </c>
      <c r="C10" s="8" t="s">
        <v>14</v>
      </c>
      <c r="D10" s="31">
        <v>294.372</v>
      </c>
      <c r="E10" s="31">
        <v>330.5</v>
      </c>
      <c r="F10" s="31">
        <v>330.5</v>
      </c>
      <c r="G10" s="17">
        <f>F10/E10*100</f>
        <v>100</v>
      </c>
      <c r="H10" s="17">
        <f>F10/D10*100</f>
        <v>112.3</v>
      </c>
      <c r="I10" s="23"/>
      <c r="J10" s="14"/>
      <c r="K10" s="14"/>
      <c r="L10" s="21"/>
      <c r="M10" s="14"/>
      <c r="N10" s="19"/>
      <c r="O10" s="19"/>
      <c r="P10" s="5"/>
    </row>
    <row r="11" spans="1:16" ht="39.75" customHeight="1">
      <c r="A11" s="16" t="s">
        <v>15</v>
      </c>
      <c r="B11" s="8" t="s">
        <v>5</v>
      </c>
      <c r="C11" s="8" t="s">
        <v>16</v>
      </c>
      <c r="D11" s="31">
        <v>69433.523</v>
      </c>
      <c r="E11" s="31">
        <v>157548.3</v>
      </c>
      <c r="F11" s="31">
        <v>71837.872</v>
      </c>
      <c r="G11" s="17">
        <f t="shared" si="0"/>
        <v>45.6</v>
      </c>
      <c r="H11" s="17">
        <f t="shared" si="1"/>
        <v>103.5</v>
      </c>
      <c r="I11" s="23"/>
      <c r="J11" s="14"/>
      <c r="K11" s="14"/>
      <c r="L11" s="21"/>
      <c r="M11" s="14"/>
      <c r="N11" s="19"/>
      <c r="O11" s="19"/>
      <c r="P11" s="5"/>
    </row>
    <row r="12" spans="1:16" ht="26.25" customHeight="1">
      <c r="A12" s="16" t="s">
        <v>17</v>
      </c>
      <c r="B12" s="8" t="s">
        <v>5</v>
      </c>
      <c r="C12" s="8" t="s">
        <v>18</v>
      </c>
      <c r="D12" s="31">
        <v>15648.027</v>
      </c>
      <c r="E12" s="31">
        <v>131622.9</v>
      </c>
      <c r="F12" s="31">
        <v>15527.059</v>
      </c>
      <c r="G12" s="17">
        <f>F12/E12*100</f>
        <v>11.8</v>
      </c>
      <c r="H12" s="17">
        <f>F12/D12*100</f>
        <v>99.2</v>
      </c>
      <c r="I12" s="18"/>
      <c r="J12" s="14"/>
      <c r="K12" s="14"/>
      <c r="L12" s="14"/>
      <c r="M12" s="14"/>
      <c r="N12" s="19"/>
      <c r="O12" s="19"/>
      <c r="P12" s="5"/>
    </row>
    <row r="13" spans="1:16" ht="14.25" customHeight="1">
      <c r="A13" s="16" t="s">
        <v>19</v>
      </c>
      <c r="B13" s="8" t="s">
        <v>5</v>
      </c>
      <c r="C13" s="8" t="s">
        <v>20</v>
      </c>
      <c r="D13" s="31">
        <v>0</v>
      </c>
      <c r="E13" s="31">
        <v>34386.081</v>
      </c>
      <c r="F13" s="31">
        <v>0</v>
      </c>
      <c r="G13" s="17">
        <f>F13/E13*100</f>
        <v>0</v>
      </c>
      <c r="H13" s="17" t="s">
        <v>99</v>
      </c>
      <c r="I13" s="20"/>
      <c r="J13" s="14"/>
      <c r="K13" s="14"/>
      <c r="L13" s="21"/>
      <c r="M13" s="14"/>
      <c r="N13" s="19"/>
      <c r="O13" s="19"/>
      <c r="P13" s="5"/>
    </row>
    <row r="14" spans="1:16" ht="14.25" customHeight="1">
      <c r="A14" s="16" t="s">
        <v>21</v>
      </c>
      <c r="B14" s="8" t="s">
        <v>5</v>
      </c>
      <c r="C14" s="8" t="s">
        <v>22</v>
      </c>
      <c r="D14" s="31">
        <v>736459.199</v>
      </c>
      <c r="E14" s="31">
        <v>2961766.233</v>
      </c>
      <c r="F14" s="31">
        <v>1466842.571</v>
      </c>
      <c r="G14" s="17">
        <f t="shared" si="0"/>
        <v>49.5</v>
      </c>
      <c r="H14" s="17">
        <f t="shared" si="1"/>
        <v>199.2</v>
      </c>
      <c r="I14" s="20"/>
      <c r="J14" s="14"/>
      <c r="K14" s="14"/>
      <c r="L14" s="21"/>
      <c r="M14" s="22"/>
      <c r="N14" s="19"/>
      <c r="O14" s="19"/>
      <c r="P14" s="5"/>
    </row>
    <row r="15" spans="1:16" ht="12" customHeight="1">
      <c r="A15" s="9" t="s">
        <v>23</v>
      </c>
      <c r="B15" s="10" t="s">
        <v>8</v>
      </c>
      <c r="C15" s="8" t="s">
        <v>6</v>
      </c>
      <c r="D15" s="32">
        <f>D16</f>
        <v>19928.4</v>
      </c>
      <c r="E15" s="32">
        <f>E16</f>
        <v>52366.6</v>
      </c>
      <c r="F15" s="32">
        <f>F16</f>
        <v>26183.4</v>
      </c>
      <c r="G15" s="17">
        <f t="shared" si="0"/>
        <v>50</v>
      </c>
      <c r="H15" s="17">
        <f t="shared" si="1"/>
        <v>131.4</v>
      </c>
      <c r="I15" s="23"/>
      <c r="J15" s="14"/>
      <c r="K15" s="14"/>
      <c r="L15" s="21"/>
      <c r="M15" s="14"/>
      <c r="N15" s="19"/>
      <c r="O15" s="19"/>
      <c r="P15" s="5"/>
    </row>
    <row r="16" spans="1:16" ht="14.25" customHeight="1">
      <c r="A16" s="16" t="s">
        <v>24</v>
      </c>
      <c r="B16" s="8" t="s">
        <v>8</v>
      </c>
      <c r="C16" s="8" t="s">
        <v>10</v>
      </c>
      <c r="D16" s="31">
        <v>19928.35</v>
      </c>
      <c r="E16" s="31">
        <v>52366.6</v>
      </c>
      <c r="F16" s="31">
        <v>26183.35</v>
      </c>
      <c r="G16" s="17">
        <f t="shared" si="0"/>
        <v>50</v>
      </c>
      <c r="H16" s="17">
        <f t="shared" si="1"/>
        <v>131.4</v>
      </c>
      <c r="I16" s="23"/>
      <c r="J16" s="14"/>
      <c r="K16" s="14"/>
      <c r="L16" s="21"/>
      <c r="M16" s="14"/>
      <c r="N16" s="19"/>
      <c r="O16" s="19"/>
      <c r="P16" s="5"/>
    </row>
    <row r="17" spans="1:16" ht="24.75" customHeight="1">
      <c r="A17" s="9" t="s">
        <v>25</v>
      </c>
      <c r="B17" s="10" t="s">
        <v>10</v>
      </c>
      <c r="C17" s="8" t="s">
        <v>6</v>
      </c>
      <c r="D17" s="32">
        <f>SUM(D18:D21)</f>
        <v>343971.6</v>
      </c>
      <c r="E17" s="32">
        <f>SUM(E18:E21)</f>
        <v>1201343.2</v>
      </c>
      <c r="F17" s="32">
        <f>SUM(F18:F21)</f>
        <v>446665.9</v>
      </c>
      <c r="G17" s="17">
        <f t="shared" si="0"/>
        <v>37.2</v>
      </c>
      <c r="H17" s="17">
        <f t="shared" si="1"/>
        <v>129.9</v>
      </c>
      <c r="I17" s="20"/>
      <c r="J17" s="14"/>
      <c r="K17" s="14"/>
      <c r="L17" s="21"/>
      <c r="M17" s="22"/>
      <c r="N17" s="19"/>
      <c r="O17" s="19"/>
      <c r="P17" s="5"/>
    </row>
    <row r="18" spans="1:16" ht="39" customHeight="1">
      <c r="A18" s="16" t="s">
        <v>26</v>
      </c>
      <c r="B18" s="8" t="s">
        <v>10</v>
      </c>
      <c r="C18" s="8" t="s">
        <v>27</v>
      </c>
      <c r="D18" s="31">
        <v>45762.56</v>
      </c>
      <c r="E18" s="31">
        <v>378953.8</v>
      </c>
      <c r="F18" s="31">
        <v>171552.957</v>
      </c>
      <c r="G18" s="17">
        <f t="shared" si="0"/>
        <v>45.3</v>
      </c>
      <c r="H18" s="17">
        <f t="shared" si="1"/>
        <v>374.9</v>
      </c>
      <c r="I18" s="23"/>
      <c r="J18" s="14"/>
      <c r="K18" s="14"/>
      <c r="L18" s="21"/>
      <c r="M18" s="14"/>
      <c r="N18" s="19"/>
      <c r="O18" s="19"/>
      <c r="P18" s="5"/>
    </row>
    <row r="19" spans="1:16" ht="15.75" customHeight="1">
      <c r="A19" s="16" t="s">
        <v>28</v>
      </c>
      <c r="B19" s="8" t="s">
        <v>10</v>
      </c>
      <c r="C19" s="8" t="s">
        <v>29</v>
      </c>
      <c r="D19" s="31">
        <v>298107.748</v>
      </c>
      <c r="E19" s="31">
        <v>805045.8</v>
      </c>
      <c r="F19" s="31">
        <v>275067.438</v>
      </c>
      <c r="G19" s="17">
        <f t="shared" si="0"/>
        <v>34.2</v>
      </c>
      <c r="H19" s="17">
        <f t="shared" si="1"/>
        <v>92.3</v>
      </c>
      <c r="I19" s="23"/>
      <c r="J19" s="14"/>
      <c r="K19" s="14"/>
      <c r="L19" s="21"/>
      <c r="M19" s="14"/>
      <c r="N19" s="19"/>
      <c r="O19" s="19"/>
      <c r="P19" s="5"/>
    </row>
    <row r="20" spans="1:16" ht="12.75">
      <c r="A20" s="16" t="s">
        <v>30</v>
      </c>
      <c r="B20" s="8" t="s">
        <v>10</v>
      </c>
      <c r="C20" s="8" t="s">
        <v>20</v>
      </c>
      <c r="D20" s="31">
        <v>101.252</v>
      </c>
      <c r="E20" s="31">
        <v>850</v>
      </c>
      <c r="F20" s="31">
        <v>45.551</v>
      </c>
      <c r="G20" s="17">
        <f t="shared" si="0"/>
        <v>5.4</v>
      </c>
      <c r="H20" s="17">
        <f t="shared" si="1"/>
        <v>45</v>
      </c>
      <c r="I20" s="20"/>
      <c r="J20" s="14"/>
      <c r="K20" s="14"/>
      <c r="L20" s="21"/>
      <c r="M20" s="22"/>
      <c r="N20" s="19"/>
      <c r="O20" s="19"/>
      <c r="P20" s="5"/>
    </row>
    <row r="21" spans="1:16" ht="37.5" customHeight="1">
      <c r="A21" s="16" t="s">
        <v>31</v>
      </c>
      <c r="B21" s="8" t="s">
        <v>10</v>
      </c>
      <c r="C21" s="8">
        <v>14</v>
      </c>
      <c r="D21" s="31">
        <v>0</v>
      </c>
      <c r="E21" s="31">
        <v>16493.6</v>
      </c>
      <c r="F21" s="31">
        <v>0</v>
      </c>
      <c r="G21" s="17">
        <f>F21/E21*100</f>
        <v>0</v>
      </c>
      <c r="H21" s="17" t="s">
        <v>99</v>
      </c>
      <c r="I21" s="20"/>
      <c r="J21" s="14"/>
      <c r="K21" s="14"/>
      <c r="L21" s="21"/>
      <c r="M21" s="22"/>
      <c r="N21" s="19"/>
      <c r="O21" s="19"/>
      <c r="P21" s="5"/>
    </row>
    <row r="22" spans="1:16" ht="15" customHeight="1">
      <c r="A22" s="9" t="s">
        <v>32</v>
      </c>
      <c r="B22" s="10" t="s">
        <v>12</v>
      </c>
      <c r="C22" s="8" t="s">
        <v>6</v>
      </c>
      <c r="D22" s="32">
        <f>SUM(D23:D30)</f>
        <v>2664711</v>
      </c>
      <c r="E22" s="32">
        <f>SUM(E23:E30)</f>
        <v>12013500.7</v>
      </c>
      <c r="F22" s="32">
        <f>SUM(F23:F30)</f>
        <v>2882424.9</v>
      </c>
      <c r="G22" s="11">
        <f t="shared" si="0"/>
        <v>24</v>
      </c>
      <c r="H22" s="11">
        <f t="shared" si="1"/>
        <v>108.2</v>
      </c>
      <c r="I22" s="23"/>
      <c r="J22" s="14"/>
      <c r="K22" s="14"/>
      <c r="L22" s="21"/>
      <c r="M22" s="14"/>
      <c r="N22" s="19"/>
      <c r="O22" s="19"/>
      <c r="P22" s="5"/>
    </row>
    <row r="23" spans="1:16" ht="12.75" customHeight="1">
      <c r="A23" s="16" t="s">
        <v>33</v>
      </c>
      <c r="B23" s="8" t="s">
        <v>12</v>
      </c>
      <c r="C23" s="8" t="s">
        <v>5</v>
      </c>
      <c r="D23" s="31">
        <v>77846.278</v>
      </c>
      <c r="E23" s="31">
        <v>181706.335</v>
      </c>
      <c r="F23" s="31">
        <v>69156.798</v>
      </c>
      <c r="G23" s="17">
        <f t="shared" si="0"/>
        <v>38.1</v>
      </c>
      <c r="H23" s="17">
        <f t="shared" si="1"/>
        <v>88.8</v>
      </c>
      <c r="I23" s="23"/>
      <c r="J23" s="14"/>
      <c r="K23" s="14"/>
      <c r="L23" s="21"/>
      <c r="M23" s="14"/>
      <c r="N23" s="19"/>
      <c r="O23" s="19"/>
      <c r="P23" s="5"/>
    </row>
    <row r="24" spans="1:16" ht="12.75" customHeight="1">
      <c r="A24" s="16" t="s">
        <v>34</v>
      </c>
      <c r="B24" s="8" t="s">
        <v>12</v>
      </c>
      <c r="C24" s="8" t="s">
        <v>14</v>
      </c>
      <c r="D24" s="31">
        <v>754589.941</v>
      </c>
      <c r="E24" s="31">
        <v>2422969.328</v>
      </c>
      <c r="F24" s="31">
        <v>998953.611</v>
      </c>
      <c r="G24" s="17">
        <f t="shared" si="0"/>
        <v>41.2</v>
      </c>
      <c r="H24" s="17">
        <f>F24/D24*100</f>
        <v>132.4</v>
      </c>
      <c r="I24" s="23"/>
      <c r="J24" s="14"/>
      <c r="K24" s="14"/>
      <c r="L24" s="21"/>
      <c r="M24" s="14"/>
      <c r="N24" s="19"/>
      <c r="O24" s="19"/>
      <c r="P24" s="5"/>
    </row>
    <row r="25" spans="1:16" ht="12.75" customHeight="1">
      <c r="A25" s="16" t="s">
        <v>35</v>
      </c>
      <c r="B25" s="8" t="s">
        <v>12</v>
      </c>
      <c r="C25" s="8" t="s">
        <v>16</v>
      </c>
      <c r="D25" s="31">
        <v>0</v>
      </c>
      <c r="E25" s="31">
        <v>98986.987</v>
      </c>
      <c r="F25" s="31">
        <v>0</v>
      </c>
      <c r="G25" s="17">
        <f>F25/E25*100</f>
        <v>0</v>
      </c>
      <c r="H25" s="17" t="s">
        <v>99</v>
      </c>
      <c r="I25" s="23"/>
      <c r="J25" s="14"/>
      <c r="K25" s="14"/>
      <c r="L25" s="21"/>
      <c r="M25" s="14"/>
      <c r="N25" s="19"/>
      <c r="O25" s="19"/>
      <c r="P25" s="5"/>
    </row>
    <row r="26" spans="1:16" ht="12.75" customHeight="1">
      <c r="A26" s="16" t="s">
        <v>36</v>
      </c>
      <c r="B26" s="8" t="s">
        <v>12</v>
      </c>
      <c r="C26" s="8" t="s">
        <v>18</v>
      </c>
      <c r="D26" s="31">
        <v>673039.571</v>
      </c>
      <c r="E26" s="31">
        <v>1519676.573</v>
      </c>
      <c r="F26" s="31">
        <v>763442.622</v>
      </c>
      <c r="G26" s="17">
        <f t="shared" si="0"/>
        <v>50.2</v>
      </c>
      <c r="H26" s="17">
        <f t="shared" si="1"/>
        <v>113.4</v>
      </c>
      <c r="I26" s="23"/>
      <c r="J26" s="14"/>
      <c r="K26" s="14"/>
      <c r="L26" s="21"/>
      <c r="M26" s="14"/>
      <c r="N26" s="19"/>
      <c r="O26" s="19"/>
      <c r="P26" s="5"/>
    </row>
    <row r="27" spans="1:16" ht="12.75" customHeight="1">
      <c r="A27" s="16" t="s">
        <v>37</v>
      </c>
      <c r="B27" s="8" t="s">
        <v>12</v>
      </c>
      <c r="C27" s="8" t="s">
        <v>38</v>
      </c>
      <c r="D27" s="31">
        <v>65514.271</v>
      </c>
      <c r="E27" s="31">
        <v>845612.318</v>
      </c>
      <c r="F27" s="31">
        <v>123107.578</v>
      </c>
      <c r="G27" s="17">
        <f t="shared" si="0"/>
        <v>14.6</v>
      </c>
      <c r="H27" s="17">
        <f t="shared" si="1"/>
        <v>187.9</v>
      </c>
      <c r="I27" s="23"/>
      <c r="J27" s="14"/>
      <c r="K27" s="14"/>
      <c r="L27" s="21"/>
      <c r="M27" s="14"/>
      <c r="N27" s="19"/>
      <c r="O27" s="19"/>
      <c r="P27" s="5"/>
    </row>
    <row r="28" spans="1:16" ht="12.75" customHeight="1">
      <c r="A28" s="16" t="s">
        <v>39</v>
      </c>
      <c r="B28" s="8" t="s">
        <v>12</v>
      </c>
      <c r="C28" s="8" t="s">
        <v>27</v>
      </c>
      <c r="D28" s="31">
        <v>901463.357</v>
      </c>
      <c r="E28" s="31">
        <v>6363996.334</v>
      </c>
      <c r="F28" s="31">
        <v>790341.097</v>
      </c>
      <c r="G28" s="17">
        <f t="shared" si="0"/>
        <v>12.4</v>
      </c>
      <c r="H28" s="17">
        <f t="shared" si="1"/>
        <v>87.7</v>
      </c>
      <c r="I28" s="20"/>
      <c r="J28" s="14"/>
      <c r="K28" s="14"/>
      <c r="L28" s="21"/>
      <c r="M28" s="22"/>
      <c r="N28" s="19"/>
      <c r="O28" s="19"/>
      <c r="P28" s="5"/>
    </row>
    <row r="29" spans="1:16" ht="12.75" customHeight="1">
      <c r="A29" s="16" t="s">
        <v>40</v>
      </c>
      <c r="B29" s="8" t="s">
        <v>12</v>
      </c>
      <c r="C29" s="8" t="s">
        <v>29</v>
      </c>
      <c r="D29" s="31">
        <v>8962.467</v>
      </c>
      <c r="E29" s="31">
        <v>27164.3</v>
      </c>
      <c r="F29" s="31">
        <v>8179.337</v>
      </c>
      <c r="G29" s="17">
        <f t="shared" si="0"/>
        <v>30.1</v>
      </c>
      <c r="H29" s="17">
        <f t="shared" si="1"/>
        <v>91.3</v>
      </c>
      <c r="I29" s="23"/>
      <c r="J29" s="14"/>
      <c r="K29" s="14"/>
      <c r="L29" s="21"/>
      <c r="M29" s="14"/>
      <c r="N29" s="19"/>
      <c r="O29" s="19"/>
      <c r="P29" s="5"/>
    </row>
    <row r="30" spans="1:16" ht="29.25" customHeight="1">
      <c r="A30" s="16" t="s">
        <v>41</v>
      </c>
      <c r="B30" s="8" t="s">
        <v>12</v>
      </c>
      <c r="C30" s="8" t="s">
        <v>42</v>
      </c>
      <c r="D30" s="31">
        <v>183295.123</v>
      </c>
      <c r="E30" s="31">
        <v>553388.51</v>
      </c>
      <c r="F30" s="31">
        <v>129243.904</v>
      </c>
      <c r="G30" s="17">
        <f t="shared" si="0"/>
        <v>23.4</v>
      </c>
      <c r="H30" s="17">
        <f t="shared" si="1"/>
        <v>70.5</v>
      </c>
      <c r="I30" s="23"/>
      <c r="J30" s="14"/>
      <c r="K30" s="14"/>
      <c r="L30" s="21"/>
      <c r="M30" s="14"/>
      <c r="N30" s="19"/>
      <c r="O30" s="19"/>
      <c r="P30" s="5"/>
    </row>
    <row r="31" spans="1:16" ht="14.25" customHeight="1">
      <c r="A31" s="9" t="s">
        <v>43</v>
      </c>
      <c r="B31" s="10" t="s">
        <v>14</v>
      </c>
      <c r="C31" s="8" t="s">
        <v>6</v>
      </c>
      <c r="D31" s="32">
        <f>SUM(D32:D36)</f>
        <v>799538.6</v>
      </c>
      <c r="E31" s="32">
        <f>SUM(E32:E36)</f>
        <v>3205906.1</v>
      </c>
      <c r="F31" s="32">
        <f>SUM(F32:F36)</f>
        <v>1249247.9</v>
      </c>
      <c r="G31" s="11">
        <f t="shared" si="0"/>
        <v>39</v>
      </c>
      <c r="H31" s="11">
        <f t="shared" si="1"/>
        <v>156.2</v>
      </c>
      <c r="I31" s="23"/>
      <c r="J31" s="14"/>
      <c r="K31" s="14"/>
      <c r="L31" s="21"/>
      <c r="M31" s="14"/>
      <c r="N31" s="19"/>
      <c r="O31" s="19"/>
      <c r="P31" s="5"/>
    </row>
    <row r="32" spans="1:16" ht="14.25" customHeight="1">
      <c r="A32" s="16" t="s">
        <v>44</v>
      </c>
      <c r="B32" s="8" t="s">
        <v>14</v>
      </c>
      <c r="C32" s="8" t="s">
        <v>5</v>
      </c>
      <c r="D32" s="31">
        <v>63235.964</v>
      </c>
      <c r="E32" s="31">
        <v>525611.475</v>
      </c>
      <c r="F32" s="31">
        <v>0</v>
      </c>
      <c r="G32" s="17">
        <f>F32/E32*100</f>
        <v>0</v>
      </c>
      <c r="H32" s="17">
        <f>F32/D32*100</f>
        <v>0</v>
      </c>
      <c r="I32" s="23"/>
      <c r="J32" s="14"/>
      <c r="K32" s="14"/>
      <c r="L32" s="21"/>
      <c r="M32" s="14"/>
      <c r="N32" s="19"/>
      <c r="O32" s="19"/>
      <c r="P32" s="5"/>
    </row>
    <row r="33" spans="1:16" ht="14.25" customHeight="1">
      <c r="A33" s="16" t="s">
        <v>45</v>
      </c>
      <c r="B33" s="8" t="s">
        <v>14</v>
      </c>
      <c r="C33" s="8" t="s">
        <v>8</v>
      </c>
      <c r="D33" s="31">
        <v>671299.817</v>
      </c>
      <c r="E33" s="31">
        <v>1536059.143</v>
      </c>
      <c r="F33" s="31">
        <v>1204377.714</v>
      </c>
      <c r="G33" s="17">
        <f t="shared" si="0"/>
        <v>78.4</v>
      </c>
      <c r="H33" s="17">
        <f t="shared" si="1"/>
        <v>179.4</v>
      </c>
      <c r="I33" s="23"/>
      <c r="J33" s="14"/>
      <c r="K33" s="14"/>
      <c r="L33" s="21"/>
      <c r="M33" s="14"/>
      <c r="N33" s="19"/>
      <c r="O33" s="19"/>
      <c r="P33" s="5"/>
    </row>
    <row r="34" spans="1:16" ht="14.25" customHeight="1">
      <c r="A34" s="24" t="s">
        <v>46</v>
      </c>
      <c r="B34" s="8" t="s">
        <v>14</v>
      </c>
      <c r="C34" s="8" t="s">
        <v>10</v>
      </c>
      <c r="D34" s="31">
        <v>0</v>
      </c>
      <c r="E34" s="31">
        <v>833385.74</v>
      </c>
      <c r="F34" s="31">
        <v>0</v>
      </c>
      <c r="G34" s="17">
        <f>F34/E34*100</f>
        <v>0</v>
      </c>
      <c r="H34" s="17" t="s">
        <v>99</v>
      </c>
      <c r="I34" s="23"/>
      <c r="J34" s="14"/>
      <c r="K34" s="14"/>
      <c r="L34" s="21"/>
      <c r="M34" s="14"/>
      <c r="N34" s="19"/>
      <c r="O34" s="19"/>
      <c r="P34" s="5"/>
    </row>
    <row r="35" spans="1:16" ht="27" customHeight="1">
      <c r="A35" s="27" t="s">
        <v>91</v>
      </c>
      <c r="B35" s="28" t="s">
        <v>14</v>
      </c>
      <c r="C35" s="28" t="s">
        <v>12</v>
      </c>
      <c r="D35" s="31">
        <v>0</v>
      </c>
      <c r="E35" s="31">
        <v>4464.2</v>
      </c>
      <c r="F35" s="31">
        <v>2638.8</v>
      </c>
      <c r="G35" s="17">
        <f>F35/E35*100</f>
        <v>59.1</v>
      </c>
      <c r="H35" s="17" t="s">
        <v>99</v>
      </c>
      <c r="I35" s="23"/>
      <c r="J35" s="14"/>
      <c r="K35" s="14"/>
      <c r="L35" s="21"/>
      <c r="M35" s="14"/>
      <c r="N35" s="19"/>
      <c r="O35" s="19"/>
      <c r="P35" s="5"/>
    </row>
    <row r="36" spans="1:16" ht="24.75" customHeight="1">
      <c r="A36" s="16" t="s">
        <v>47</v>
      </c>
      <c r="B36" s="8" t="s">
        <v>14</v>
      </c>
      <c r="C36" s="8" t="s">
        <v>14</v>
      </c>
      <c r="D36" s="31">
        <v>65002.782</v>
      </c>
      <c r="E36" s="31">
        <v>306385.543</v>
      </c>
      <c r="F36" s="31">
        <v>42231.424</v>
      </c>
      <c r="G36" s="17">
        <f t="shared" si="0"/>
        <v>13.8</v>
      </c>
      <c r="H36" s="17">
        <f t="shared" si="1"/>
        <v>65</v>
      </c>
      <c r="I36" s="23"/>
      <c r="J36" s="14"/>
      <c r="K36" s="14"/>
      <c r="L36" s="21"/>
      <c r="M36" s="14"/>
      <c r="N36" s="19"/>
      <c r="O36" s="19"/>
      <c r="P36" s="5"/>
    </row>
    <row r="37" spans="1:16" ht="15.75" customHeight="1">
      <c r="A37" s="9" t="s">
        <v>48</v>
      </c>
      <c r="B37" s="10" t="s">
        <v>16</v>
      </c>
      <c r="C37" s="8" t="s">
        <v>6</v>
      </c>
      <c r="D37" s="32">
        <f>SUM(D38:D40)</f>
        <v>55797</v>
      </c>
      <c r="E37" s="32">
        <f>SUM(E38:E40)</f>
        <v>416255.1</v>
      </c>
      <c r="F37" s="32">
        <f>SUM(F38:F40)</f>
        <v>54268.2</v>
      </c>
      <c r="G37" s="11">
        <f t="shared" si="0"/>
        <v>13</v>
      </c>
      <c r="H37" s="11">
        <f t="shared" si="1"/>
        <v>97.3</v>
      </c>
      <c r="I37" s="18"/>
      <c r="J37" s="14"/>
      <c r="K37" s="14"/>
      <c r="L37" s="14"/>
      <c r="M37" s="14"/>
      <c r="N37" s="19"/>
      <c r="O37" s="19"/>
      <c r="P37" s="5"/>
    </row>
    <row r="38" spans="1:16" ht="25.5" customHeight="1">
      <c r="A38" s="16" t="s">
        <v>49</v>
      </c>
      <c r="B38" s="8" t="s">
        <v>16</v>
      </c>
      <c r="C38" s="8" t="s">
        <v>10</v>
      </c>
      <c r="D38" s="31">
        <v>10981.814</v>
      </c>
      <c r="E38" s="31">
        <v>24132.098</v>
      </c>
      <c r="F38" s="31">
        <v>11755.763</v>
      </c>
      <c r="G38" s="17">
        <f t="shared" si="0"/>
        <v>48.7</v>
      </c>
      <c r="H38" s="17">
        <f t="shared" si="1"/>
        <v>107</v>
      </c>
      <c r="I38" s="20"/>
      <c r="J38" s="14"/>
      <c r="K38" s="14"/>
      <c r="L38" s="21"/>
      <c r="M38" s="14"/>
      <c r="N38" s="19"/>
      <c r="O38" s="19"/>
      <c r="P38" s="5"/>
    </row>
    <row r="39" spans="1:16" ht="25.5" customHeight="1">
      <c r="A39" s="16" t="s">
        <v>50</v>
      </c>
      <c r="B39" s="8" t="s">
        <v>16</v>
      </c>
      <c r="C39" s="8" t="s">
        <v>12</v>
      </c>
      <c r="D39" s="31">
        <v>0</v>
      </c>
      <c r="E39" s="31">
        <v>6700</v>
      </c>
      <c r="F39" s="31">
        <v>3000</v>
      </c>
      <c r="G39" s="17">
        <f>F39/E39*100</f>
        <v>44.8</v>
      </c>
      <c r="H39" s="17" t="s">
        <v>99</v>
      </c>
      <c r="I39" s="23"/>
      <c r="J39" s="14"/>
      <c r="K39" s="14"/>
      <c r="L39" s="21"/>
      <c r="M39" s="14"/>
      <c r="N39" s="19"/>
      <c r="O39" s="19"/>
      <c r="P39" s="5"/>
    </row>
    <row r="40" spans="1:16" ht="25.5" customHeight="1">
      <c r="A40" s="16" t="s">
        <v>51</v>
      </c>
      <c r="B40" s="8" t="s">
        <v>16</v>
      </c>
      <c r="C40" s="8" t="s">
        <v>14</v>
      </c>
      <c r="D40" s="31">
        <v>44815.16</v>
      </c>
      <c r="E40" s="31">
        <v>385422.972</v>
      </c>
      <c r="F40" s="31">
        <v>39512.46</v>
      </c>
      <c r="G40" s="17">
        <f t="shared" si="0"/>
        <v>10.3</v>
      </c>
      <c r="H40" s="17">
        <f t="shared" si="1"/>
        <v>88.2</v>
      </c>
      <c r="I40" s="20"/>
      <c r="J40" s="14"/>
      <c r="K40" s="14"/>
      <c r="L40" s="21"/>
      <c r="M40" s="22"/>
      <c r="N40" s="19"/>
      <c r="O40" s="19"/>
      <c r="P40" s="5"/>
    </row>
    <row r="41" spans="1:16" ht="16.5" customHeight="1">
      <c r="A41" s="9" t="s">
        <v>52</v>
      </c>
      <c r="B41" s="10" t="s">
        <v>18</v>
      </c>
      <c r="C41" s="8" t="s">
        <v>6</v>
      </c>
      <c r="D41" s="32">
        <f>SUM(D42:D48)</f>
        <v>8088804</v>
      </c>
      <c r="E41" s="32">
        <f>SUM(E42:E48)</f>
        <v>18212111.5</v>
      </c>
      <c r="F41" s="32">
        <f>SUM(F42:F48)</f>
        <v>8570151.5</v>
      </c>
      <c r="G41" s="11">
        <f t="shared" si="0"/>
        <v>47.1</v>
      </c>
      <c r="H41" s="11">
        <f t="shared" si="1"/>
        <v>106</v>
      </c>
      <c r="I41" s="20"/>
      <c r="J41" s="14"/>
      <c r="K41" s="14"/>
      <c r="L41" s="21"/>
      <c r="M41" s="22"/>
      <c r="N41" s="19"/>
      <c r="O41" s="19"/>
      <c r="P41" s="5"/>
    </row>
    <row r="42" spans="1:16" ht="12" customHeight="1">
      <c r="A42" s="16" t="s">
        <v>53</v>
      </c>
      <c r="B42" s="8" t="s">
        <v>18</v>
      </c>
      <c r="C42" s="8" t="s">
        <v>5</v>
      </c>
      <c r="D42" s="31">
        <v>1784508.029</v>
      </c>
      <c r="E42" s="31">
        <v>4959691.625</v>
      </c>
      <c r="F42" s="31">
        <v>2035002.111</v>
      </c>
      <c r="G42" s="17">
        <f t="shared" si="0"/>
        <v>41</v>
      </c>
      <c r="H42" s="17">
        <f t="shared" si="1"/>
        <v>114</v>
      </c>
      <c r="I42" s="23"/>
      <c r="J42" s="14"/>
      <c r="K42" s="14"/>
      <c r="L42" s="21"/>
      <c r="M42" s="14"/>
      <c r="N42" s="19"/>
      <c r="O42" s="19"/>
      <c r="P42" s="5"/>
    </row>
    <row r="43" spans="1:16" ht="12" customHeight="1">
      <c r="A43" s="16" t="s">
        <v>54</v>
      </c>
      <c r="B43" s="8" t="s">
        <v>18</v>
      </c>
      <c r="C43" s="8" t="s">
        <v>8</v>
      </c>
      <c r="D43" s="31">
        <v>4912794.234</v>
      </c>
      <c r="E43" s="31">
        <v>10336825.054</v>
      </c>
      <c r="F43" s="31">
        <v>5143546.927</v>
      </c>
      <c r="G43" s="17">
        <f t="shared" si="0"/>
        <v>49.8</v>
      </c>
      <c r="H43" s="17">
        <f t="shared" si="1"/>
        <v>104.7</v>
      </c>
      <c r="I43" s="23"/>
      <c r="J43" s="14"/>
      <c r="K43" s="14"/>
      <c r="L43" s="21"/>
      <c r="M43" s="14"/>
      <c r="N43" s="19"/>
      <c r="O43" s="19"/>
      <c r="P43" s="5"/>
    </row>
    <row r="44" spans="1:16" ht="12" customHeight="1">
      <c r="A44" s="16" t="s">
        <v>55</v>
      </c>
      <c r="B44" s="8" t="s">
        <v>18</v>
      </c>
      <c r="C44" s="8" t="s">
        <v>10</v>
      </c>
      <c r="D44" s="31">
        <v>77901.326</v>
      </c>
      <c r="E44" s="31">
        <v>230850.66</v>
      </c>
      <c r="F44" s="31">
        <v>81710.666</v>
      </c>
      <c r="G44" s="17">
        <f t="shared" si="0"/>
        <v>35.4</v>
      </c>
      <c r="H44" s="17">
        <f t="shared" si="1"/>
        <v>104.9</v>
      </c>
      <c r="I44" s="23"/>
      <c r="J44" s="14"/>
      <c r="K44" s="14"/>
      <c r="L44" s="21"/>
      <c r="M44" s="14"/>
      <c r="N44" s="19"/>
      <c r="O44" s="19"/>
      <c r="P44" s="5"/>
    </row>
    <row r="45" spans="1:16" ht="12" customHeight="1">
      <c r="A45" s="16" t="s">
        <v>56</v>
      </c>
      <c r="B45" s="8" t="s">
        <v>18</v>
      </c>
      <c r="C45" s="8" t="s">
        <v>12</v>
      </c>
      <c r="D45" s="31">
        <v>965218.809</v>
      </c>
      <c r="E45" s="31">
        <v>1934116.491</v>
      </c>
      <c r="F45" s="31">
        <v>950849.079</v>
      </c>
      <c r="G45" s="17">
        <f t="shared" si="0"/>
        <v>49.2</v>
      </c>
      <c r="H45" s="17">
        <f t="shared" si="1"/>
        <v>98.5</v>
      </c>
      <c r="I45" s="20"/>
      <c r="J45" s="14"/>
      <c r="K45" s="14"/>
      <c r="L45" s="21"/>
      <c r="M45" s="14"/>
      <c r="N45" s="19"/>
      <c r="O45" s="19"/>
      <c r="P45" s="5"/>
    </row>
    <row r="46" spans="1:16" ht="26.25" customHeight="1">
      <c r="A46" s="16" t="s">
        <v>57</v>
      </c>
      <c r="B46" s="8" t="s">
        <v>18</v>
      </c>
      <c r="C46" s="8" t="s">
        <v>14</v>
      </c>
      <c r="D46" s="31">
        <v>33644.798</v>
      </c>
      <c r="E46" s="31">
        <v>60749.927</v>
      </c>
      <c r="F46" s="31">
        <v>31599.885</v>
      </c>
      <c r="G46" s="17">
        <f t="shared" si="0"/>
        <v>52</v>
      </c>
      <c r="H46" s="17">
        <f t="shared" si="1"/>
        <v>93.9</v>
      </c>
      <c r="I46" s="23"/>
      <c r="J46" s="14"/>
      <c r="K46" s="14"/>
      <c r="L46" s="21"/>
      <c r="M46" s="14"/>
      <c r="N46" s="19"/>
      <c r="O46" s="19"/>
      <c r="P46" s="5"/>
    </row>
    <row r="47" spans="1:16" ht="12.75" customHeight="1">
      <c r="A47" s="29" t="s">
        <v>92</v>
      </c>
      <c r="B47" s="8" t="s">
        <v>18</v>
      </c>
      <c r="C47" s="8" t="s">
        <v>18</v>
      </c>
      <c r="D47" s="31">
        <v>161954.997</v>
      </c>
      <c r="E47" s="31">
        <v>321539.9</v>
      </c>
      <c r="F47" s="31">
        <v>177268.129</v>
      </c>
      <c r="G47" s="17">
        <f t="shared" si="0"/>
        <v>55.1</v>
      </c>
      <c r="H47" s="17">
        <f t="shared" si="1"/>
        <v>109.5</v>
      </c>
      <c r="I47" s="20"/>
      <c r="J47" s="14"/>
      <c r="K47" s="14"/>
      <c r="L47" s="21"/>
      <c r="M47" s="22"/>
      <c r="N47" s="19"/>
      <c r="O47" s="19"/>
      <c r="P47" s="5"/>
    </row>
    <row r="48" spans="1:16" ht="12.75" customHeight="1">
      <c r="A48" s="16" t="s">
        <v>58</v>
      </c>
      <c r="B48" s="8" t="s">
        <v>18</v>
      </c>
      <c r="C48" s="8" t="s">
        <v>27</v>
      </c>
      <c r="D48" s="31">
        <v>152781.822</v>
      </c>
      <c r="E48" s="31">
        <v>368337.864</v>
      </c>
      <c r="F48" s="31">
        <v>150174.703</v>
      </c>
      <c r="G48" s="17">
        <f t="shared" si="0"/>
        <v>40.8</v>
      </c>
      <c r="H48" s="17">
        <f t="shared" si="1"/>
        <v>98.3</v>
      </c>
      <c r="I48" s="20"/>
      <c r="J48" s="14"/>
      <c r="K48" s="14"/>
      <c r="L48" s="21"/>
      <c r="M48" s="22"/>
      <c r="N48" s="19"/>
      <c r="O48" s="19"/>
      <c r="P48" s="5"/>
    </row>
    <row r="49" spans="1:16" ht="15" customHeight="1">
      <c r="A49" s="9" t="s">
        <v>59</v>
      </c>
      <c r="B49" s="10" t="s">
        <v>38</v>
      </c>
      <c r="C49" s="8" t="s">
        <v>6</v>
      </c>
      <c r="D49" s="32">
        <f>SUM(D50:D52)</f>
        <v>396340.5</v>
      </c>
      <c r="E49" s="32">
        <f>SUM(E50:E52)</f>
        <v>1234441.2</v>
      </c>
      <c r="F49" s="32">
        <f>SUM(F50:F52)</f>
        <v>436290.8</v>
      </c>
      <c r="G49" s="11">
        <f t="shared" si="0"/>
        <v>35.3</v>
      </c>
      <c r="H49" s="11">
        <f t="shared" si="1"/>
        <v>110.1</v>
      </c>
      <c r="I49" s="23"/>
      <c r="J49" s="14"/>
      <c r="K49" s="14"/>
      <c r="L49" s="21"/>
      <c r="M49" s="14"/>
      <c r="N49" s="19"/>
      <c r="O49" s="19"/>
      <c r="P49" s="5"/>
    </row>
    <row r="50" spans="1:16" ht="12.75" customHeight="1">
      <c r="A50" s="16" t="s">
        <v>60</v>
      </c>
      <c r="B50" s="8" t="s">
        <v>38</v>
      </c>
      <c r="C50" s="8" t="s">
        <v>5</v>
      </c>
      <c r="D50" s="31">
        <v>327298.913</v>
      </c>
      <c r="E50" s="31">
        <v>955480.29</v>
      </c>
      <c r="F50" s="31">
        <v>369256.775</v>
      </c>
      <c r="G50" s="17">
        <f t="shared" si="0"/>
        <v>38.6</v>
      </c>
      <c r="H50" s="17">
        <f t="shared" si="1"/>
        <v>112.8</v>
      </c>
      <c r="I50" s="23"/>
      <c r="J50" s="14"/>
      <c r="K50" s="14"/>
      <c r="L50" s="21"/>
      <c r="M50" s="14"/>
      <c r="N50" s="19"/>
      <c r="O50" s="19"/>
      <c r="P50" s="5"/>
    </row>
    <row r="51" spans="1:16" ht="12.75" customHeight="1">
      <c r="A51" s="16" t="s">
        <v>61</v>
      </c>
      <c r="B51" s="8" t="s">
        <v>38</v>
      </c>
      <c r="C51" s="8" t="s">
        <v>8</v>
      </c>
      <c r="D51" s="31">
        <v>13210.876</v>
      </c>
      <c r="E51" s="31">
        <v>54744.5</v>
      </c>
      <c r="F51" s="31">
        <v>19651.183</v>
      </c>
      <c r="G51" s="17">
        <f t="shared" si="0"/>
        <v>35.9</v>
      </c>
      <c r="H51" s="17">
        <f t="shared" si="1"/>
        <v>148.8</v>
      </c>
      <c r="I51" s="20"/>
      <c r="J51" s="14"/>
      <c r="K51" s="14"/>
      <c r="L51" s="21"/>
      <c r="M51" s="14"/>
      <c r="N51" s="19"/>
      <c r="O51" s="19"/>
      <c r="P51" s="5"/>
    </row>
    <row r="52" spans="1:16" ht="26.25" customHeight="1">
      <c r="A52" s="16" t="s">
        <v>62</v>
      </c>
      <c r="B52" s="8" t="s">
        <v>38</v>
      </c>
      <c r="C52" s="8" t="s">
        <v>12</v>
      </c>
      <c r="D52" s="31">
        <v>55830.684</v>
      </c>
      <c r="E52" s="31">
        <v>224216.448</v>
      </c>
      <c r="F52" s="31">
        <v>47382.848</v>
      </c>
      <c r="G52" s="17">
        <f t="shared" si="0"/>
        <v>21.1</v>
      </c>
      <c r="H52" s="17">
        <f>F52/D52*100</f>
        <v>84.9</v>
      </c>
      <c r="I52" s="20"/>
      <c r="J52" s="14"/>
      <c r="K52" s="14"/>
      <c r="L52" s="21"/>
      <c r="M52" s="22"/>
      <c r="N52" s="19"/>
      <c r="O52" s="19"/>
      <c r="P52" s="5"/>
    </row>
    <row r="53" spans="1:16" ht="15" customHeight="1">
      <c r="A53" s="9" t="s">
        <v>63</v>
      </c>
      <c r="B53" s="10" t="s">
        <v>27</v>
      </c>
      <c r="C53" s="8" t="s">
        <v>6</v>
      </c>
      <c r="D53" s="32">
        <f>SUM(D54:D59)</f>
        <v>1210923</v>
      </c>
      <c r="E53" s="32">
        <f>SUM(E54:E59)</f>
        <v>4453144</v>
      </c>
      <c r="F53" s="32">
        <f>SUM(F54:F59)</f>
        <v>1320043.5</v>
      </c>
      <c r="G53" s="11">
        <f t="shared" si="0"/>
        <v>29.6</v>
      </c>
      <c r="H53" s="11">
        <f t="shared" si="1"/>
        <v>109</v>
      </c>
      <c r="I53" s="23"/>
      <c r="J53" s="14"/>
      <c r="K53" s="14"/>
      <c r="L53" s="21"/>
      <c r="M53" s="14"/>
      <c r="N53" s="19"/>
      <c r="O53" s="19"/>
      <c r="P53" s="5"/>
    </row>
    <row r="54" spans="1:16" ht="12.75" customHeight="1">
      <c r="A54" s="16" t="s">
        <v>64</v>
      </c>
      <c r="B54" s="8" t="s">
        <v>27</v>
      </c>
      <c r="C54" s="8" t="s">
        <v>5</v>
      </c>
      <c r="D54" s="31">
        <v>555993.641</v>
      </c>
      <c r="E54" s="31">
        <v>2311471.911</v>
      </c>
      <c r="F54" s="31">
        <v>587826.095</v>
      </c>
      <c r="G54" s="17">
        <f t="shared" si="0"/>
        <v>25.4</v>
      </c>
      <c r="H54" s="17">
        <f>F54/D54*100</f>
        <v>105.7</v>
      </c>
      <c r="I54" s="23"/>
      <c r="J54" s="14"/>
      <c r="K54" s="14"/>
      <c r="L54" s="21"/>
      <c r="M54" s="14"/>
      <c r="N54" s="19"/>
      <c r="O54" s="19"/>
      <c r="P54" s="5"/>
    </row>
    <row r="55" spans="1:16" ht="12.75" customHeight="1">
      <c r="A55" s="16" t="s">
        <v>65</v>
      </c>
      <c r="B55" s="8" t="s">
        <v>27</v>
      </c>
      <c r="C55" s="8" t="s">
        <v>8</v>
      </c>
      <c r="D55" s="31">
        <v>239331.807</v>
      </c>
      <c r="E55" s="31">
        <v>767975.351</v>
      </c>
      <c r="F55" s="31">
        <v>303407.843</v>
      </c>
      <c r="G55" s="17">
        <f t="shared" si="0"/>
        <v>39.5</v>
      </c>
      <c r="H55" s="17">
        <f>F55/D55*100</f>
        <v>126.8</v>
      </c>
      <c r="I55" s="20"/>
      <c r="J55" s="14"/>
      <c r="K55" s="14"/>
      <c r="L55" s="21"/>
      <c r="M55" s="22"/>
      <c r="N55" s="19"/>
      <c r="O55" s="19"/>
      <c r="P55" s="5"/>
    </row>
    <row r="56" spans="1:16" ht="12.75" customHeight="1">
      <c r="A56" s="16" t="s">
        <v>66</v>
      </c>
      <c r="B56" s="8" t="s">
        <v>27</v>
      </c>
      <c r="C56" s="8" t="s">
        <v>12</v>
      </c>
      <c r="D56" s="31">
        <v>158639.205</v>
      </c>
      <c r="E56" s="31">
        <v>424264.397</v>
      </c>
      <c r="F56" s="31">
        <v>174066.545</v>
      </c>
      <c r="G56" s="17">
        <f t="shared" si="0"/>
        <v>41</v>
      </c>
      <c r="H56" s="17">
        <f>F56/D56*100</f>
        <v>109.7</v>
      </c>
      <c r="I56" s="23"/>
      <c r="J56" s="14"/>
      <c r="K56" s="14"/>
      <c r="L56" s="21"/>
      <c r="M56" s="14"/>
      <c r="N56" s="19"/>
      <c r="O56" s="19"/>
      <c r="P56" s="5"/>
    </row>
    <row r="57" spans="1:16" ht="12.75" customHeight="1">
      <c r="A57" s="16" t="s">
        <v>67</v>
      </c>
      <c r="B57" s="8" t="s">
        <v>27</v>
      </c>
      <c r="C57" s="8" t="s">
        <v>14</v>
      </c>
      <c r="D57" s="31">
        <v>24765.033</v>
      </c>
      <c r="E57" s="31">
        <v>60557.721</v>
      </c>
      <c r="F57" s="31">
        <v>28608.556</v>
      </c>
      <c r="G57" s="17">
        <f t="shared" si="0"/>
        <v>47.2</v>
      </c>
      <c r="H57" s="17">
        <f>F57/D57*100</f>
        <v>115.5</v>
      </c>
      <c r="I57" s="23"/>
      <c r="J57" s="14"/>
      <c r="K57" s="14"/>
      <c r="L57" s="21"/>
      <c r="M57" s="14"/>
      <c r="N57" s="19"/>
      <c r="O57" s="19"/>
      <c r="P57" s="5"/>
    </row>
    <row r="58" spans="1:16" ht="27.75" customHeight="1">
      <c r="A58" s="16" t="s">
        <v>68</v>
      </c>
      <c r="B58" s="8" t="s">
        <v>27</v>
      </c>
      <c r="C58" s="8" t="s">
        <v>16</v>
      </c>
      <c r="D58" s="31">
        <v>33368.779</v>
      </c>
      <c r="E58" s="31">
        <v>134403.81</v>
      </c>
      <c r="F58" s="31">
        <v>28305.713</v>
      </c>
      <c r="G58" s="17">
        <f t="shared" si="0"/>
        <v>21.1</v>
      </c>
      <c r="H58" s="17">
        <f>F58/D58*100</f>
        <v>84.8</v>
      </c>
      <c r="I58" s="20"/>
      <c r="J58" s="14"/>
      <c r="K58" s="14"/>
      <c r="L58" s="21"/>
      <c r="M58" s="22"/>
      <c r="N58" s="19"/>
      <c r="O58" s="19"/>
      <c r="P58" s="5"/>
    </row>
    <row r="59" spans="1:16" ht="15" customHeight="1">
      <c r="A59" s="16" t="s">
        <v>69</v>
      </c>
      <c r="B59" s="8" t="s">
        <v>27</v>
      </c>
      <c r="C59" s="8" t="s">
        <v>27</v>
      </c>
      <c r="D59" s="31">
        <v>198824.558</v>
      </c>
      <c r="E59" s="31">
        <v>754470.846</v>
      </c>
      <c r="F59" s="31">
        <v>197828.72</v>
      </c>
      <c r="G59" s="17">
        <f t="shared" si="0"/>
        <v>26.2</v>
      </c>
      <c r="H59" s="17">
        <f t="shared" si="1"/>
        <v>99.5</v>
      </c>
      <c r="I59" s="23"/>
      <c r="J59" s="14"/>
      <c r="K59" s="14"/>
      <c r="L59" s="21"/>
      <c r="M59" s="14"/>
      <c r="N59" s="19"/>
      <c r="O59" s="19"/>
      <c r="P59" s="5"/>
    </row>
    <row r="60" spans="1:16" ht="15" customHeight="1">
      <c r="A60" s="9" t="s">
        <v>70</v>
      </c>
      <c r="B60" s="10" t="s">
        <v>29</v>
      </c>
      <c r="C60" s="8" t="s">
        <v>6</v>
      </c>
      <c r="D60" s="32">
        <f>SUM(D61:D65)</f>
        <v>8437325.7</v>
      </c>
      <c r="E60" s="32">
        <f>SUM(E61:E65)</f>
        <v>19115862.9</v>
      </c>
      <c r="F60" s="32">
        <f>SUM(F61:F65)</f>
        <v>9155895.9</v>
      </c>
      <c r="G60" s="11">
        <f t="shared" si="0"/>
        <v>47.9</v>
      </c>
      <c r="H60" s="11">
        <f t="shared" si="1"/>
        <v>108.5</v>
      </c>
      <c r="I60" s="23"/>
      <c r="J60" s="14"/>
      <c r="K60" s="14"/>
      <c r="L60" s="21"/>
      <c r="M60" s="14"/>
      <c r="N60" s="19"/>
      <c r="O60" s="19"/>
      <c r="P60" s="5"/>
    </row>
    <row r="61" spans="1:16" ht="13.5" customHeight="1">
      <c r="A61" s="16" t="s">
        <v>71</v>
      </c>
      <c r="B61" s="8" t="s">
        <v>29</v>
      </c>
      <c r="C61" s="8" t="s">
        <v>5</v>
      </c>
      <c r="D61" s="31">
        <v>112472.032</v>
      </c>
      <c r="E61" s="31">
        <v>247540.1</v>
      </c>
      <c r="F61" s="31">
        <v>114876.454</v>
      </c>
      <c r="G61" s="17">
        <f t="shared" si="0"/>
        <v>46.4</v>
      </c>
      <c r="H61" s="17">
        <f t="shared" si="1"/>
        <v>102.1</v>
      </c>
      <c r="I61" s="20"/>
      <c r="J61" s="14"/>
      <c r="K61" s="14"/>
      <c r="L61" s="21"/>
      <c r="M61" s="22"/>
      <c r="N61" s="19"/>
      <c r="O61" s="19"/>
      <c r="P61" s="5"/>
    </row>
    <row r="62" spans="1:16" ht="13.5" customHeight="1">
      <c r="A62" s="16" t="s">
        <v>72</v>
      </c>
      <c r="B62" s="8" t="s">
        <v>29</v>
      </c>
      <c r="C62" s="8" t="s">
        <v>8</v>
      </c>
      <c r="D62" s="31">
        <v>940929.814</v>
      </c>
      <c r="E62" s="31">
        <v>2206007.544</v>
      </c>
      <c r="F62" s="31">
        <v>1104612.344</v>
      </c>
      <c r="G62" s="17">
        <f t="shared" si="0"/>
        <v>50.1</v>
      </c>
      <c r="H62" s="17">
        <f t="shared" si="1"/>
        <v>117.4</v>
      </c>
      <c r="I62" s="23"/>
      <c r="J62" s="14"/>
      <c r="K62" s="14"/>
      <c r="L62" s="21"/>
      <c r="M62" s="14"/>
      <c r="N62" s="19"/>
      <c r="O62" s="19"/>
      <c r="P62" s="5"/>
    </row>
    <row r="63" spans="1:16" ht="13.5" customHeight="1">
      <c r="A63" s="16" t="s">
        <v>73</v>
      </c>
      <c r="B63" s="8" t="s">
        <v>29</v>
      </c>
      <c r="C63" s="8" t="s">
        <v>10</v>
      </c>
      <c r="D63" s="31">
        <v>6380937.719</v>
      </c>
      <c r="E63" s="31">
        <v>11599884.937</v>
      </c>
      <c r="F63" s="31">
        <v>5864826.585</v>
      </c>
      <c r="G63" s="17">
        <f t="shared" si="0"/>
        <v>50.6</v>
      </c>
      <c r="H63" s="17">
        <f t="shared" si="1"/>
        <v>91.9</v>
      </c>
      <c r="I63" s="23"/>
      <c r="J63" s="14"/>
      <c r="K63" s="14"/>
      <c r="L63" s="21"/>
      <c r="M63" s="14"/>
      <c r="N63" s="19"/>
      <c r="O63" s="19"/>
      <c r="P63" s="5"/>
    </row>
    <row r="64" spans="1:16" ht="12.75" customHeight="1">
      <c r="A64" s="16" t="s">
        <v>74</v>
      </c>
      <c r="B64" s="8" t="s">
        <v>29</v>
      </c>
      <c r="C64" s="8" t="s">
        <v>12</v>
      </c>
      <c r="D64" s="31">
        <v>935259.619</v>
      </c>
      <c r="E64" s="31">
        <v>4879828.077</v>
      </c>
      <c r="F64" s="31">
        <v>1993244.909</v>
      </c>
      <c r="G64" s="17">
        <f>F64/E64*100</f>
        <v>40.8</v>
      </c>
      <c r="H64" s="17">
        <f>F64/D64*100</f>
        <v>213.1</v>
      </c>
      <c r="I64" s="20"/>
      <c r="J64" s="14"/>
      <c r="K64" s="14"/>
      <c r="L64" s="21"/>
      <c r="M64" s="22"/>
      <c r="N64" s="19"/>
      <c r="O64" s="19"/>
      <c r="P64" s="5"/>
    </row>
    <row r="65" spans="1:16" ht="13.5" customHeight="1">
      <c r="A65" s="16" t="s">
        <v>75</v>
      </c>
      <c r="B65" s="8" t="s">
        <v>29</v>
      </c>
      <c r="C65" s="8" t="s">
        <v>16</v>
      </c>
      <c r="D65" s="31">
        <v>67726.476</v>
      </c>
      <c r="E65" s="31">
        <v>182602.278</v>
      </c>
      <c r="F65" s="31">
        <v>78335.635</v>
      </c>
      <c r="G65" s="17">
        <f t="shared" si="0"/>
        <v>42.9</v>
      </c>
      <c r="H65" s="17">
        <f t="shared" si="1"/>
        <v>115.7</v>
      </c>
      <c r="I65" s="23"/>
      <c r="J65" s="14"/>
      <c r="K65" s="14"/>
      <c r="L65" s="21"/>
      <c r="M65" s="14"/>
      <c r="N65" s="19"/>
      <c r="O65" s="19"/>
      <c r="P65" s="5"/>
    </row>
    <row r="66" spans="1:16" ht="15" customHeight="1">
      <c r="A66" s="9" t="s">
        <v>76</v>
      </c>
      <c r="B66" s="10" t="s">
        <v>20</v>
      </c>
      <c r="C66" s="8" t="s">
        <v>6</v>
      </c>
      <c r="D66" s="32">
        <f>SUM(D67:D70)</f>
        <v>200147.5</v>
      </c>
      <c r="E66" s="32">
        <f>SUM(E67:E70)</f>
        <v>819045.2</v>
      </c>
      <c r="F66" s="32">
        <f>SUM(F67:F70)</f>
        <v>220947.8</v>
      </c>
      <c r="G66" s="11">
        <f t="shared" si="0"/>
        <v>27</v>
      </c>
      <c r="H66" s="11">
        <f t="shared" si="1"/>
        <v>110.4</v>
      </c>
      <c r="I66" s="23"/>
      <c r="J66" s="14"/>
      <c r="K66" s="14"/>
      <c r="L66" s="21"/>
      <c r="M66" s="14"/>
      <c r="N66" s="19"/>
      <c r="O66" s="19"/>
      <c r="P66" s="5"/>
    </row>
    <row r="67" spans="1:16" ht="13.5" customHeight="1">
      <c r="A67" s="16" t="s">
        <v>77</v>
      </c>
      <c r="B67" s="8">
        <v>11</v>
      </c>
      <c r="C67" s="8" t="s">
        <v>5</v>
      </c>
      <c r="D67" s="31">
        <v>0</v>
      </c>
      <c r="E67" s="31">
        <v>9117.8</v>
      </c>
      <c r="F67" s="31">
        <v>0</v>
      </c>
      <c r="G67" s="17">
        <f>F67/E67*100</f>
        <v>0</v>
      </c>
      <c r="H67" s="17" t="s">
        <v>99</v>
      </c>
      <c r="I67" s="23"/>
      <c r="J67" s="14"/>
      <c r="K67" s="14"/>
      <c r="L67" s="21"/>
      <c r="M67" s="14"/>
      <c r="N67" s="19"/>
      <c r="O67" s="19"/>
      <c r="P67" s="5"/>
    </row>
    <row r="68" spans="1:16" ht="13.5" customHeight="1">
      <c r="A68" s="16" t="s">
        <v>78</v>
      </c>
      <c r="B68" s="8" t="s">
        <v>20</v>
      </c>
      <c r="C68" s="8" t="s">
        <v>8</v>
      </c>
      <c r="D68" s="31">
        <v>18041.759</v>
      </c>
      <c r="E68" s="31">
        <v>301368.555</v>
      </c>
      <c r="F68" s="31">
        <v>6336.747</v>
      </c>
      <c r="G68" s="17">
        <f t="shared" si="0"/>
        <v>2.1</v>
      </c>
      <c r="H68" s="17">
        <f t="shared" si="1"/>
        <v>35.1</v>
      </c>
      <c r="I68" s="20"/>
      <c r="J68" s="14"/>
      <c r="K68" s="14"/>
      <c r="L68" s="21"/>
      <c r="M68" s="22"/>
      <c r="N68" s="19"/>
      <c r="O68" s="19"/>
      <c r="P68" s="5"/>
    </row>
    <row r="69" spans="1:16" ht="13.5" customHeight="1">
      <c r="A69" s="16" t="s">
        <v>79</v>
      </c>
      <c r="B69" s="8" t="s">
        <v>20</v>
      </c>
      <c r="C69" s="8" t="s">
        <v>10</v>
      </c>
      <c r="D69" s="31">
        <v>171688.647</v>
      </c>
      <c r="E69" s="31">
        <v>490952.194</v>
      </c>
      <c r="F69" s="31">
        <v>208027.498</v>
      </c>
      <c r="G69" s="17">
        <f t="shared" si="0"/>
        <v>42.4</v>
      </c>
      <c r="H69" s="17">
        <f t="shared" si="1"/>
        <v>121.2</v>
      </c>
      <c r="I69" s="23"/>
      <c r="J69" s="14"/>
      <c r="K69" s="14"/>
      <c r="L69" s="21"/>
      <c r="M69" s="14"/>
      <c r="N69" s="19"/>
      <c r="O69" s="19"/>
      <c r="P69" s="5"/>
    </row>
    <row r="70" spans="1:16" ht="27" customHeight="1">
      <c r="A70" s="16" t="s">
        <v>80</v>
      </c>
      <c r="B70" s="8" t="s">
        <v>20</v>
      </c>
      <c r="C70" s="8" t="s">
        <v>14</v>
      </c>
      <c r="D70" s="31">
        <v>10417.044</v>
      </c>
      <c r="E70" s="31">
        <v>17606.7</v>
      </c>
      <c r="F70" s="31">
        <v>6583.557</v>
      </c>
      <c r="G70" s="17">
        <f t="shared" si="0"/>
        <v>37.4</v>
      </c>
      <c r="H70" s="17">
        <f t="shared" si="1"/>
        <v>63.2</v>
      </c>
      <c r="I70" s="23"/>
      <c r="J70" s="14"/>
      <c r="K70" s="14"/>
      <c r="L70" s="21"/>
      <c r="M70" s="14"/>
      <c r="N70" s="19"/>
      <c r="O70" s="19"/>
      <c r="P70" s="5"/>
    </row>
    <row r="71" spans="1:16" ht="15.75" customHeight="1">
      <c r="A71" s="9" t="s">
        <v>81</v>
      </c>
      <c r="B71" s="10" t="s">
        <v>42</v>
      </c>
      <c r="C71" s="8" t="s">
        <v>6</v>
      </c>
      <c r="D71" s="32">
        <f>D72</f>
        <v>10463</v>
      </c>
      <c r="E71" s="32">
        <f>E72</f>
        <v>23058.5</v>
      </c>
      <c r="F71" s="32">
        <f>F72</f>
        <v>10075.1</v>
      </c>
      <c r="G71" s="11">
        <f t="shared" si="0"/>
        <v>43.7</v>
      </c>
      <c r="H71" s="11">
        <f t="shared" si="1"/>
        <v>96.3</v>
      </c>
      <c r="I71" s="20"/>
      <c r="J71" s="14"/>
      <c r="K71" s="14"/>
      <c r="L71" s="21"/>
      <c r="M71" s="22"/>
      <c r="N71" s="19"/>
      <c r="O71" s="19"/>
      <c r="P71" s="5"/>
    </row>
    <row r="72" spans="1:16" ht="12.75" customHeight="1">
      <c r="A72" s="16" t="s">
        <v>82</v>
      </c>
      <c r="B72" s="8" t="s">
        <v>42</v>
      </c>
      <c r="C72" s="8" t="s">
        <v>8</v>
      </c>
      <c r="D72" s="31">
        <v>10462.98</v>
      </c>
      <c r="E72" s="31">
        <v>23058.469</v>
      </c>
      <c r="F72" s="31">
        <v>10075.127</v>
      </c>
      <c r="G72" s="17">
        <f aca="true" t="shared" si="2" ref="G72:G79">F72/E72*100</f>
        <v>43.7</v>
      </c>
      <c r="H72" s="17">
        <f aca="true" t="shared" si="3" ref="H72:H78">F72/D72*100</f>
        <v>96.3</v>
      </c>
      <c r="I72" s="23"/>
      <c r="J72" s="14"/>
      <c r="K72" s="14"/>
      <c r="L72" s="21"/>
      <c r="M72" s="14"/>
      <c r="N72" s="19"/>
      <c r="O72" s="19"/>
      <c r="P72" s="5"/>
    </row>
    <row r="73" spans="1:16" ht="27.75" customHeight="1">
      <c r="A73" s="9" t="s">
        <v>83</v>
      </c>
      <c r="B73" s="10" t="s">
        <v>22</v>
      </c>
      <c r="C73" s="8" t="s">
        <v>6</v>
      </c>
      <c r="D73" s="32">
        <f>D74</f>
        <v>573569</v>
      </c>
      <c r="E73" s="32">
        <f>E74</f>
        <v>1321346.8</v>
      </c>
      <c r="F73" s="32">
        <f>F74</f>
        <v>517688.4</v>
      </c>
      <c r="G73" s="11">
        <f t="shared" si="2"/>
        <v>39.2</v>
      </c>
      <c r="H73" s="11">
        <f t="shared" si="3"/>
        <v>90.3</v>
      </c>
      <c r="I73" s="23"/>
      <c r="J73" s="14"/>
      <c r="K73" s="14"/>
      <c r="L73" s="21"/>
      <c r="M73" s="14"/>
      <c r="N73" s="19"/>
      <c r="O73" s="19"/>
      <c r="P73" s="5"/>
    </row>
    <row r="74" spans="1:16" ht="26.25" customHeight="1">
      <c r="A74" s="16" t="s">
        <v>84</v>
      </c>
      <c r="B74" s="8" t="s">
        <v>22</v>
      </c>
      <c r="C74" s="8" t="s">
        <v>5</v>
      </c>
      <c r="D74" s="31">
        <v>573569.038</v>
      </c>
      <c r="E74" s="31">
        <v>1321346.8</v>
      </c>
      <c r="F74" s="31">
        <v>517688.433</v>
      </c>
      <c r="G74" s="17">
        <f t="shared" si="2"/>
        <v>39.2</v>
      </c>
      <c r="H74" s="17">
        <f t="shared" si="3"/>
        <v>90.3</v>
      </c>
      <c r="I74" s="18"/>
      <c r="J74" s="14"/>
      <c r="K74" s="14"/>
      <c r="L74" s="14"/>
      <c r="M74" s="14"/>
      <c r="N74" s="19"/>
      <c r="O74" s="19"/>
      <c r="P74" s="5"/>
    </row>
    <row r="75" spans="1:16" ht="38.25" customHeight="1">
      <c r="A75" s="9" t="s">
        <v>85</v>
      </c>
      <c r="B75" s="10" t="s">
        <v>86</v>
      </c>
      <c r="C75" s="8" t="s">
        <v>6</v>
      </c>
      <c r="D75" s="32">
        <f>SUM(D76:D78)</f>
        <v>3875617.6</v>
      </c>
      <c r="E75" s="32">
        <f>SUM(E76:E78)</f>
        <v>7927870.2</v>
      </c>
      <c r="F75" s="32">
        <f>SUM(F76:F78)</f>
        <v>4462919.9</v>
      </c>
      <c r="G75" s="11">
        <f t="shared" si="2"/>
        <v>56.3</v>
      </c>
      <c r="H75" s="11">
        <f t="shared" si="3"/>
        <v>115.2</v>
      </c>
      <c r="I75" s="20"/>
      <c r="J75" s="14"/>
      <c r="K75" s="14"/>
      <c r="L75" s="21"/>
      <c r="M75" s="14"/>
      <c r="N75" s="19"/>
      <c r="O75" s="19"/>
      <c r="P75" s="5"/>
    </row>
    <row r="76" spans="1:16" ht="41.25" customHeight="1">
      <c r="A76" s="16" t="s">
        <v>87</v>
      </c>
      <c r="B76" s="8" t="s">
        <v>86</v>
      </c>
      <c r="C76" s="8" t="s">
        <v>5</v>
      </c>
      <c r="D76" s="31">
        <v>1676810.055</v>
      </c>
      <c r="E76" s="31">
        <v>4517191</v>
      </c>
      <c r="F76" s="31">
        <v>3179466.5</v>
      </c>
      <c r="G76" s="17">
        <f t="shared" si="2"/>
        <v>70.4</v>
      </c>
      <c r="H76" s="17">
        <f t="shared" si="3"/>
        <v>189.6</v>
      </c>
      <c r="I76" s="20"/>
      <c r="J76" s="14"/>
      <c r="K76" s="14"/>
      <c r="L76" s="21"/>
      <c r="M76" s="22"/>
      <c r="N76" s="19"/>
      <c r="O76" s="19"/>
      <c r="P76" s="5"/>
    </row>
    <row r="77" spans="1:16" ht="12" customHeight="1">
      <c r="A77" s="16" t="s">
        <v>88</v>
      </c>
      <c r="B77" s="8" t="s">
        <v>86</v>
      </c>
      <c r="C77" s="8" t="s">
        <v>8</v>
      </c>
      <c r="D77" s="31">
        <v>30036</v>
      </c>
      <c r="E77" s="31">
        <v>578776.8</v>
      </c>
      <c r="F77" s="31">
        <v>43334.691</v>
      </c>
      <c r="G77" s="17">
        <f t="shared" si="2"/>
        <v>7.5</v>
      </c>
      <c r="H77" s="17">
        <f t="shared" si="3"/>
        <v>144.3</v>
      </c>
      <c r="I77" s="23"/>
      <c r="J77" s="14"/>
      <c r="K77" s="14"/>
      <c r="L77" s="21"/>
      <c r="M77" s="14"/>
      <c r="N77" s="19"/>
      <c r="O77" s="19"/>
      <c r="P77" s="5"/>
    </row>
    <row r="78" spans="1:16" ht="26.25" customHeight="1">
      <c r="A78" s="16" t="s">
        <v>89</v>
      </c>
      <c r="B78" s="8" t="s">
        <v>86</v>
      </c>
      <c r="C78" s="8" t="s">
        <v>10</v>
      </c>
      <c r="D78" s="31">
        <v>2168771.495</v>
      </c>
      <c r="E78" s="31">
        <v>2831902.445</v>
      </c>
      <c r="F78" s="31">
        <v>1240118.679</v>
      </c>
      <c r="G78" s="17">
        <f t="shared" si="2"/>
        <v>43.8</v>
      </c>
      <c r="H78" s="17">
        <f t="shared" si="3"/>
        <v>57.2</v>
      </c>
      <c r="I78" s="23"/>
      <c r="J78" s="14"/>
      <c r="K78" s="14"/>
      <c r="L78" s="21"/>
      <c r="M78" s="14"/>
      <c r="N78" s="19"/>
      <c r="O78" s="19"/>
      <c r="P78" s="5"/>
    </row>
    <row r="79" spans="1:16" ht="15" customHeight="1">
      <c r="A79" s="25" t="s">
        <v>90</v>
      </c>
      <c r="B79" s="9" t="s">
        <v>6</v>
      </c>
      <c r="C79" s="9" t="s">
        <v>6</v>
      </c>
      <c r="D79" s="33">
        <f>D75+D73+D71+D66+D60+D53+D49+D41+D37+D32+D18+D16+D7+D23</f>
        <v>23057112.897</v>
      </c>
      <c r="E79" s="33">
        <v>73480583.9</v>
      </c>
      <c r="F79" s="33">
        <v>30996861.7</v>
      </c>
      <c r="G79" s="11">
        <f t="shared" si="2"/>
        <v>42.2</v>
      </c>
      <c r="H79" s="11">
        <f>F79/D79*100</f>
        <v>134.4</v>
      </c>
      <c r="I79" s="23"/>
      <c r="J79" s="14"/>
      <c r="K79" s="14"/>
      <c r="L79" s="21"/>
      <c r="M79" s="14"/>
      <c r="N79" s="19"/>
      <c r="O79" s="19"/>
      <c r="P79" s="5"/>
    </row>
  </sheetData>
  <sheetProtection/>
  <autoFilter ref="A5:P79"/>
  <mergeCells count="8">
    <mergeCell ref="A1:H1"/>
    <mergeCell ref="A4:A5"/>
    <mergeCell ref="B4:C4"/>
    <mergeCell ref="D4:D5"/>
    <mergeCell ref="E4:E5"/>
    <mergeCell ref="F4:F5"/>
    <mergeCell ref="G4:G5"/>
    <mergeCell ref="H4:H5"/>
  </mergeCells>
  <printOptions/>
  <pageMargins left="0.5905511811023623" right="0.3937007874015748" top="0.5905511811023623" bottom="0.6299212598425197" header="0.31496062992125984" footer="0.31496062992125984"/>
  <pageSetup firstPageNumber="1" useFirstPageNumber="1" fitToHeight="0" fitToWidth="1" horizontalDpi="600" verticalDpi="600" orientation="landscape" paperSize="9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2019-08-21T01:28:34Z</cp:lastPrinted>
  <dcterms:created xsi:type="dcterms:W3CDTF">2018-08-06T23:24:24Z</dcterms:created>
  <dcterms:modified xsi:type="dcterms:W3CDTF">2019-08-21T01:28:36Z</dcterms:modified>
  <cp:category/>
  <cp:version/>
  <cp:contentType/>
  <cp:contentStatus/>
</cp:coreProperties>
</file>