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85" windowWidth="15120" windowHeight="7830"/>
  </bookViews>
  <sheets>
    <sheet name="Расходы РЗПР2020" sheetId="4" r:id="rId1"/>
    <sheet name="2019" sheetId="5" r:id="rId2"/>
  </sheets>
  <definedNames>
    <definedName name="_xlnm._FilterDatabase" localSheetId="0" hidden="1">'Расходы РЗПР2020'!$A$5:$K$80</definedName>
    <definedName name="_xlnm.Print_Titles" localSheetId="0">'Расходы РЗПР2020'!$4:$6</definedName>
    <definedName name="_xlnm.Print_Area" localSheetId="0">'Расходы РЗПР2020'!$A$1:$J$80</definedName>
  </definedNames>
  <calcPr calcId="125725"/>
</workbook>
</file>

<file path=xl/calcChain.xml><?xml version="1.0" encoding="utf-8"?>
<calcChain xmlns="http://schemas.openxmlformats.org/spreadsheetml/2006/main">
  <c r="H30" i="4"/>
  <c r="H9" l="1"/>
  <c r="I9"/>
  <c r="H10"/>
  <c r="I10"/>
  <c r="H12"/>
  <c r="I12"/>
  <c r="I13"/>
  <c r="H15"/>
  <c r="I15"/>
  <c r="I80"/>
  <c r="I79"/>
  <c r="I78"/>
  <c r="I77"/>
  <c r="H77"/>
  <c r="I76"/>
  <c r="I75"/>
  <c r="H75"/>
  <c r="I74"/>
  <c r="I73"/>
  <c r="H73"/>
  <c r="I72"/>
  <c r="I71"/>
  <c r="H71"/>
  <c r="I70"/>
  <c r="H70"/>
  <c r="I69"/>
  <c r="H69"/>
  <c r="I68"/>
  <c r="I67"/>
  <c r="H67"/>
  <c r="I66"/>
  <c r="H66"/>
  <c r="I65"/>
  <c r="H65"/>
  <c r="I64"/>
  <c r="H64"/>
  <c r="I63"/>
  <c r="H63"/>
  <c r="I62"/>
  <c r="I61"/>
  <c r="H61"/>
  <c r="I60"/>
  <c r="H60"/>
  <c r="I59"/>
  <c r="H59"/>
  <c r="I58"/>
  <c r="H58"/>
  <c r="I57"/>
  <c r="H57"/>
  <c r="I56"/>
  <c r="H56"/>
  <c r="I55"/>
  <c r="I54"/>
  <c r="H54"/>
  <c r="I53"/>
  <c r="H53"/>
  <c r="I52"/>
  <c r="H52"/>
  <c r="I51"/>
  <c r="I50"/>
  <c r="H50"/>
  <c r="I49"/>
  <c r="H49"/>
  <c r="I48"/>
  <c r="H48"/>
  <c r="I47"/>
  <c r="H47"/>
  <c r="I46"/>
  <c r="H46"/>
  <c r="I44"/>
  <c r="H44"/>
  <c r="I43"/>
  <c r="H43"/>
  <c r="I42"/>
  <c r="I41"/>
  <c r="I40"/>
  <c r="H40"/>
  <c r="I39"/>
  <c r="H39"/>
  <c r="I38"/>
  <c r="I37"/>
  <c r="H37"/>
  <c r="I36"/>
  <c r="H36"/>
  <c r="I35"/>
  <c r="H35"/>
  <c r="I34"/>
  <c r="H34"/>
  <c r="I33"/>
  <c r="H33"/>
  <c r="I32"/>
  <c r="I31"/>
  <c r="H31"/>
  <c r="I30"/>
  <c r="I29"/>
  <c r="H29"/>
  <c r="I28"/>
  <c r="H28"/>
  <c r="I27"/>
  <c r="H27"/>
  <c r="I26"/>
  <c r="H26"/>
  <c r="I25"/>
  <c r="H25"/>
  <c r="I24"/>
  <c r="H24"/>
  <c r="I23"/>
  <c r="I22"/>
  <c r="H22"/>
  <c r="I21"/>
  <c r="H21"/>
  <c r="I20"/>
  <c r="H20"/>
  <c r="I19"/>
  <c r="H19"/>
  <c r="I18"/>
  <c r="I17"/>
  <c r="H17"/>
  <c r="I16"/>
  <c r="I7"/>
  <c r="I80" i="5"/>
  <c r="H80"/>
  <c r="H79"/>
  <c r="I78"/>
  <c r="H78"/>
  <c r="G77"/>
  <c r="F77"/>
  <c r="I77" s="1"/>
  <c r="E77"/>
  <c r="D77"/>
  <c r="H77" s="1"/>
  <c r="I76"/>
  <c r="H76"/>
  <c r="G75"/>
  <c r="F75"/>
  <c r="I75" s="1"/>
  <c r="E75"/>
  <c r="D75"/>
  <c r="H75" s="1"/>
  <c r="I74"/>
  <c r="H74"/>
  <c r="G73"/>
  <c r="F73"/>
  <c r="I73" s="1"/>
  <c r="E73"/>
  <c r="D73"/>
  <c r="H73" s="1"/>
  <c r="I72"/>
  <c r="H72"/>
  <c r="I71"/>
  <c r="H71"/>
  <c r="I70"/>
  <c r="H70"/>
  <c r="I69"/>
  <c r="H69"/>
  <c r="G68"/>
  <c r="I68" s="1"/>
  <c r="F68"/>
  <c r="E68"/>
  <c r="D68"/>
  <c r="H68" s="1"/>
  <c r="I67"/>
  <c r="H67"/>
  <c r="I66"/>
  <c r="H66"/>
  <c r="I65"/>
  <c r="H65"/>
  <c r="I64"/>
  <c r="H64"/>
  <c r="I63"/>
  <c r="H63"/>
  <c r="G62"/>
  <c r="I62" s="1"/>
  <c r="F62"/>
  <c r="E62"/>
  <c r="D62"/>
  <c r="H62" s="1"/>
  <c r="I61"/>
  <c r="H61"/>
  <c r="I60"/>
  <c r="H60"/>
  <c r="I59"/>
  <c r="H59"/>
  <c r="I58"/>
  <c r="H58"/>
  <c r="I57"/>
  <c r="H57"/>
  <c r="I56"/>
  <c r="H56"/>
  <c r="G55"/>
  <c r="F55"/>
  <c r="I55" s="1"/>
  <c r="E55"/>
  <c r="D55"/>
  <c r="H55" s="1"/>
  <c r="I54"/>
  <c r="H54"/>
  <c r="I53"/>
  <c r="H53"/>
  <c r="I52"/>
  <c r="H52"/>
  <c r="G51"/>
  <c r="F51"/>
  <c r="I51" s="1"/>
  <c r="E51"/>
  <c r="D51"/>
  <c r="H51" s="1"/>
  <c r="I50"/>
  <c r="H50"/>
  <c r="I49"/>
  <c r="H49"/>
  <c r="I48"/>
  <c r="H48"/>
  <c r="I47"/>
  <c r="H47"/>
  <c r="I46"/>
  <c r="H46"/>
  <c r="I45"/>
  <c r="H45"/>
  <c r="I44"/>
  <c r="H44"/>
  <c r="G43"/>
  <c r="F43"/>
  <c r="I43" s="1"/>
  <c r="E43"/>
  <c r="D43"/>
  <c r="H43" s="1"/>
  <c r="I42"/>
  <c r="H42"/>
  <c r="I41"/>
  <c r="H41"/>
  <c r="I40"/>
  <c r="H40"/>
  <c r="G39"/>
  <c r="F39"/>
  <c r="I39" s="1"/>
  <c r="E39"/>
  <c r="D39"/>
  <c r="H39" s="1"/>
  <c r="I38"/>
  <c r="H38"/>
  <c r="I37"/>
  <c r="H37"/>
  <c r="I36"/>
  <c r="H36"/>
  <c r="I35"/>
  <c r="H35"/>
  <c r="I34"/>
  <c r="H34"/>
  <c r="G33"/>
  <c r="F33"/>
  <c r="I33" s="1"/>
  <c r="E33"/>
  <c r="D33"/>
  <c r="H33" s="1"/>
  <c r="I32"/>
  <c r="H32"/>
  <c r="I31"/>
  <c r="H31"/>
  <c r="I30"/>
  <c r="H30"/>
  <c r="I29"/>
  <c r="H29"/>
  <c r="I28"/>
  <c r="H28"/>
  <c r="I27"/>
  <c r="H27"/>
  <c r="I26"/>
  <c r="H26"/>
  <c r="I25"/>
  <c r="I24"/>
  <c r="H24"/>
  <c r="I23"/>
  <c r="G23"/>
  <c r="H23" s="1"/>
  <c r="F23"/>
  <c r="E23"/>
  <c r="D23"/>
  <c r="I22"/>
  <c r="H22"/>
  <c r="I21"/>
  <c r="H21"/>
  <c r="I20"/>
  <c r="H20"/>
  <c r="I19"/>
  <c r="H19"/>
  <c r="G18"/>
  <c r="H18" s="1"/>
  <c r="F18"/>
  <c r="E18"/>
  <c r="D18"/>
  <c r="I17"/>
  <c r="H17"/>
  <c r="G16"/>
  <c r="H16" s="1"/>
  <c r="F16"/>
  <c r="E16"/>
  <c r="D16"/>
  <c r="I15"/>
  <c r="H15"/>
  <c r="I14"/>
  <c r="H14"/>
  <c r="I13"/>
  <c r="H13"/>
  <c r="I12"/>
  <c r="H12"/>
  <c r="I11"/>
  <c r="H11"/>
  <c r="I10"/>
  <c r="H10"/>
  <c r="I9"/>
  <c r="H9"/>
  <c r="I8"/>
  <c r="H8"/>
  <c r="I7"/>
  <c r="G7"/>
  <c r="H7" s="1"/>
  <c r="F7"/>
  <c r="F81" s="1"/>
  <c r="E7"/>
  <c r="E81" s="1"/>
  <c r="D7"/>
  <c r="D81" s="1"/>
  <c r="I16" l="1"/>
  <c r="I18"/>
  <c r="G81"/>
  <c r="H81" l="1"/>
  <c r="I81"/>
  <c r="H76" i="4" l="1"/>
  <c r="H74"/>
  <c r="H72"/>
  <c r="H68"/>
  <c r="H62"/>
  <c r="H55"/>
  <c r="H51"/>
  <c r="H42"/>
  <c r="H32"/>
  <c r="H23"/>
  <c r="H18"/>
  <c r="H16"/>
  <c r="H7"/>
  <c r="I8" l="1"/>
  <c r="H80"/>
  <c r="H8" l="1"/>
</calcChain>
</file>

<file path=xl/sharedStrings.xml><?xml version="1.0" encoding="utf-8"?>
<sst xmlns="http://schemas.openxmlformats.org/spreadsheetml/2006/main" count="597" uniqueCount="208">
  <si>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</si>
  <si>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</si>
  <si>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</si>
  <si>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</si>
  <si>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</si>
  <si>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</si>
  <si>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</si>
  <si>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</si>
  <si>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</si>
  <si>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</si>
  <si>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</si>
  <si>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</si>
  <si>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</si>
  <si>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</si>
  <si>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</si>
  <si>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</si>
  <si>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</si>
  <si>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</si>
  <si>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</si>
  <si>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</si>
  <si>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</si>
  <si>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</si>
  <si>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</si>
  <si>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</si>
  <si>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</si>
  <si>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</si>
  <si>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</si>
  <si>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</si>
  <si>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</si>
  <si>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</si>
  <si>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</si>
  <si>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</si>
  <si>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</si>
  <si>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</si>
  <si>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</si>
  <si>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</si>
  <si>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</si>
  <si>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</si>
  <si>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</si>
  <si>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</si>
  <si>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</si>
  <si>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</si>
  <si>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</si>
  <si>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</si>
  <si>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</si>
  <si>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</si>
  <si>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</si>
  <si>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</si>
  <si>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</si>
  <si>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</si>
  <si>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</si>
  <si>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</si>
  <si>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</si>
  <si>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</si>
  <si>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</si>
  <si>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</si>
  <si>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</si>
  <si>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</si>
  <si>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</si>
  <si>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</si>
  <si>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</si>
  <si>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</si>
  <si>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</si>
  <si>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</si>
  <si>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</si>
  <si>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</si>
  <si>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</si>
  <si>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</si>
  <si>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</si>
  <si>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</si>
  <si>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</si>
  <si>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</si>
  <si>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</si>
  <si>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</si>
  <si>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</si>
  <si>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</si>
  <si>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</si>
  <si>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</si>
  <si>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</si>
  <si>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</si>
  <si>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</si>
  <si>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</si>
  <si>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</si>
  <si>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</si>
  <si>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</si>
  <si>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</si>
  <si>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</si>
  <si>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</si>
  <si>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</si>
  <si>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</si>
  <si>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</si>
  <si>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</si>
  <si>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</si>
  <si>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</si>
  <si>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</si>
  <si>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</si>
  <si>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</si>
  <si>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</si>
  <si>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</si>
  <si>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</si>
  <si>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</si>
  <si>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</si>
  <si>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</si>
  <si>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</si>
  <si>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</si>
  <si>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</si>
  <si>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</si>
  <si>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</si>
  <si>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</si>
  <si>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</si>
  <si>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</si>
  <si>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</si>
  <si>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</si>
  <si>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</si>
  <si>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</si>
  <si>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</si>
  <si>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</si>
  <si>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</si>
  <si>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</si>
  <si>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</si>
  <si>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</si>
  <si>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</si>
  <si>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</si>
  <si>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</si>
  <si>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</si>
  <si>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</si>
  <si>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</si>
  <si>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</si>
  <si>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</si>
  <si>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</si>
  <si>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</si>
  <si>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</si>
  <si>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</si>
  <si>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</si>
  <si>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</si>
  <si>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</si>
  <si>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</si>
  <si>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</si>
  <si>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</si>
  <si>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</si>
  <si>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</si>
  <si>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</si>
  <si>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</si>
  <si>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</si>
  <si>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</si>
  <si>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</si>
  <si>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</si>
  <si>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</si>
  <si>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</si>
  <si>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</si>
  <si>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</si>
  <si>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</si>
  <si>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</si>
  <si>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</si>
  <si>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</si>
  <si>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</si>
  <si>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</si>
  <si>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</si>
  <si>
    <t>Фактическое исполнение за 2020 год</t>
  </si>
  <si>
    <t>План по закону о бюджете первоначальный
(1778-ЗЗК от 19.12.2019)</t>
  </si>
  <si>
    <t>Обслуживание государственного (муниципального) долга</t>
  </si>
  <si>
    <t>Обслуживание государственного (муниципального) внутреннего долга</t>
  </si>
  <si>
    <t>в 6,8 раз</t>
  </si>
  <si>
    <t>в 2,4 раза</t>
  </si>
  <si>
    <t>в 2,6 раз</t>
  </si>
  <si>
    <t>в 3,8 раза</t>
  </si>
  <si>
    <t>в 3,6 раза</t>
  </si>
  <si>
    <t>План по закону о бюджете уточненный (1897-ЗЗК от 30.12.2020)</t>
  </si>
  <si>
    <t>Аналитические данные об исполнении расходов бюджета Забайкальского края по разделам и подразделам классификации расходов за 2020 год  
в сравнении с первоначально утвержденными и уточненными значениями</t>
  </si>
  <si>
    <t xml:space="preserve">Исполнение ниже уровня первоначального плана обусловлено перекредитованием кредитов под более низкие процентные ставки, а также выделенного из федерального бюджета в декабре 2020 года бюджетного кредита  вместо запланированных коммерческих кредитов. </t>
  </si>
  <si>
    <t>Выделение дополнительных бюджетных ассигнований:
1) на заработную плату работникам образовательных учреждений;
2) на модернизацию региональных и муниципальных детских школ искусств по видам искусств.</t>
  </si>
  <si>
    <t xml:space="preserve">Увеличение бюджетных ассигнований на обеспечение текущей деятельности подведомственных учреждений, в том числе на заработную плату.  </t>
  </si>
  <si>
    <t>Увеличение бюджетных ассигнований на заработную плату работникам ГАУК "Забайкальская государственная кинокомпания", в том числе на достижение целевых показателей оплаты труда "указных" категорий работников и на прочие расходы указанного учреждения.</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</si>
  <si>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t>
  </si>
  <si>
    <t>Увеличение бюджетных ассигнований обусловлено поступлением федеральных средств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</si>
  <si>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Бюджетные ассигнования увеличены за счет поступления федеральных средств на реализацию  национального проекта "Безопасные и качественные автомобильные дороги"и мероприятий плана ЦЭР.</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</si>
  <si>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на мероприятие по созданию модельных библиотек из средств федерального бюджета.</t>
  </si>
  <si>
    <t>Дополнительные бюджетные ассигнования выделены на доведение заработной платы до уровня 12 месяцев, а также на подготовку и проведение общероссийского голосования по вопросу одобрения изменений в Конституцию Российской Федерации.</t>
  </si>
  <si>
    <t>Дополнительные бюджетные ассигнования выделены за счет средств федерального бюджета в рамках субвенции на осуществление первичного воинского учета на территориях, где отсутствуют военные комиссариаты.</t>
  </si>
  <si>
    <t xml:space="preserve">Увеличение бюджетных ассигнований обусловлено:                          1) выделением дополнительных средств на оказание услуг финансовой аренды (лизинга) для приобретения коммунальной техники;                                                                                               2) на доведение заработной платы  работников ОГВ до уровня 12 месяцев. </t>
  </si>
  <si>
    <t>В процессе исполнения бюджета увеличены бюджетные ассигнования на предоставление дотации на компенсацию снижения поступления налоговых и неналоговых доходов бюджетов образований на 341,9 млн. рублей,  на поддержку мер по обеспечению сбалансированности бюджетов на 185,0 млн. рублей на первоочередные и неотложные вопросы местного значения муниципальных образований.</t>
  </si>
  <si>
    <t>Увеличен объем субсидии на оплату труда  на 1 099,3 млн. рублей, выделены бюджетные ассигнования на предоставление иных межбюджетных трансфертов за достижение значений (уровней) показателей по итогам рейтинга муниципальных образований в сумме 391,0 млн. рублей, на Народный бюджет  - 297,0 млн. рублей.</t>
  </si>
  <si>
    <t>Сложившийся процент исполнения обусловлен неисполнением Соглашения от 23.12.2019 № 071-09-2020-086 о предоставлении субсидии из федерального бюджета бюджету субъекта РФ на обеспечение развития системы межведомственного электронного взаимодействия на территории Забайкальского края в связи с выполненными работами за счет  краевого бюджета в конце 2019 года.</t>
  </si>
  <si>
    <t>Изменение средств федерального бюджета. В процессе исполнения бюджета средства были отозваны.</t>
  </si>
  <si>
    <t xml:space="preserve">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t>
  </si>
  <si>
    <t xml:space="preserve">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Министерства сельского хозяйства Забайкальского края и Государственной ветеринарной службы Забайкальского края до уровня 12 месяцев.                        </t>
  </si>
  <si>
    <t>Сложившийся процент исполнения обусловлен:
1) экономией по торгам в рамках мероприятия "Капитальный ремонт гидротехнических сооружений";                                                                                                                                                                                                                                                                                                                                    2) финансированием  на основании заявок от ГРБС, по актам выполненных строительно-монтажных работ, предьявленных подрядной организацией.</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</si>
  <si>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</si>
  <si>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</si>
  <si>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</si>
  <si>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Сложившийся процент исполнения обусловлен:                                               1) выделением дополнительных бюджетных ассигнований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увеличением бюджетных ассигнований по региональному проекту "Формирование комфортной городской среды".</t>
  </si>
  <si>
    <t>Выделение дополнительных бюджетных ассигнований:                                                                1) на заработную плату работникам образовательных учреждений;                                                                                    2) на приобретение учебных пособий интегрированного учебного курса "Забайкаловедение".</t>
  </si>
  <si>
    <t xml:space="preserve">Выполнение выше запланированного уровня обусловлено:                                             1) поступлением межбюджетных трансфертов из федерального бюджета в рамках мероприятий плана ЦЭР;                                                                                                                       2) увеличением бюджетных ассигнований на заработную плату работникам подведомственных учреждений, в том числе на МРОТ, достижение целевых показателей оплаты труда "указных" категорий работников;                                                                                                                                                                                                              3) доведением заработной платы  работников Министерства культуры Забайкальского края  и Государственной службы по охране объектов культурного наследия Забайкальского края до уровня 12 месяцев. </t>
  </si>
  <si>
    <t xml:space="preserve">Увеличение бюджетных ассигнований на:                                                                                                                             1) реализацию мероприятий по борьбе с коронавирусной инфекцией, на реализацию мероприятий по формированию здорового образа жизни, в том числе за счет поступления межбюджетных трансфертов из федерального бюджета;                                                                                                                                                 2) обеспечение текущей деятельности подведомственных учреждений;                                                                                                                                                             3) доведение заработной платы  работников Министерства здравоохранения Забайкальского края   до уровня 12 месяцев. </t>
  </si>
  <si>
    <t>Увеличение бюджетных ассигнований за счет средств краевого бюджета:                                                                                                                                                                                                                                                                                                                                                                                                     1) на реализацию мероприятий по ликвидации мест несанкционированного размещения отходов;                                                                                                                                                                                                                                                                                                                                                2)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3) на реализацию регионального проекта "Чистая страна (Забайкальский край)".</t>
  </si>
  <si>
    <t>Выделение дополнительных бюджетных ассигнований на:
1) заработную плату работникам образовательных учреждений, в том числе на достижение целевых показателей оплаты труда "указных" категорий работников;
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3)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4) создание условий по организации бесплатного горячего питания обучающихся, получающих начальное общее образование в муниципальных образовательных организациях;                                                          5) обеспечение выплат районных коэффициентов и процентных надбавок за стаж работы в районах Крайнего Севера и приравненных к ним местностях, а также остальных районах Севера, где установлены районные коэффициенты к ежемесячному денежному вознаграждению, за классное руководство педагогическим работникам муниципальных образовательных организациях;                                                                                                         6) реализацию мероприятий плана социального развития центров экономического роста Забайкальского края;                                                               7) мероприятия, связанные с предотвращением и устранением последствий распространения коронавирусной инфекции;                                                                                               8)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</si>
  <si>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Сложившийся процент исполнения обусловлен ограничительными мерами, связанными с распространением новой коронавирусной инфекции COVID-19, в связи с чем мероприятия по организации отдыха и оздоровления детей  в июне-июле 2020 года не осуществлялись . Экономия была перераспределена по предложениям уполномоченного органа (Минобразования) на другие расходы.</t>
  </si>
  <si>
    <t xml:space="preserve">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</si>
  <si>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</si>
  <si>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</si>
  <si>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</si>
  <si>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
Кроме того осуществлялись выплаты по новому расходному обязательству ежемесячные выплаты на детей в возрасте от трех до семи лет включительно.</t>
  </si>
  <si>
    <t>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 первоначально резерв на Министерстве финансов Забайкальского края планируется на 1006, в процессе исполнения бюджета перемещается на подразделы по направлениям расходов (0700, 0800, 0113).</t>
  </si>
  <si>
    <t>Уменьшение бюджетных ассигнований обусловлено: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отменой проведения XIV Международного бурятского фестиваля "Алтаргана" в связи с пандемией коронавирусной инфекции;                                                                                                           3) финансированием по актам выполненных строительно-монтажных работ, предьявленных подрядной организацией.</t>
  </si>
  <si>
    <t xml:space="preserve">Увеличение бюджетных ассигнований на доведение заработной платы  работников Министерства физической культуры и спорта Забайкальского края до уровня 12 месяцев. </t>
  </si>
  <si>
    <t>Увеличение расходов за счет средств краевого бюджета  на обеспечение выплаты заработной платы из расчета 12 месяцев  учреждениям, осуществляющим информирование населения о деятельности и решениях органов государственной власти Забайкальского края.</t>
  </si>
  <si>
    <t>Расходы не исполнены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</si>
  <si>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Бюджетные ассигнования Резервного фонда Забайкальского края распределены в процессе исполнения бюджета на другие разделы.</t>
  </si>
</sst>
</file>

<file path=xl/styles.xml><?xml version="1.0" encoding="utf-8"?>
<styleSheet xmlns="http://schemas.openxmlformats.org/spreadsheetml/2006/main">
  <numFmts count="5">
    <numFmt numFmtId="164" formatCode="_-* #,##0.00&quot;р.&quot;_-;\-* #,##0.00&quot;р.&quot;_-;_-* &quot;-&quot;??&quot;р.&quot;_-;_-@_-"/>
    <numFmt numFmtId="165" formatCode="#,##0.0"/>
    <numFmt numFmtId="166" formatCode="_-* #,##0.0_р_._-;\-* #,##0.0_р_._-;_-* &quot;-&quot;?_р_._-;_-@_-"/>
    <numFmt numFmtId="167" formatCode="#,##0.0_ ;\-#,##0.0\ "/>
    <numFmt numFmtId="168" formatCode="_-* #,##0.0\ _₽_-;\-* #,##0.0\ _₽_-;_-* &quot;-&quot;?\ _₽_-;_-@_-"/>
  </numFmts>
  <fonts count="19">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7">
    <xf numFmtId="0" fontId="0" fillId="0" borderId="0"/>
    <xf numFmtId="16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xf numFmtId="0" fontId="12" fillId="6" borderId="2">
      <alignment horizontal="left" vertical="top" wrapText="1"/>
    </xf>
    <xf numFmtId="0" fontId="17" fillId="7" borderId="4"/>
  </cellStyleXfs>
  <cellXfs count="91">
    <xf numFmtId="0" fontId="0" fillId="0" borderId="0" xfId="0"/>
    <xf numFmtId="164" fontId="1" fillId="2" borderId="0" xfId="1" applyNumberFormat="1" applyFont="1" applyFill="1" applyAlignment="1">
      <alignment vertical="top" wrapText="1"/>
    </xf>
    <xf numFmtId="164" fontId="2" fillId="2" borderId="0" xfId="1" applyNumberFormat="1" applyFont="1" applyFill="1" applyAlignment="1">
      <alignment vertical="top" wrapText="1"/>
    </xf>
    <xf numFmtId="164" fontId="1" fillId="2" borderId="0" xfId="1" applyNumberFormat="1" applyFont="1" applyFill="1" applyBorder="1" applyAlignment="1">
      <alignment vertical="top" wrapText="1"/>
    </xf>
    <xf numFmtId="165"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5"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6" fontId="3" fillId="0" borderId="1"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7" fontId="7" fillId="0" borderId="1" xfId="0" applyNumberFormat="1" applyFont="1" applyFill="1" applyBorder="1" applyAlignment="1">
      <alignment horizontal="right" vertical="top" wrapText="1"/>
    </xf>
    <xf numFmtId="167" fontId="7" fillId="0" borderId="3" xfId="0" applyNumberFormat="1" applyFont="1" applyFill="1" applyBorder="1" applyAlignment="1">
      <alignment horizontal="right" vertical="top" wrapText="1"/>
    </xf>
    <xf numFmtId="166" fontId="3"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167"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2" borderId="1" xfId="15" quotePrefix="1" applyNumberFormat="1" applyFont="1" applyFill="1" applyBorder="1" applyProtection="1">
      <alignment horizontal="left" vertical="top" wrapText="1"/>
    </xf>
    <xf numFmtId="0" fontId="13" fillId="2" borderId="1" xfId="4" quotePrefix="1" applyNumberFormat="1" applyFont="1" applyFill="1" applyBorder="1" applyProtection="1">
      <alignment horizontal="left" vertical="top" wrapText="1"/>
    </xf>
    <xf numFmtId="165" fontId="4" fillId="0" borderId="8" xfId="0" applyNumberFormat="1" applyFont="1" applyFill="1" applyBorder="1" applyAlignment="1">
      <alignment horizontal="right" vertical="top" wrapText="1"/>
    </xf>
    <xf numFmtId="168" fontId="5" fillId="2" borderId="1" xfId="12" applyNumberFormat="1" applyFont="1" applyFill="1" applyBorder="1" applyAlignment="1" applyProtection="1">
      <alignment horizontal="right" vertical="top" wrapText="1"/>
    </xf>
    <xf numFmtId="165" fontId="16" fillId="0" borderId="8" xfId="0" applyNumberFormat="1" applyFont="1" applyFill="1" applyBorder="1" applyAlignment="1">
      <alignment horizontal="right" vertical="top" wrapText="1"/>
    </xf>
    <xf numFmtId="168" fontId="7" fillId="0" borderId="8" xfId="0" applyNumberFormat="1" applyFont="1" applyFill="1" applyBorder="1" applyAlignment="1">
      <alignment horizontal="right" vertical="top" wrapText="1"/>
    </xf>
    <xf numFmtId="165" fontId="7" fillId="0" borderId="8" xfId="0" applyNumberFormat="1" applyFont="1" applyFill="1" applyBorder="1" applyAlignment="1">
      <alignment horizontal="right" vertical="top" wrapText="1"/>
    </xf>
    <xf numFmtId="168" fontId="3" fillId="0" borderId="8" xfId="0" applyNumberFormat="1" applyFont="1" applyFill="1" applyBorder="1" applyAlignment="1">
      <alignment horizontal="right" vertical="top" wrapText="1"/>
    </xf>
    <xf numFmtId="167" fontId="3" fillId="0" borderId="8"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7" fontId="7" fillId="0" borderId="8" xfId="0" applyNumberFormat="1" applyFont="1" applyFill="1" applyBorder="1" applyAlignment="1">
      <alignment horizontal="right" vertical="top" wrapText="1"/>
    </xf>
    <xf numFmtId="167" fontId="5" fillId="2" borderId="1" xfId="12" applyNumberFormat="1" applyFont="1" applyFill="1" applyBorder="1" applyAlignment="1" applyProtection="1">
      <alignment horizontal="right" vertical="top" wrapText="1"/>
    </xf>
    <xf numFmtId="0" fontId="7" fillId="2" borderId="1" xfId="1"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7" fillId="2" borderId="1" xfId="1"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67" fontId="7" fillId="0" borderId="13" xfId="0" applyNumberFormat="1" applyFont="1" applyFill="1" applyBorder="1" applyAlignment="1">
      <alignment horizontal="center" vertical="top" wrapText="1"/>
    </xf>
    <xf numFmtId="167" fontId="7" fillId="0" borderId="14" xfId="0" applyNumberFormat="1" applyFont="1" applyFill="1" applyBorder="1" applyAlignment="1">
      <alignment horizontal="center" vertical="top" wrapText="1"/>
    </xf>
    <xf numFmtId="167" fontId="7" fillId="0" borderId="15" xfId="0" applyNumberFormat="1" applyFont="1" applyFill="1" applyBorder="1" applyAlignment="1">
      <alignment horizontal="center" vertical="top" wrapText="1"/>
    </xf>
    <xf numFmtId="167" fontId="7" fillId="0" borderId="16" xfId="0" applyNumberFormat="1" applyFont="1" applyFill="1" applyBorder="1" applyAlignment="1">
      <alignment horizontal="center" vertical="top" wrapText="1"/>
    </xf>
    <xf numFmtId="166" fontId="7" fillId="0" borderId="9" xfId="1" applyNumberFormat="1" applyFont="1" applyFill="1" applyBorder="1" applyAlignment="1">
      <alignment horizontal="center" vertical="top" wrapText="1"/>
    </xf>
    <xf numFmtId="166" fontId="7" fillId="0" borderId="10" xfId="1" applyNumberFormat="1" applyFont="1" applyFill="1" applyBorder="1" applyAlignment="1">
      <alignment horizontal="center" vertical="top" wrapText="1"/>
    </xf>
    <xf numFmtId="166" fontId="7" fillId="2" borderId="9" xfId="1" applyNumberFormat="1" applyFont="1" applyFill="1" applyBorder="1" applyAlignment="1">
      <alignment horizontal="center" vertical="top" wrapText="1"/>
    </xf>
    <xf numFmtId="166" fontId="7" fillId="2" borderId="10" xfId="1" applyNumberFormat="1" applyFont="1" applyFill="1" applyBorder="1" applyAlignment="1">
      <alignment horizontal="center" vertical="top" wrapText="1"/>
    </xf>
    <xf numFmtId="0" fontId="7" fillId="2" borderId="9"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13" fillId="0" borderId="9" xfId="4" quotePrefix="1" applyNumberFormat="1" applyFont="1" applyFill="1" applyBorder="1" applyAlignment="1" applyProtection="1">
      <alignment horizontal="left" vertical="top" wrapText="1"/>
    </xf>
    <xf numFmtId="0" fontId="13" fillId="0" borderId="10"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0" xfId="5" applyNumberFormat="1" applyFont="1" applyFill="1" applyBorder="1" applyAlignment="1" applyProtection="1">
      <alignment horizontal="center" vertical="top" shrinkToFit="1"/>
    </xf>
    <xf numFmtId="49" fontId="13" fillId="0" borderId="11" xfId="5" applyNumberFormat="1" applyFont="1" applyFill="1" applyBorder="1" applyAlignment="1" applyProtection="1">
      <alignment horizontal="center" vertical="top" shrinkToFit="1"/>
    </xf>
    <xf numFmtId="49" fontId="13" fillId="0" borderId="12"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165" fontId="16" fillId="0" borderId="14" xfId="0" applyNumberFormat="1" applyFont="1" applyFill="1" applyBorder="1" applyAlignment="1">
      <alignment horizontal="center" vertical="top" wrapText="1"/>
    </xf>
    <xf numFmtId="0" fontId="2"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1" fillId="2" borderId="1" xfId="1" applyNumberForma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cellXfs>
  <cellStyles count="17">
    <cellStyle name="xl24" xfId="15"/>
    <cellStyle name="xl25" xfId="4"/>
    <cellStyle name="xl27" xfId="13"/>
    <cellStyle name="xl28" xfId="14"/>
    <cellStyle name="xl36" xfId="3"/>
    <cellStyle name="xl37" xfId="5"/>
    <cellStyle name="xl38" xfId="6"/>
    <cellStyle name="xl39" xfId="10"/>
    <cellStyle name="xl40" xfId="8"/>
    <cellStyle name="xl42" xfId="16"/>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75" zoomScaleNormal="100" zoomScaleSheetLayoutView="75" workbookViewId="0">
      <pane ySplit="5" topLeftCell="A6" activePane="bottomLeft" state="frozen"/>
      <selection pane="bottomLeft" activeCell="M12" sqref="M12"/>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62.85546875" style="2" customWidth="1"/>
    <col min="11" max="12" width="9.140625" style="1"/>
    <col min="13" max="13" width="9.140625" style="1" customWidth="1"/>
    <col min="14" max="16384" width="9.140625" style="1"/>
  </cols>
  <sheetData>
    <row r="1" spans="1:11" ht="34.5" customHeight="1">
      <c r="A1" s="84" t="s">
        <v>168</v>
      </c>
      <c r="B1" s="84"/>
      <c r="C1" s="84"/>
      <c r="D1" s="84"/>
      <c r="E1" s="84"/>
      <c r="F1" s="84"/>
      <c r="G1" s="84"/>
      <c r="H1" s="84"/>
      <c r="I1" s="84"/>
      <c r="J1" s="84"/>
      <c r="K1" s="13"/>
    </row>
    <row r="2" spans="1:11" ht="6.75" customHeight="1">
      <c r="A2" s="12"/>
      <c r="B2" s="12"/>
      <c r="C2" s="12"/>
      <c r="D2" s="12"/>
      <c r="E2" s="12"/>
      <c r="F2" s="12"/>
      <c r="G2" s="11"/>
      <c r="H2" s="11"/>
      <c r="I2" s="11"/>
      <c r="J2" s="11"/>
      <c r="K2" s="3"/>
    </row>
    <row r="3" spans="1:11" ht="16.5">
      <c r="A3" s="10"/>
      <c r="B3" s="10"/>
      <c r="C3" s="10"/>
      <c r="D3" s="10"/>
      <c r="E3" s="10"/>
      <c r="F3" s="10"/>
      <c r="G3" s="9"/>
      <c r="H3" s="9"/>
      <c r="I3" s="9"/>
      <c r="J3" s="9" t="s">
        <v>91</v>
      </c>
      <c r="K3" s="3"/>
    </row>
    <row r="4" spans="1:11" ht="28.5" customHeight="1">
      <c r="A4" s="85" t="s">
        <v>90</v>
      </c>
      <c r="B4" s="85" t="s">
        <v>89</v>
      </c>
      <c r="C4" s="85"/>
      <c r="D4" s="87" t="s">
        <v>159</v>
      </c>
      <c r="E4" s="88" t="s">
        <v>167</v>
      </c>
      <c r="F4" s="90" t="s">
        <v>96</v>
      </c>
      <c r="G4" s="89" t="s">
        <v>158</v>
      </c>
      <c r="H4" s="86" t="s">
        <v>94</v>
      </c>
      <c r="I4" s="89" t="s">
        <v>95</v>
      </c>
      <c r="J4" s="83" t="s">
        <v>88</v>
      </c>
      <c r="K4" s="3"/>
    </row>
    <row r="5" spans="1:11" ht="69.75" customHeight="1">
      <c r="A5" s="85"/>
      <c r="B5" s="6" t="s">
        <v>87</v>
      </c>
      <c r="C5" s="6" t="s">
        <v>86</v>
      </c>
      <c r="D5" s="87"/>
      <c r="E5" s="88"/>
      <c r="F5" s="90"/>
      <c r="G5" s="89"/>
      <c r="H5" s="86"/>
      <c r="I5" s="89"/>
      <c r="J5" s="83"/>
      <c r="K5" s="3"/>
    </row>
    <row r="6" spans="1:11">
      <c r="A6" s="20">
        <v>1</v>
      </c>
      <c r="B6" s="6">
        <v>2</v>
      </c>
      <c r="C6" s="6">
        <v>3</v>
      </c>
      <c r="D6" s="19">
        <v>4</v>
      </c>
      <c r="E6" s="20">
        <v>5</v>
      </c>
      <c r="F6" s="24">
        <v>6</v>
      </c>
      <c r="G6" s="19">
        <v>7</v>
      </c>
      <c r="H6" s="56">
        <v>8</v>
      </c>
      <c r="I6" s="23">
        <v>9</v>
      </c>
      <c r="J6" s="23">
        <v>10</v>
      </c>
      <c r="K6" s="3"/>
    </row>
    <row r="7" spans="1:11" ht="14.25" customHeight="1">
      <c r="A7" s="21" t="s">
        <v>85</v>
      </c>
      <c r="B7" s="14" t="s">
        <v>6</v>
      </c>
      <c r="C7" s="14"/>
      <c r="D7" s="45">
        <v>5130517</v>
      </c>
      <c r="E7" s="45">
        <v>3135999.6</v>
      </c>
      <c r="F7" s="45">
        <v>3262389.0891900002</v>
      </c>
      <c r="G7" s="45">
        <v>3169818.8622699999</v>
      </c>
      <c r="H7" s="57">
        <f t="shared" ref="H7" si="0">G7/D7*100</f>
        <v>61.783614833943631</v>
      </c>
      <c r="I7" s="30">
        <f t="shared" ref="I7" si="1">G7/F7*100</f>
        <v>97.162501945990016</v>
      </c>
      <c r="J7" s="33" t="s">
        <v>100</v>
      </c>
      <c r="K7" s="3"/>
    </row>
    <row r="8" spans="1:11" ht="60" customHeight="1">
      <c r="A8" s="15" t="s">
        <v>84</v>
      </c>
      <c r="B8" s="16" t="s">
        <v>6</v>
      </c>
      <c r="C8" s="16" t="s">
        <v>4</v>
      </c>
      <c r="D8" s="46">
        <v>3614.4</v>
      </c>
      <c r="E8" s="47">
        <v>3641.4</v>
      </c>
      <c r="F8" s="47">
        <v>4030.68</v>
      </c>
      <c r="G8" s="47">
        <v>3877.3898899999999</v>
      </c>
      <c r="H8" s="58">
        <f t="shared" ref="H8" si="2">G8/D8*100</f>
        <v>107.27617004205401</v>
      </c>
      <c r="I8" s="31">
        <f t="shared" ref="I8" si="3">G8/F8*100</f>
        <v>96.19691689739696</v>
      </c>
      <c r="J8" s="61" t="s">
        <v>134</v>
      </c>
      <c r="K8" s="3"/>
    </row>
    <row r="9" spans="1:11" ht="91.5" customHeight="1">
      <c r="A9" s="15" t="s">
        <v>83</v>
      </c>
      <c r="B9" s="16" t="s">
        <v>6</v>
      </c>
      <c r="C9" s="16" t="s">
        <v>1</v>
      </c>
      <c r="D9" s="46">
        <v>138908.6</v>
      </c>
      <c r="E9" s="47">
        <v>144311.70000000001</v>
      </c>
      <c r="F9" s="47">
        <v>144311.70000000001</v>
      </c>
      <c r="G9" s="47">
        <v>139125.65122</v>
      </c>
      <c r="H9" s="58">
        <f t="shared" ref="H9:H15" si="4">G9/D9*100</f>
        <v>100.1562547027326</v>
      </c>
      <c r="I9" s="31">
        <f t="shared" ref="I9:I15" si="5">G9/F9*100</f>
        <v>96.406355978066912</v>
      </c>
      <c r="J9" s="55" t="s">
        <v>100</v>
      </c>
      <c r="K9" s="3"/>
    </row>
    <row r="10" spans="1:11" ht="90.75" customHeight="1">
      <c r="A10" s="15" t="s">
        <v>82</v>
      </c>
      <c r="B10" s="16" t="s">
        <v>6</v>
      </c>
      <c r="C10" s="16" t="s">
        <v>25</v>
      </c>
      <c r="D10" s="46">
        <v>69108.5</v>
      </c>
      <c r="E10" s="47">
        <v>74739.8</v>
      </c>
      <c r="F10" s="47">
        <v>77732.148409999994</v>
      </c>
      <c r="G10" s="47">
        <v>73445.91678</v>
      </c>
      <c r="H10" s="58">
        <f t="shared" si="4"/>
        <v>106.2762421120412</v>
      </c>
      <c r="I10" s="31">
        <f t="shared" si="5"/>
        <v>94.485895838884872</v>
      </c>
      <c r="J10" s="61" t="s">
        <v>134</v>
      </c>
      <c r="K10" s="3"/>
    </row>
    <row r="11" spans="1:11" ht="67.5" customHeight="1">
      <c r="A11" s="15" t="s">
        <v>81</v>
      </c>
      <c r="B11" s="16" t="s">
        <v>6</v>
      </c>
      <c r="C11" s="16" t="s">
        <v>15</v>
      </c>
      <c r="D11" s="46">
        <v>476.2</v>
      </c>
      <c r="E11" s="47">
        <v>476.2</v>
      </c>
      <c r="F11" s="47">
        <v>476.2</v>
      </c>
      <c r="G11" s="47">
        <v>0</v>
      </c>
      <c r="H11" s="58" t="s">
        <v>100</v>
      </c>
      <c r="I11" s="31" t="s">
        <v>100</v>
      </c>
      <c r="J11" s="61" t="s">
        <v>206</v>
      </c>
      <c r="K11" s="3"/>
    </row>
    <row r="12" spans="1:11" ht="78" customHeight="1">
      <c r="A12" s="15" t="s">
        <v>80</v>
      </c>
      <c r="B12" s="16" t="s">
        <v>6</v>
      </c>
      <c r="C12" s="16" t="s">
        <v>22</v>
      </c>
      <c r="D12" s="46">
        <v>152227.5</v>
      </c>
      <c r="E12" s="48">
        <v>159151</v>
      </c>
      <c r="F12" s="47">
        <v>161642.75813999999</v>
      </c>
      <c r="G12" s="47">
        <v>157998.89395</v>
      </c>
      <c r="H12" s="58">
        <f t="shared" si="4"/>
        <v>103.79129523246458</v>
      </c>
      <c r="I12" s="31">
        <f t="shared" si="5"/>
        <v>97.74573000861318</v>
      </c>
      <c r="J12" s="55" t="s">
        <v>100</v>
      </c>
      <c r="K12" s="3"/>
    </row>
    <row r="13" spans="1:11" ht="66.75" customHeight="1">
      <c r="A13" s="15" t="s">
        <v>79</v>
      </c>
      <c r="B13" s="16" t="s">
        <v>6</v>
      </c>
      <c r="C13" s="16" t="s">
        <v>43</v>
      </c>
      <c r="D13" s="46">
        <v>41071.4</v>
      </c>
      <c r="E13" s="48">
        <v>277698.8</v>
      </c>
      <c r="F13" s="47">
        <v>277698.80499999999</v>
      </c>
      <c r="G13" s="47">
        <v>277660.77627999999</v>
      </c>
      <c r="H13" s="58" t="s">
        <v>162</v>
      </c>
      <c r="I13" s="31">
        <f t="shared" si="5"/>
        <v>99.986305767502316</v>
      </c>
      <c r="J13" s="61" t="s">
        <v>177</v>
      </c>
      <c r="K13" s="3"/>
    </row>
    <row r="14" spans="1:11" ht="48" customHeight="1">
      <c r="A14" s="15" t="s">
        <v>78</v>
      </c>
      <c r="B14" s="16" t="s">
        <v>6</v>
      </c>
      <c r="C14" s="16" t="s">
        <v>16</v>
      </c>
      <c r="D14" s="46">
        <v>100000</v>
      </c>
      <c r="E14" s="47">
        <v>39203.800000000003</v>
      </c>
      <c r="F14" s="47">
        <v>18290.206859999998</v>
      </c>
      <c r="G14" s="47">
        <v>0</v>
      </c>
      <c r="H14" s="58" t="s">
        <v>100</v>
      </c>
      <c r="I14" s="31" t="s">
        <v>100</v>
      </c>
      <c r="J14" s="54" t="s">
        <v>207</v>
      </c>
      <c r="K14" s="3"/>
    </row>
    <row r="15" spans="1:11" ht="32.25" customHeight="1">
      <c r="A15" s="15" t="s">
        <v>77</v>
      </c>
      <c r="B15" s="16" t="s">
        <v>6</v>
      </c>
      <c r="C15" s="16" t="s">
        <v>9</v>
      </c>
      <c r="D15" s="46">
        <v>4625110.4000000004</v>
      </c>
      <c r="E15" s="47">
        <v>2436776.9</v>
      </c>
      <c r="F15" s="47">
        <v>2578206.5907800002</v>
      </c>
      <c r="G15" s="47">
        <v>2517710.2341499999</v>
      </c>
      <c r="H15" s="58">
        <f t="shared" si="4"/>
        <v>54.435678641314155</v>
      </c>
      <c r="I15" s="31">
        <f t="shared" si="5"/>
        <v>97.653548910845885</v>
      </c>
      <c r="J15" s="54" t="s">
        <v>124</v>
      </c>
      <c r="K15" s="3"/>
    </row>
    <row r="16" spans="1:11" ht="15" customHeight="1">
      <c r="A16" s="17" t="s">
        <v>76</v>
      </c>
      <c r="B16" s="14" t="s">
        <v>4</v>
      </c>
      <c r="C16" s="14"/>
      <c r="D16" s="49">
        <v>58639.4</v>
      </c>
      <c r="E16" s="49">
        <v>61576.4</v>
      </c>
      <c r="F16" s="49">
        <v>61576.4</v>
      </c>
      <c r="G16" s="49">
        <v>61563.199999999997</v>
      </c>
      <c r="H16" s="57">
        <f t="shared" ref="H16:H71" si="6">G16/D16*100</f>
        <v>104.98606738813834</v>
      </c>
      <c r="I16" s="30">
        <f t="shared" ref="I16:I71" si="7">G16/F16*100</f>
        <v>99.978563215777456</v>
      </c>
      <c r="J16" s="33" t="s">
        <v>100</v>
      </c>
      <c r="K16" s="3"/>
    </row>
    <row r="17" spans="1:11" ht="68.25" customHeight="1">
      <c r="A17" s="15" t="s">
        <v>75</v>
      </c>
      <c r="B17" s="16" t="s">
        <v>4</v>
      </c>
      <c r="C17" s="16" t="s">
        <v>1</v>
      </c>
      <c r="D17" s="46">
        <v>58639.4</v>
      </c>
      <c r="E17" s="47">
        <v>61576.4</v>
      </c>
      <c r="F17" s="47">
        <v>61576.4</v>
      </c>
      <c r="G17" s="47">
        <v>61563.199999999997</v>
      </c>
      <c r="H17" s="58">
        <f t="shared" si="6"/>
        <v>104.98606738813834</v>
      </c>
      <c r="I17" s="31">
        <f t="shared" si="7"/>
        <v>99.978563215777456</v>
      </c>
      <c r="J17" s="61" t="s">
        <v>178</v>
      </c>
      <c r="K17" s="3"/>
    </row>
    <row r="18" spans="1:11" ht="42.75">
      <c r="A18" s="17" t="s">
        <v>74</v>
      </c>
      <c r="B18" s="14" t="s">
        <v>1</v>
      </c>
      <c r="C18" s="14"/>
      <c r="D18" s="49">
        <v>993518.6</v>
      </c>
      <c r="E18" s="49">
        <v>1619272.4</v>
      </c>
      <c r="F18" s="49">
        <v>1615636.80235</v>
      </c>
      <c r="G18" s="49">
        <v>1604849.2953900001</v>
      </c>
      <c r="H18" s="57">
        <f t="shared" si="6"/>
        <v>161.5318822808149</v>
      </c>
      <c r="I18" s="30">
        <f t="shared" si="7"/>
        <v>99.332306187609177</v>
      </c>
      <c r="J18" s="33" t="s">
        <v>100</v>
      </c>
      <c r="K18" s="3"/>
    </row>
    <row r="19" spans="1:11" ht="218.25" customHeight="1">
      <c r="A19" s="15" t="s">
        <v>73</v>
      </c>
      <c r="B19" s="16" t="s">
        <v>1</v>
      </c>
      <c r="C19" s="16" t="s">
        <v>31</v>
      </c>
      <c r="D19" s="46">
        <v>364151</v>
      </c>
      <c r="E19" s="47">
        <v>678558.9</v>
      </c>
      <c r="F19" s="47">
        <v>675917.24303000001</v>
      </c>
      <c r="G19" s="47">
        <v>669978.96100000001</v>
      </c>
      <c r="H19" s="58">
        <f t="shared" si="6"/>
        <v>183.98383115795372</v>
      </c>
      <c r="I19" s="31">
        <f t="shared" si="7"/>
        <v>99.121448359065397</v>
      </c>
      <c r="J19" s="54" t="s">
        <v>184</v>
      </c>
      <c r="K19" s="3"/>
    </row>
    <row r="20" spans="1:11" ht="78.75" customHeight="1">
      <c r="A20" s="15" t="s">
        <v>72</v>
      </c>
      <c r="B20" s="16" t="s">
        <v>1</v>
      </c>
      <c r="C20" s="16" t="s">
        <v>23</v>
      </c>
      <c r="D20" s="46">
        <v>620812.9</v>
      </c>
      <c r="E20" s="47">
        <v>931998.8</v>
      </c>
      <c r="F20" s="47">
        <v>931108.22499999998</v>
      </c>
      <c r="G20" s="47">
        <v>926265.60008</v>
      </c>
      <c r="H20" s="58">
        <f t="shared" si="6"/>
        <v>149.20205428720956</v>
      </c>
      <c r="I20" s="31">
        <f t="shared" si="7"/>
        <v>99.479907406037583</v>
      </c>
      <c r="J20" s="54" t="s">
        <v>139</v>
      </c>
      <c r="K20" s="3"/>
    </row>
    <row r="21" spans="1:11" ht="45" customHeight="1">
      <c r="A21" s="15" t="s">
        <v>71</v>
      </c>
      <c r="B21" s="16" t="s">
        <v>1</v>
      </c>
      <c r="C21" s="16" t="s">
        <v>16</v>
      </c>
      <c r="D21" s="46">
        <v>320</v>
      </c>
      <c r="E21" s="47">
        <v>320</v>
      </c>
      <c r="F21" s="47">
        <v>216.6</v>
      </c>
      <c r="G21" s="47">
        <v>209.99999</v>
      </c>
      <c r="H21" s="58">
        <f t="shared" si="6"/>
        <v>65.624996874999994</v>
      </c>
      <c r="I21" s="31">
        <f t="shared" si="7"/>
        <v>96.952903970452454</v>
      </c>
      <c r="J21" s="54" t="s">
        <v>102</v>
      </c>
      <c r="K21" s="3"/>
    </row>
    <row r="22" spans="1:11" ht="46.5" customHeight="1">
      <c r="A22" s="15" t="s">
        <v>70</v>
      </c>
      <c r="B22" s="16" t="s">
        <v>1</v>
      </c>
      <c r="C22" s="16" t="s">
        <v>2</v>
      </c>
      <c r="D22" s="46">
        <v>8234.7000000000007</v>
      </c>
      <c r="E22" s="48">
        <v>8394.7000000000007</v>
      </c>
      <c r="F22" s="47">
        <v>8394.7343199999996</v>
      </c>
      <c r="G22" s="47">
        <v>8394.7343199999996</v>
      </c>
      <c r="H22" s="58">
        <f t="shared" si="6"/>
        <v>101.94341408915928</v>
      </c>
      <c r="I22" s="31">
        <f t="shared" si="7"/>
        <v>100</v>
      </c>
      <c r="J22" s="33" t="s">
        <v>100</v>
      </c>
      <c r="K22" s="3"/>
    </row>
    <row r="23" spans="1:11" ht="20.25" customHeight="1">
      <c r="A23" s="17" t="s">
        <v>69</v>
      </c>
      <c r="B23" s="14" t="s">
        <v>25</v>
      </c>
      <c r="C23" s="14"/>
      <c r="D23" s="50">
        <v>11593857.699999999</v>
      </c>
      <c r="E23" s="50">
        <v>13711453.800000001</v>
      </c>
      <c r="F23" s="50">
        <v>14739611.36342</v>
      </c>
      <c r="G23" s="50">
        <v>14344529.56333</v>
      </c>
      <c r="H23" s="57">
        <f t="shared" si="6"/>
        <v>123.72525120202226</v>
      </c>
      <c r="I23" s="30">
        <f t="shared" si="7"/>
        <v>97.31959147124806</v>
      </c>
      <c r="J23" s="33" t="s">
        <v>100</v>
      </c>
      <c r="K23" s="3"/>
    </row>
    <row r="24" spans="1:11" ht="36.75" customHeight="1">
      <c r="A24" s="15" t="s">
        <v>68</v>
      </c>
      <c r="B24" s="16" t="s">
        <v>25</v>
      </c>
      <c r="C24" s="16" t="s">
        <v>6</v>
      </c>
      <c r="D24" s="46">
        <v>255929.8</v>
      </c>
      <c r="E24" s="48">
        <v>248960.3</v>
      </c>
      <c r="F24" s="47">
        <v>229771.61799999999</v>
      </c>
      <c r="G24" s="47">
        <v>227946.85039000001</v>
      </c>
      <c r="H24" s="58">
        <f t="shared" si="6"/>
        <v>89.066162045217084</v>
      </c>
      <c r="I24" s="31">
        <f t="shared" si="7"/>
        <v>99.205834199243881</v>
      </c>
      <c r="J24" s="54" t="s">
        <v>183</v>
      </c>
      <c r="K24" s="3"/>
    </row>
    <row r="25" spans="1:11" ht="160.5" customHeight="1">
      <c r="A25" s="15" t="s">
        <v>66</v>
      </c>
      <c r="B25" s="16" t="s">
        <v>25</v>
      </c>
      <c r="C25" s="16" t="s">
        <v>15</v>
      </c>
      <c r="D25" s="46">
        <v>1764015.6</v>
      </c>
      <c r="E25" s="47">
        <v>1810115.4</v>
      </c>
      <c r="F25" s="47">
        <v>1954628.6059600001</v>
      </c>
      <c r="G25" s="47">
        <v>1941039.3799000001</v>
      </c>
      <c r="H25" s="58">
        <f t="shared" si="6"/>
        <v>110.03527292502402</v>
      </c>
      <c r="I25" s="31">
        <f t="shared" si="7"/>
        <v>99.304766848363727</v>
      </c>
      <c r="J25" s="61" t="s">
        <v>185</v>
      </c>
      <c r="K25" s="3"/>
    </row>
    <row r="26" spans="1:11" ht="93.75" customHeight="1">
      <c r="A26" s="15" t="s">
        <v>65</v>
      </c>
      <c r="B26" s="16" t="s">
        <v>25</v>
      </c>
      <c r="C26" s="16" t="s">
        <v>22</v>
      </c>
      <c r="D26" s="46">
        <v>129998</v>
      </c>
      <c r="E26" s="48">
        <v>118876.1</v>
      </c>
      <c r="F26" s="47">
        <v>113491.39506</v>
      </c>
      <c r="G26" s="47">
        <v>111065.31217999999</v>
      </c>
      <c r="H26" s="58">
        <f t="shared" si="6"/>
        <v>85.436169925691161</v>
      </c>
      <c r="I26" s="31">
        <f t="shared" si="7"/>
        <v>97.862319977019055</v>
      </c>
      <c r="J26" s="61" t="s">
        <v>186</v>
      </c>
      <c r="K26" s="3"/>
    </row>
    <row r="27" spans="1:11" ht="134.25" customHeight="1">
      <c r="A27" s="15" t="s">
        <v>64</v>
      </c>
      <c r="B27" s="16" t="s">
        <v>25</v>
      </c>
      <c r="C27" s="16" t="s">
        <v>43</v>
      </c>
      <c r="D27" s="46">
        <v>1614125.4</v>
      </c>
      <c r="E27" s="47">
        <v>1993428.4</v>
      </c>
      <c r="F27" s="47">
        <v>1844372.7072000001</v>
      </c>
      <c r="G27" s="47">
        <v>1832980.6430500001</v>
      </c>
      <c r="H27" s="58">
        <f t="shared" si="6"/>
        <v>113.55875095268311</v>
      </c>
      <c r="I27" s="31">
        <f t="shared" si="7"/>
        <v>99.38233394446101</v>
      </c>
      <c r="J27" s="61" t="s">
        <v>187</v>
      </c>
      <c r="K27" s="3"/>
    </row>
    <row r="28" spans="1:11" ht="78.75" customHeight="1">
      <c r="A28" s="15" t="s">
        <v>63</v>
      </c>
      <c r="B28" s="16" t="s">
        <v>25</v>
      </c>
      <c r="C28" s="16" t="s">
        <v>39</v>
      </c>
      <c r="D28" s="46">
        <v>802329.4</v>
      </c>
      <c r="E28" s="47">
        <v>778140.7</v>
      </c>
      <c r="F28" s="47">
        <v>1382366.8060399999</v>
      </c>
      <c r="G28" s="47">
        <v>1357441.04525</v>
      </c>
      <c r="H28" s="58">
        <f t="shared" si="6"/>
        <v>169.18749895616438</v>
      </c>
      <c r="I28" s="31">
        <f t="shared" si="7"/>
        <v>98.196877942880903</v>
      </c>
      <c r="J28" s="61" t="s">
        <v>174</v>
      </c>
      <c r="K28" s="3"/>
    </row>
    <row r="29" spans="1:11" ht="63.75" customHeight="1">
      <c r="A29" s="15" t="s">
        <v>62</v>
      </c>
      <c r="B29" s="16" t="s">
        <v>25</v>
      </c>
      <c r="C29" s="16" t="s">
        <v>31</v>
      </c>
      <c r="D29" s="46">
        <v>6451838.5999999996</v>
      </c>
      <c r="E29" s="47">
        <v>8098825.0999999996</v>
      </c>
      <c r="F29" s="47">
        <v>8140031.6796899997</v>
      </c>
      <c r="G29" s="47">
        <v>7828238.3348500002</v>
      </c>
      <c r="H29" s="58">
        <f t="shared" si="6"/>
        <v>121.33344958210827</v>
      </c>
      <c r="I29" s="31">
        <f t="shared" si="7"/>
        <v>96.169629835496252</v>
      </c>
      <c r="J29" s="61" t="s">
        <v>175</v>
      </c>
      <c r="K29" s="3"/>
    </row>
    <row r="30" spans="1:11" ht="105.75" customHeight="1">
      <c r="A30" s="15" t="s">
        <v>61</v>
      </c>
      <c r="B30" s="16" t="s">
        <v>25</v>
      </c>
      <c r="C30" s="16" t="s">
        <v>23</v>
      </c>
      <c r="D30" s="46">
        <v>47226.7</v>
      </c>
      <c r="E30" s="48">
        <v>50756.800000000003</v>
      </c>
      <c r="F30" s="47">
        <v>50756.824999999997</v>
      </c>
      <c r="G30" s="47">
        <v>38535.103510000001</v>
      </c>
      <c r="H30" s="58">
        <f t="shared" si="6"/>
        <v>81.596011387626078</v>
      </c>
      <c r="I30" s="31">
        <f t="shared" si="7"/>
        <v>75.9210283740167</v>
      </c>
      <c r="J30" s="61" t="s">
        <v>182</v>
      </c>
      <c r="K30" s="3"/>
    </row>
    <row r="31" spans="1:11" ht="276.75" customHeight="1">
      <c r="A31" s="15" t="s">
        <v>60</v>
      </c>
      <c r="B31" s="16" t="s">
        <v>25</v>
      </c>
      <c r="C31" s="16" t="s">
        <v>12</v>
      </c>
      <c r="D31" s="46">
        <v>528394.19999999995</v>
      </c>
      <c r="E31" s="48">
        <v>612351</v>
      </c>
      <c r="F31" s="47">
        <v>1024191.72647</v>
      </c>
      <c r="G31" s="47">
        <v>1007282.8942</v>
      </c>
      <c r="H31" s="58">
        <f t="shared" si="6"/>
        <v>190.63095208085176</v>
      </c>
      <c r="I31" s="31">
        <f t="shared" si="7"/>
        <v>98.349055959641632</v>
      </c>
      <c r="J31" s="61" t="s">
        <v>188</v>
      </c>
      <c r="K31" s="3"/>
    </row>
    <row r="32" spans="1:11" ht="30" customHeight="1">
      <c r="A32" s="17" t="s">
        <v>59</v>
      </c>
      <c r="B32" s="14" t="s">
        <v>15</v>
      </c>
      <c r="C32" s="14"/>
      <c r="D32" s="51">
        <v>2494764.2000000002</v>
      </c>
      <c r="E32" s="51">
        <v>3344362.6</v>
      </c>
      <c r="F32" s="49">
        <v>3474177.9622800001</v>
      </c>
      <c r="G32" s="49">
        <v>3030826.5451799999</v>
      </c>
      <c r="H32" s="57">
        <f t="shared" si="6"/>
        <v>121.48749549877297</v>
      </c>
      <c r="I32" s="30">
        <f t="shared" si="7"/>
        <v>87.238667048332729</v>
      </c>
      <c r="J32" s="33" t="s">
        <v>100</v>
      </c>
      <c r="K32" s="3"/>
    </row>
    <row r="33" spans="1:11" ht="84.75" customHeight="1">
      <c r="A33" s="15" t="s">
        <v>58</v>
      </c>
      <c r="B33" s="16" t="s">
        <v>15</v>
      </c>
      <c r="C33" s="16" t="s">
        <v>6</v>
      </c>
      <c r="D33" s="46">
        <v>339568.9</v>
      </c>
      <c r="E33" s="48">
        <v>581901.5</v>
      </c>
      <c r="F33" s="47">
        <v>717577.41489000001</v>
      </c>
      <c r="G33" s="47">
        <v>359315.99479000003</v>
      </c>
      <c r="H33" s="58">
        <f t="shared" si="6"/>
        <v>105.81534256817984</v>
      </c>
      <c r="I33" s="31">
        <f t="shared" si="7"/>
        <v>50.073481597115318</v>
      </c>
      <c r="J33" s="61" t="s">
        <v>149</v>
      </c>
      <c r="K33" s="3"/>
    </row>
    <row r="34" spans="1:11" ht="128.25" customHeight="1">
      <c r="A34" s="15" t="s">
        <v>57</v>
      </c>
      <c r="B34" s="16" t="s">
        <v>15</v>
      </c>
      <c r="C34" s="16" t="s">
        <v>4</v>
      </c>
      <c r="D34" s="46">
        <v>1498438.6</v>
      </c>
      <c r="E34" s="48">
        <v>1769874.7</v>
      </c>
      <c r="F34" s="47">
        <v>1760960.5833300001</v>
      </c>
      <c r="G34" s="47">
        <v>1734630.7853099999</v>
      </c>
      <c r="H34" s="58">
        <f t="shared" si="6"/>
        <v>115.7625534546427</v>
      </c>
      <c r="I34" s="31">
        <f t="shared" si="7"/>
        <v>98.504804805442603</v>
      </c>
      <c r="J34" s="61" t="s">
        <v>189</v>
      </c>
      <c r="K34" s="3"/>
    </row>
    <row r="35" spans="1:11" ht="153.75" customHeight="1">
      <c r="A35" s="15" t="s">
        <v>56</v>
      </c>
      <c r="B35" s="16" t="s">
        <v>15</v>
      </c>
      <c r="C35" s="16" t="s">
        <v>1</v>
      </c>
      <c r="D35" s="46">
        <v>334549.5</v>
      </c>
      <c r="E35" s="48">
        <v>649285</v>
      </c>
      <c r="F35" s="47">
        <v>615365.31660999998</v>
      </c>
      <c r="G35" s="47">
        <v>603076.22572999995</v>
      </c>
      <c r="H35" s="58">
        <f t="shared" si="6"/>
        <v>180.2651702453598</v>
      </c>
      <c r="I35" s="31">
        <f t="shared" si="7"/>
        <v>98.002960103812853</v>
      </c>
      <c r="J35" s="61" t="s">
        <v>190</v>
      </c>
      <c r="K35" s="3"/>
    </row>
    <row r="36" spans="1:11" ht="50.25" customHeight="1">
      <c r="A36" s="15" t="s">
        <v>101</v>
      </c>
      <c r="B36" s="16" t="s">
        <v>15</v>
      </c>
      <c r="C36" s="16" t="s">
        <v>25</v>
      </c>
      <c r="D36" s="46">
        <v>8023.2</v>
      </c>
      <c r="E36" s="48">
        <v>628.9</v>
      </c>
      <c r="F36" s="47">
        <v>628.90666999999996</v>
      </c>
      <c r="G36" s="47">
        <v>298.90667000000002</v>
      </c>
      <c r="H36" s="58">
        <f t="shared" si="6"/>
        <v>3.7255293399142491</v>
      </c>
      <c r="I36" s="31">
        <f t="shared" si="7"/>
        <v>47.527985352739229</v>
      </c>
      <c r="J36" s="61" t="s">
        <v>108</v>
      </c>
      <c r="K36" s="3"/>
    </row>
    <row r="37" spans="1:11" ht="99" customHeight="1">
      <c r="A37" s="15" t="s">
        <v>55</v>
      </c>
      <c r="B37" s="16" t="s">
        <v>15</v>
      </c>
      <c r="C37" s="16" t="s">
        <v>15</v>
      </c>
      <c r="D37" s="46">
        <v>314184</v>
      </c>
      <c r="E37" s="48">
        <v>342672.5</v>
      </c>
      <c r="F37" s="47">
        <v>379645.74077999999</v>
      </c>
      <c r="G37" s="47">
        <v>333504.63267999998</v>
      </c>
      <c r="H37" s="58">
        <f t="shared" si="6"/>
        <v>106.14946422478546</v>
      </c>
      <c r="I37" s="31">
        <f t="shared" si="7"/>
        <v>87.846272684318564</v>
      </c>
      <c r="J37" s="61" t="s">
        <v>179</v>
      </c>
      <c r="K37" s="3"/>
    </row>
    <row r="38" spans="1:11" ht="15" customHeight="1">
      <c r="A38" s="17" t="s">
        <v>54</v>
      </c>
      <c r="B38" s="14" t="s">
        <v>22</v>
      </c>
      <c r="C38" s="14"/>
      <c r="D38" s="49">
        <v>203091.7</v>
      </c>
      <c r="E38" s="49">
        <v>511861.5</v>
      </c>
      <c r="F38" s="49">
        <v>517331.58665000001</v>
      </c>
      <c r="G38" s="49">
        <v>485059.92271000001</v>
      </c>
      <c r="H38" s="57" t="s">
        <v>163</v>
      </c>
      <c r="I38" s="30">
        <f t="shared" si="7"/>
        <v>93.76189956832593</v>
      </c>
      <c r="J38" s="33" t="s">
        <v>100</v>
      </c>
      <c r="K38" s="3"/>
    </row>
    <row r="39" spans="1:11" ht="48" customHeight="1">
      <c r="A39" s="15" t="s">
        <v>53</v>
      </c>
      <c r="B39" s="16" t="s">
        <v>22</v>
      </c>
      <c r="C39" s="16" t="s">
        <v>1</v>
      </c>
      <c r="D39" s="46">
        <v>25928.9</v>
      </c>
      <c r="E39" s="47">
        <v>25486.7</v>
      </c>
      <c r="F39" s="47">
        <v>25648.189689999999</v>
      </c>
      <c r="G39" s="47">
        <v>25625.23717</v>
      </c>
      <c r="H39" s="58">
        <f t="shared" si="6"/>
        <v>98.828863430380764</v>
      </c>
      <c r="I39" s="31">
        <f t="shared" si="7"/>
        <v>99.910510175269991</v>
      </c>
      <c r="J39" s="55" t="s">
        <v>100</v>
      </c>
      <c r="K39" s="3"/>
    </row>
    <row r="40" spans="1:11" ht="65.25" customHeight="1">
      <c r="A40" s="15" t="s">
        <v>52</v>
      </c>
      <c r="B40" s="16" t="s">
        <v>22</v>
      </c>
      <c r="C40" s="16" t="s">
        <v>25</v>
      </c>
      <c r="D40" s="46">
        <v>1800</v>
      </c>
      <c r="E40" s="47">
        <v>1793.6</v>
      </c>
      <c r="F40" s="47">
        <v>1793.5</v>
      </c>
      <c r="G40" s="47">
        <v>1793.5</v>
      </c>
      <c r="H40" s="58">
        <f t="shared" si="6"/>
        <v>99.638888888888886</v>
      </c>
      <c r="I40" s="31">
        <f t="shared" si="7"/>
        <v>100</v>
      </c>
      <c r="J40" s="55" t="s">
        <v>100</v>
      </c>
      <c r="K40" s="3"/>
    </row>
    <row r="41" spans="1:11" ht="156" customHeight="1">
      <c r="A41" s="15" t="s">
        <v>51</v>
      </c>
      <c r="B41" s="16" t="s">
        <v>22</v>
      </c>
      <c r="C41" s="16" t="s">
        <v>15</v>
      </c>
      <c r="D41" s="46">
        <v>175362.8</v>
      </c>
      <c r="E41" s="48">
        <v>484581.2</v>
      </c>
      <c r="F41" s="47">
        <v>489889.89695999998</v>
      </c>
      <c r="G41" s="47">
        <v>457641.18553999998</v>
      </c>
      <c r="H41" s="58" t="s">
        <v>164</v>
      </c>
      <c r="I41" s="31">
        <f t="shared" si="7"/>
        <v>93.417151155776295</v>
      </c>
      <c r="J41" s="61" t="s">
        <v>194</v>
      </c>
      <c r="K41" s="3"/>
    </row>
    <row r="42" spans="1:11" ht="15" customHeight="1">
      <c r="A42" s="17" t="s">
        <v>50</v>
      </c>
      <c r="B42" s="14" t="s">
        <v>43</v>
      </c>
      <c r="C42" s="14"/>
      <c r="D42" s="50">
        <v>19331963.199999999</v>
      </c>
      <c r="E42" s="50">
        <v>20687138.699999999</v>
      </c>
      <c r="F42" s="50">
        <v>20929697.79002</v>
      </c>
      <c r="G42" s="50">
        <v>20176775.26444</v>
      </c>
      <c r="H42" s="57">
        <f t="shared" si="6"/>
        <v>104.37002727400184</v>
      </c>
      <c r="I42" s="30">
        <f t="shared" si="7"/>
        <v>96.402611575504835</v>
      </c>
      <c r="J42" s="33" t="s">
        <v>100</v>
      </c>
      <c r="K42" s="3"/>
    </row>
    <row r="43" spans="1:11" ht="171" customHeight="1">
      <c r="A43" s="15" t="s">
        <v>49</v>
      </c>
      <c r="B43" s="16" t="s">
        <v>43</v>
      </c>
      <c r="C43" s="16" t="s">
        <v>6</v>
      </c>
      <c r="D43" s="46">
        <v>5098111.2</v>
      </c>
      <c r="E43" s="47">
        <v>5110475.7</v>
      </c>
      <c r="F43" s="47">
        <v>5336408.2912799995</v>
      </c>
      <c r="G43" s="47">
        <v>5190803.7401299998</v>
      </c>
      <c r="H43" s="58">
        <f t="shared" si="6"/>
        <v>101.81817415300787</v>
      </c>
      <c r="I43" s="31">
        <f t="shared" si="7"/>
        <v>97.271487802237218</v>
      </c>
      <c r="J43" s="55" t="s">
        <v>100</v>
      </c>
      <c r="K43" s="3"/>
    </row>
    <row r="44" spans="1:11" ht="409.6" customHeight="1">
      <c r="A44" s="75" t="s">
        <v>48</v>
      </c>
      <c r="B44" s="77" t="s">
        <v>43</v>
      </c>
      <c r="C44" s="79" t="s">
        <v>4</v>
      </c>
      <c r="D44" s="81">
        <v>11076397.199999999</v>
      </c>
      <c r="E44" s="65">
        <v>12325602.699999999</v>
      </c>
      <c r="F44" s="65">
        <v>12348705.11758</v>
      </c>
      <c r="G44" s="67">
        <v>11767675.040030001</v>
      </c>
      <c r="H44" s="69">
        <f t="shared" si="6"/>
        <v>106.24099901392125</v>
      </c>
      <c r="I44" s="71">
        <f t="shared" si="7"/>
        <v>95.294809682329955</v>
      </c>
      <c r="J44" s="73" t="s">
        <v>195</v>
      </c>
      <c r="K44" s="3"/>
    </row>
    <row r="45" spans="1:11" ht="50.25" customHeight="1">
      <c r="A45" s="76"/>
      <c r="B45" s="78"/>
      <c r="C45" s="80"/>
      <c r="D45" s="82"/>
      <c r="E45" s="66"/>
      <c r="F45" s="66"/>
      <c r="G45" s="68"/>
      <c r="H45" s="70"/>
      <c r="I45" s="72"/>
      <c r="J45" s="74"/>
      <c r="K45" s="3"/>
    </row>
    <row r="46" spans="1:11" ht="66.75" customHeight="1">
      <c r="A46" s="15" t="s">
        <v>47</v>
      </c>
      <c r="B46" s="16" t="s">
        <v>43</v>
      </c>
      <c r="C46" s="16" t="s">
        <v>1</v>
      </c>
      <c r="D46" s="46">
        <v>329232.90000000002</v>
      </c>
      <c r="E46" s="48">
        <v>488098.7</v>
      </c>
      <c r="F46" s="47">
        <v>485099.61180999997</v>
      </c>
      <c r="G46" s="47">
        <v>481557.83915999997</v>
      </c>
      <c r="H46" s="58">
        <f t="shared" si="6"/>
        <v>146.26662133705349</v>
      </c>
      <c r="I46" s="31">
        <f t="shared" si="7"/>
        <v>99.269887552211188</v>
      </c>
      <c r="J46" s="61" t="s">
        <v>170</v>
      </c>
      <c r="K46" s="3"/>
    </row>
    <row r="47" spans="1:11" ht="31.5" customHeight="1">
      <c r="A47" s="15" t="s">
        <v>46</v>
      </c>
      <c r="B47" s="16" t="s">
        <v>43</v>
      </c>
      <c r="C47" s="16" t="s">
        <v>25</v>
      </c>
      <c r="D47" s="46">
        <v>1802880.4</v>
      </c>
      <c r="E47" s="47">
        <v>1898667.2</v>
      </c>
      <c r="F47" s="47">
        <v>1901008.78168</v>
      </c>
      <c r="G47" s="47">
        <v>1887526.8095</v>
      </c>
      <c r="H47" s="58">
        <f t="shared" si="6"/>
        <v>104.69506515795501</v>
      </c>
      <c r="I47" s="31">
        <f t="shared" si="7"/>
        <v>99.290799058377559</v>
      </c>
      <c r="J47" s="55" t="s">
        <v>100</v>
      </c>
      <c r="K47" s="3"/>
    </row>
    <row r="48" spans="1:11" ht="66.75" customHeight="1">
      <c r="A48" s="15" t="s">
        <v>45</v>
      </c>
      <c r="B48" s="16" t="s">
        <v>43</v>
      </c>
      <c r="C48" s="16" t="s">
        <v>15</v>
      </c>
      <c r="D48" s="46">
        <v>63800.800000000003</v>
      </c>
      <c r="E48" s="48">
        <v>82587.8</v>
      </c>
      <c r="F48" s="47">
        <v>82787.834000000003</v>
      </c>
      <c r="G48" s="47">
        <v>82231.158800000005</v>
      </c>
      <c r="H48" s="58">
        <f t="shared" si="6"/>
        <v>128.8873474940753</v>
      </c>
      <c r="I48" s="31">
        <f t="shared" si="7"/>
        <v>99.32758815745801</v>
      </c>
      <c r="J48" s="61" t="s">
        <v>191</v>
      </c>
      <c r="K48" s="3"/>
    </row>
    <row r="49" spans="1:13" ht="108" customHeight="1">
      <c r="A49" s="15" t="s">
        <v>92</v>
      </c>
      <c r="B49" s="16" t="s">
        <v>43</v>
      </c>
      <c r="C49" s="16" t="s">
        <v>43</v>
      </c>
      <c r="D49" s="46">
        <v>416951.3</v>
      </c>
      <c r="E49" s="48">
        <v>212345.1</v>
      </c>
      <c r="F49" s="47">
        <v>207420.30919999999</v>
      </c>
      <c r="G49" s="47">
        <v>204189.57998000001</v>
      </c>
      <c r="H49" s="58">
        <f t="shared" si="6"/>
        <v>48.972045411538474</v>
      </c>
      <c r="I49" s="31">
        <f t="shared" si="7"/>
        <v>98.44242387234857</v>
      </c>
      <c r="J49" s="61" t="s">
        <v>196</v>
      </c>
      <c r="K49" s="3"/>
    </row>
    <row r="50" spans="1:13" ht="33.75" customHeight="1">
      <c r="A50" s="15" t="s">
        <v>44</v>
      </c>
      <c r="B50" s="16" t="s">
        <v>43</v>
      </c>
      <c r="C50" s="16" t="s">
        <v>31</v>
      </c>
      <c r="D50" s="46">
        <v>544589.4</v>
      </c>
      <c r="E50" s="47">
        <v>569361.5</v>
      </c>
      <c r="F50" s="47">
        <v>568267.84447000001</v>
      </c>
      <c r="G50" s="47">
        <v>562791.09684000001</v>
      </c>
      <c r="H50" s="58">
        <f t="shared" si="6"/>
        <v>103.34227894263091</v>
      </c>
      <c r="I50" s="31">
        <f t="shared" si="7"/>
        <v>99.036238336675922</v>
      </c>
      <c r="J50" s="55" t="s">
        <v>100</v>
      </c>
      <c r="K50" s="3"/>
    </row>
    <row r="51" spans="1:13" ht="15" customHeight="1">
      <c r="A51" s="17" t="s">
        <v>93</v>
      </c>
      <c r="B51" s="14" t="s">
        <v>39</v>
      </c>
      <c r="C51" s="14"/>
      <c r="D51" s="51">
        <v>1592355.6</v>
      </c>
      <c r="E51" s="51">
        <v>2120414.7000000002</v>
      </c>
      <c r="F51" s="49">
        <v>2231535.57479</v>
      </c>
      <c r="G51" s="49">
        <v>2227982.1392299999</v>
      </c>
      <c r="H51" s="57">
        <f t="shared" si="6"/>
        <v>139.91737393519387</v>
      </c>
      <c r="I51" s="30">
        <f t="shared" si="7"/>
        <v>99.84076276443254</v>
      </c>
      <c r="J51" s="33" t="s">
        <v>100</v>
      </c>
      <c r="K51" s="3"/>
    </row>
    <row r="52" spans="1:13" ht="129.75" customHeight="1">
      <c r="A52" s="15" t="s">
        <v>42</v>
      </c>
      <c r="B52" s="16" t="s">
        <v>39</v>
      </c>
      <c r="C52" s="16" t="s">
        <v>6</v>
      </c>
      <c r="D52" s="46">
        <v>1137946.6000000001</v>
      </c>
      <c r="E52" s="47">
        <v>1585804.7</v>
      </c>
      <c r="F52" s="47">
        <v>1677743.3505599999</v>
      </c>
      <c r="G52" s="47">
        <v>1677674.1239100001</v>
      </c>
      <c r="H52" s="58">
        <f t="shared" si="6"/>
        <v>147.42995180178048</v>
      </c>
      <c r="I52" s="31">
        <f t="shared" si="7"/>
        <v>99.995873823610935</v>
      </c>
      <c r="J52" s="60" t="s">
        <v>176</v>
      </c>
      <c r="K52" s="3"/>
    </row>
    <row r="53" spans="1:13" ht="84" customHeight="1">
      <c r="A53" s="15" t="s">
        <v>41</v>
      </c>
      <c r="B53" s="16" t="s">
        <v>39</v>
      </c>
      <c r="C53" s="16" t="s">
        <v>4</v>
      </c>
      <c r="D53" s="46">
        <v>57216.5</v>
      </c>
      <c r="E53" s="48">
        <v>59159.9</v>
      </c>
      <c r="F53" s="47">
        <v>77911.033110000004</v>
      </c>
      <c r="G53" s="47">
        <v>77911.033110000004</v>
      </c>
      <c r="H53" s="58">
        <f t="shared" si="6"/>
        <v>136.16882037524141</v>
      </c>
      <c r="I53" s="31">
        <f t="shared" si="7"/>
        <v>100</v>
      </c>
      <c r="J53" s="60" t="s">
        <v>172</v>
      </c>
      <c r="K53" s="3"/>
    </row>
    <row r="54" spans="1:13" ht="170.25" customHeight="1">
      <c r="A54" s="15" t="s">
        <v>40</v>
      </c>
      <c r="B54" s="16" t="s">
        <v>39</v>
      </c>
      <c r="C54" s="16" t="s">
        <v>25</v>
      </c>
      <c r="D54" s="46">
        <v>397192.5</v>
      </c>
      <c r="E54" s="47">
        <v>475450.1</v>
      </c>
      <c r="F54" s="47">
        <v>475881.19111999997</v>
      </c>
      <c r="G54" s="47">
        <v>472396.98220999999</v>
      </c>
      <c r="H54" s="58">
        <f t="shared" si="6"/>
        <v>118.93401366088231</v>
      </c>
      <c r="I54" s="31">
        <f t="shared" si="7"/>
        <v>99.267840592354617</v>
      </c>
      <c r="J54" s="60" t="s">
        <v>192</v>
      </c>
      <c r="K54" s="3"/>
    </row>
    <row r="55" spans="1:13" ht="18.75" customHeight="1">
      <c r="A55" s="17" t="s">
        <v>38</v>
      </c>
      <c r="B55" s="14" t="s">
        <v>31</v>
      </c>
      <c r="C55" s="14"/>
      <c r="D55" s="51">
        <v>5694517.2999999998</v>
      </c>
      <c r="E55" s="51">
        <v>7826740.7999999998</v>
      </c>
      <c r="F55" s="49">
        <v>8343175.8120299997</v>
      </c>
      <c r="G55" s="49">
        <v>8269604.6498999996</v>
      </c>
      <c r="H55" s="57">
        <f t="shared" si="6"/>
        <v>145.22046758730542</v>
      </c>
      <c r="I55" s="30">
        <f t="shared" si="7"/>
        <v>99.118187560857606</v>
      </c>
      <c r="J55" s="33" t="s">
        <v>100</v>
      </c>
      <c r="K55" s="3"/>
    </row>
    <row r="56" spans="1:13" ht="109.5" customHeight="1">
      <c r="A56" s="15" t="s">
        <v>37</v>
      </c>
      <c r="B56" s="16" t="s">
        <v>31</v>
      </c>
      <c r="C56" s="16" t="s">
        <v>6</v>
      </c>
      <c r="D56" s="46">
        <v>3046444.4</v>
      </c>
      <c r="E56" s="47">
        <v>4863854.8</v>
      </c>
      <c r="F56" s="47">
        <v>5257370.4088000003</v>
      </c>
      <c r="G56" s="47">
        <v>5207920.7342699999</v>
      </c>
      <c r="H56" s="58">
        <f t="shared" si="6"/>
        <v>170.95078886947684</v>
      </c>
      <c r="I56" s="31">
        <f t="shared" si="7"/>
        <v>99.059421903253593</v>
      </c>
      <c r="J56" s="62" t="s">
        <v>198</v>
      </c>
      <c r="K56" s="3"/>
    </row>
    <row r="57" spans="1:13" ht="20.25" customHeight="1">
      <c r="A57" s="15" t="s">
        <v>36</v>
      </c>
      <c r="B57" s="16" t="s">
        <v>31</v>
      </c>
      <c r="C57" s="16" t="s">
        <v>4</v>
      </c>
      <c r="D57" s="46">
        <v>996640.5</v>
      </c>
      <c r="E57" s="47">
        <v>946155.9</v>
      </c>
      <c r="F57" s="47">
        <v>980834.51181000005</v>
      </c>
      <c r="G57" s="47">
        <v>978347.79130000004</v>
      </c>
      <c r="H57" s="58">
        <f t="shared" si="6"/>
        <v>98.164562979329062</v>
      </c>
      <c r="I57" s="31">
        <f t="shared" si="7"/>
        <v>99.74646890173031</v>
      </c>
      <c r="J57" s="55" t="s">
        <v>100</v>
      </c>
      <c r="K57" s="3"/>
      <c r="M57" s="1" t="s">
        <v>197</v>
      </c>
    </row>
    <row r="58" spans="1:13" ht="108.75" customHeight="1">
      <c r="A58" s="15" t="s">
        <v>35</v>
      </c>
      <c r="B58" s="16" t="s">
        <v>31</v>
      </c>
      <c r="C58" s="16" t="s">
        <v>25</v>
      </c>
      <c r="D58" s="46">
        <v>462398.7</v>
      </c>
      <c r="E58" s="47">
        <v>521087.4</v>
      </c>
      <c r="F58" s="47">
        <v>568647.11418999999</v>
      </c>
      <c r="G58" s="47">
        <v>563602.69998999999</v>
      </c>
      <c r="H58" s="58">
        <f t="shared" si="6"/>
        <v>121.88673973131844</v>
      </c>
      <c r="I58" s="31">
        <f t="shared" si="7"/>
        <v>99.112909557769342</v>
      </c>
      <c r="J58" s="62" t="s">
        <v>198</v>
      </c>
      <c r="K58" s="3"/>
    </row>
    <row r="59" spans="1:13" ht="97.5" customHeight="1">
      <c r="A59" s="15" t="s">
        <v>34</v>
      </c>
      <c r="B59" s="16" t="s">
        <v>31</v>
      </c>
      <c r="C59" s="16" t="s">
        <v>15</v>
      </c>
      <c r="D59" s="46">
        <v>65050.1</v>
      </c>
      <c r="E59" s="48">
        <v>65524.5</v>
      </c>
      <c r="F59" s="47">
        <v>69110.724220000004</v>
      </c>
      <c r="G59" s="47">
        <v>68980.374230000001</v>
      </c>
      <c r="H59" s="58">
        <f t="shared" si="6"/>
        <v>106.04191881334542</v>
      </c>
      <c r="I59" s="31">
        <f t="shared" si="7"/>
        <v>99.811389633850368</v>
      </c>
      <c r="J59" s="62" t="s">
        <v>199</v>
      </c>
      <c r="K59" s="3"/>
    </row>
    <row r="60" spans="1:13" ht="48" customHeight="1">
      <c r="A60" s="15" t="s">
        <v>33</v>
      </c>
      <c r="B60" s="16" t="s">
        <v>31</v>
      </c>
      <c r="C60" s="16" t="s">
        <v>22</v>
      </c>
      <c r="D60" s="46">
        <v>73223.899999999994</v>
      </c>
      <c r="E60" s="47">
        <v>75423.899999999994</v>
      </c>
      <c r="F60" s="47">
        <v>84362.258709999995</v>
      </c>
      <c r="G60" s="47">
        <v>75279.818570000003</v>
      </c>
      <c r="H60" s="58">
        <f t="shared" si="6"/>
        <v>102.80771519954553</v>
      </c>
      <c r="I60" s="31">
        <f t="shared" si="7"/>
        <v>89.234000750001968</v>
      </c>
      <c r="J60" s="55" t="s">
        <v>100</v>
      </c>
      <c r="K60" s="3"/>
    </row>
    <row r="61" spans="1:13" ht="138" customHeight="1">
      <c r="A61" s="15" t="s">
        <v>32</v>
      </c>
      <c r="B61" s="16" t="s">
        <v>31</v>
      </c>
      <c r="C61" s="16" t="s">
        <v>31</v>
      </c>
      <c r="D61" s="46">
        <v>1050759.7</v>
      </c>
      <c r="E61" s="47">
        <v>1354694.3</v>
      </c>
      <c r="F61" s="47">
        <v>1382850.7943</v>
      </c>
      <c r="G61" s="47">
        <v>1375473.2315400001</v>
      </c>
      <c r="H61" s="58">
        <f t="shared" si="6"/>
        <v>130.90273937418803</v>
      </c>
      <c r="I61" s="31">
        <f t="shared" si="7"/>
        <v>99.466496111481476</v>
      </c>
      <c r="J61" s="63" t="s">
        <v>193</v>
      </c>
      <c r="K61" s="3"/>
    </row>
    <row r="62" spans="1:13" ht="16.5" customHeight="1">
      <c r="A62" s="17" t="s">
        <v>30</v>
      </c>
      <c r="B62" s="14" t="s">
        <v>23</v>
      </c>
      <c r="C62" s="14"/>
      <c r="D62" s="50">
        <v>21634334.399999999</v>
      </c>
      <c r="E62" s="50">
        <v>26780524.800000001</v>
      </c>
      <c r="F62" s="50">
        <v>26341847.2227</v>
      </c>
      <c r="G62" s="50">
        <v>26299295.178780001</v>
      </c>
      <c r="H62" s="57">
        <f t="shared" si="6"/>
        <v>121.56276542891933</v>
      </c>
      <c r="I62" s="30">
        <f t="shared" si="7"/>
        <v>99.838462186951986</v>
      </c>
      <c r="J62" s="33" t="s">
        <v>100</v>
      </c>
      <c r="K62" s="3"/>
    </row>
    <row r="63" spans="1:13" ht="50.25" customHeight="1">
      <c r="A63" s="15" t="s">
        <v>29</v>
      </c>
      <c r="B63" s="16" t="s">
        <v>23</v>
      </c>
      <c r="C63" s="16" t="s">
        <v>6</v>
      </c>
      <c r="D63" s="46">
        <v>1707380.5</v>
      </c>
      <c r="E63" s="47">
        <v>1708036.6</v>
      </c>
      <c r="F63" s="47">
        <v>1711750.89</v>
      </c>
      <c r="G63" s="47">
        <v>1711472.23273</v>
      </c>
      <c r="H63" s="58">
        <f t="shared" si="6"/>
        <v>100.23964972834116</v>
      </c>
      <c r="I63" s="31">
        <f t="shared" si="7"/>
        <v>99.983720921564711</v>
      </c>
      <c r="J63" s="55" t="s">
        <v>100</v>
      </c>
      <c r="K63" s="3"/>
    </row>
    <row r="64" spans="1:13" ht="105.75" customHeight="1">
      <c r="A64" s="15" t="s">
        <v>28</v>
      </c>
      <c r="B64" s="16" t="s">
        <v>23</v>
      </c>
      <c r="C64" s="16" t="s">
        <v>4</v>
      </c>
      <c r="D64" s="46">
        <v>2138900.1</v>
      </c>
      <c r="E64" s="48">
        <v>2491073.5</v>
      </c>
      <c r="F64" s="47">
        <v>2488514.1214999999</v>
      </c>
      <c r="G64" s="47">
        <v>2482243.0086300001</v>
      </c>
      <c r="H64" s="58">
        <f t="shared" si="6"/>
        <v>116.05231158902653</v>
      </c>
      <c r="I64" s="31">
        <f t="shared" si="7"/>
        <v>99.74799769807133</v>
      </c>
      <c r="J64" s="60" t="s">
        <v>200</v>
      </c>
      <c r="K64" s="3"/>
    </row>
    <row r="65" spans="1:11" ht="67.5" customHeight="1">
      <c r="A65" s="15" t="s">
        <v>27</v>
      </c>
      <c r="B65" s="16" t="s">
        <v>23</v>
      </c>
      <c r="C65" s="16" t="s">
        <v>1</v>
      </c>
      <c r="D65" s="46">
        <v>11113120.5</v>
      </c>
      <c r="E65" s="52">
        <v>12576587.699999999</v>
      </c>
      <c r="F65" s="52">
        <v>12541746.24743</v>
      </c>
      <c r="G65" s="52">
        <v>12537895.14422</v>
      </c>
      <c r="H65" s="58">
        <f t="shared" si="6"/>
        <v>112.82065324694355</v>
      </c>
      <c r="I65" s="31">
        <f t="shared" si="7"/>
        <v>99.969293724063434</v>
      </c>
      <c r="J65" s="64" t="s">
        <v>173</v>
      </c>
      <c r="K65" s="3"/>
    </row>
    <row r="66" spans="1:11" ht="137.25" customHeight="1">
      <c r="A66" s="15" t="s">
        <v>26</v>
      </c>
      <c r="B66" s="16" t="s">
        <v>23</v>
      </c>
      <c r="C66" s="16" t="s">
        <v>25</v>
      </c>
      <c r="D66" s="46">
        <v>6422481.4000000004</v>
      </c>
      <c r="E66" s="47">
        <v>9801462.4000000004</v>
      </c>
      <c r="F66" s="47">
        <v>9405453.6068500001</v>
      </c>
      <c r="G66" s="47">
        <v>9380061.6803099997</v>
      </c>
      <c r="H66" s="58">
        <f t="shared" si="6"/>
        <v>146.05042967208902</v>
      </c>
      <c r="I66" s="31">
        <f t="shared" si="7"/>
        <v>99.730029750808541</v>
      </c>
      <c r="J66" s="60" t="s">
        <v>201</v>
      </c>
      <c r="K66" s="3"/>
    </row>
    <row r="67" spans="1:11" ht="103.5" customHeight="1">
      <c r="A67" s="15" t="s">
        <v>24</v>
      </c>
      <c r="B67" s="16" t="s">
        <v>23</v>
      </c>
      <c r="C67" s="16" t="s">
        <v>22</v>
      </c>
      <c r="D67" s="46">
        <v>252451.9</v>
      </c>
      <c r="E67" s="48">
        <v>203364.6</v>
      </c>
      <c r="F67" s="47">
        <v>194382.35691999999</v>
      </c>
      <c r="G67" s="47">
        <v>187623.11288999999</v>
      </c>
      <c r="H67" s="58">
        <f t="shared" si="6"/>
        <v>74.320340979806446</v>
      </c>
      <c r="I67" s="31">
        <f t="shared" si="7"/>
        <v>96.522707031080074</v>
      </c>
      <c r="J67" s="60" t="s">
        <v>202</v>
      </c>
      <c r="K67" s="3"/>
    </row>
    <row r="68" spans="1:11" ht="15" customHeight="1">
      <c r="A68" s="17" t="s">
        <v>21</v>
      </c>
      <c r="B68" s="14" t="s">
        <v>16</v>
      </c>
      <c r="C68" s="14"/>
      <c r="D68" s="49">
        <v>930514.9</v>
      </c>
      <c r="E68" s="49">
        <v>885300.2</v>
      </c>
      <c r="F68" s="49">
        <v>926997.97175999999</v>
      </c>
      <c r="G68" s="49">
        <v>875131.89391999994</v>
      </c>
      <c r="H68" s="57">
        <f t="shared" si="6"/>
        <v>94.048133342088335</v>
      </c>
      <c r="I68" s="30">
        <f t="shared" si="7"/>
        <v>94.404941605047199</v>
      </c>
      <c r="J68" s="33" t="s">
        <v>100</v>
      </c>
      <c r="K68" s="3"/>
    </row>
    <row r="69" spans="1:11" ht="162.75" customHeight="1">
      <c r="A69" s="15" t="s">
        <v>19</v>
      </c>
      <c r="B69" s="16" t="s">
        <v>16</v>
      </c>
      <c r="C69" s="16" t="s">
        <v>4</v>
      </c>
      <c r="D69" s="46">
        <v>532863.19999999995</v>
      </c>
      <c r="E69" s="47">
        <v>464140.5</v>
      </c>
      <c r="F69" s="47">
        <v>495870.53863999998</v>
      </c>
      <c r="G69" s="47">
        <v>444633.09635000001</v>
      </c>
      <c r="H69" s="58">
        <f t="shared" si="6"/>
        <v>83.442259917742504</v>
      </c>
      <c r="I69" s="31">
        <f t="shared" si="7"/>
        <v>89.667173526677672</v>
      </c>
      <c r="J69" s="60" t="s">
        <v>203</v>
      </c>
      <c r="K69" s="3"/>
    </row>
    <row r="70" spans="1:11" ht="51" customHeight="1">
      <c r="A70" s="15" t="s">
        <v>18</v>
      </c>
      <c r="B70" s="16" t="s">
        <v>16</v>
      </c>
      <c r="C70" s="16" t="s">
        <v>1</v>
      </c>
      <c r="D70" s="46">
        <v>380028.5</v>
      </c>
      <c r="E70" s="47">
        <v>402692.1</v>
      </c>
      <c r="F70" s="47">
        <v>410597.73311999999</v>
      </c>
      <c r="G70" s="47">
        <v>410462.95088000002</v>
      </c>
      <c r="H70" s="58">
        <f t="shared" si="6"/>
        <v>108.00846538614867</v>
      </c>
      <c r="I70" s="31">
        <f t="shared" si="7"/>
        <v>99.967174139278413</v>
      </c>
      <c r="J70" s="60" t="s">
        <v>171</v>
      </c>
      <c r="K70" s="3"/>
    </row>
    <row r="71" spans="1:11" ht="48" customHeight="1">
      <c r="A71" s="15" t="s">
        <v>17</v>
      </c>
      <c r="B71" s="16" t="s">
        <v>16</v>
      </c>
      <c r="C71" s="16" t="s">
        <v>15</v>
      </c>
      <c r="D71" s="46">
        <v>17623.2</v>
      </c>
      <c r="E71" s="47">
        <v>18467.599999999999</v>
      </c>
      <c r="F71" s="47">
        <v>20529.7</v>
      </c>
      <c r="G71" s="47">
        <v>20035.846689999998</v>
      </c>
      <c r="H71" s="58">
        <f t="shared" si="6"/>
        <v>113.69017369149756</v>
      </c>
      <c r="I71" s="31">
        <f t="shared" si="7"/>
        <v>97.59444458516198</v>
      </c>
      <c r="J71" s="60" t="s">
        <v>204</v>
      </c>
      <c r="K71" s="3"/>
    </row>
    <row r="72" spans="1:11" ht="15" customHeight="1">
      <c r="A72" s="17" t="s">
        <v>14</v>
      </c>
      <c r="B72" s="14" t="s">
        <v>12</v>
      </c>
      <c r="C72" s="14"/>
      <c r="D72" s="49">
        <v>24048.9</v>
      </c>
      <c r="E72" s="49">
        <v>24064.7</v>
      </c>
      <c r="F72" s="49">
        <v>26807.55</v>
      </c>
      <c r="G72" s="49">
        <v>26807.55</v>
      </c>
      <c r="H72" s="57">
        <f t="shared" ref="H72:H80" si="8">G72/D72*100</f>
        <v>111.47100283173035</v>
      </c>
      <c r="I72" s="30">
        <f t="shared" ref="I72:I80" si="9">G72/F72*100</f>
        <v>100</v>
      </c>
      <c r="J72" s="33" t="s">
        <v>100</v>
      </c>
      <c r="K72" s="3"/>
    </row>
    <row r="73" spans="1:11" ht="81.75" customHeight="1">
      <c r="A73" s="15" t="s">
        <v>13</v>
      </c>
      <c r="B73" s="16" t="s">
        <v>12</v>
      </c>
      <c r="C73" s="16" t="s">
        <v>4</v>
      </c>
      <c r="D73" s="46">
        <v>24048.9</v>
      </c>
      <c r="E73" s="47">
        <v>24064.7</v>
      </c>
      <c r="F73" s="47">
        <v>26807.55</v>
      </c>
      <c r="G73" s="47">
        <v>26807.55</v>
      </c>
      <c r="H73" s="58">
        <f t="shared" si="8"/>
        <v>111.47100283173035</v>
      </c>
      <c r="I73" s="31">
        <f t="shared" si="9"/>
        <v>100</v>
      </c>
      <c r="J73" s="60" t="s">
        <v>205</v>
      </c>
      <c r="K73" s="3"/>
    </row>
    <row r="74" spans="1:11" ht="28.5" customHeight="1">
      <c r="A74" s="42" t="s">
        <v>160</v>
      </c>
      <c r="B74" s="14" t="s">
        <v>9</v>
      </c>
      <c r="C74" s="14"/>
      <c r="D74" s="44">
        <v>1304000</v>
      </c>
      <c r="E74" s="49">
        <v>1067085.8999999999</v>
      </c>
      <c r="F74" s="49">
        <v>953261.7</v>
      </c>
      <c r="G74" s="49">
        <v>952857.54801000003</v>
      </c>
      <c r="H74" s="57">
        <f t="shared" si="8"/>
        <v>73.071897853527616</v>
      </c>
      <c r="I74" s="30">
        <f t="shared" si="9"/>
        <v>99.957603248929445</v>
      </c>
      <c r="J74" s="33" t="s">
        <v>100</v>
      </c>
      <c r="K74" s="3"/>
    </row>
    <row r="75" spans="1:11" ht="78.75" customHeight="1">
      <c r="A75" s="43" t="s">
        <v>161</v>
      </c>
      <c r="B75" s="16" t="s">
        <v>9</v>
      </c>
      <c r="C75" s="16" t="s">
        <v>6</v>
      </c>
      <c r="D75" s="46">
        <v>1304000</v>
      </c>
      <c r="E75" s="47">
        <v>1067085.8999999999</v>
      </c>
      <c r="F75" s="47">
        <v>953261.7</v>
      </c>
      <c r="G75" s="47">
        <v>952857.54801000003</v>
      </c>
      <c r="H75" s="58">
        <f t="shared" si="8"/>
        <v>73.071897853527616</v>
      </c>
      <c r="I75" s="31">
        <f t="shared" si="9"/>
        <v>99.957603248929445</v>
      </c>
      <c r="J75" s="60" t="s">
        <v>169</v>
      </c>
      <c r="K75" s="3"/>
    </row>
    <row r="76" spans="1:11" ht="57.75" customHeight="1">
      <c r="A76" s="17" t="s">
        <v>8</v>
      </c>
      <c r="B76" s="14" t="s">
        <v>2</v>
      </c>
      <c r="C76" s="14"/>
      <c r="D76" s="49">
        <v>5385349</v>
      </c>
      <c r="E76" s="49">
        <v>7178384.5</v>
      </c>
      <c r="F76" s="49">
        <v>7759190.3912699996</v>
      </c>
      <c r="G76" s="49">
        <v>7738525.5867900001</v>
      </c>
      <c r="H76" s="57">
        <f t="shared" si="8"/>
        <v>143.69589764358818</v>
      </c>
      <c r="I76" s="30">
        <f t="shared" si="9"/>
        <v>99.733673187047316</v>
      </c>
      <c r="J76" s="59" t="s">
        <v>100</v>
      </c>
      <c r="K76" s="3"/>
    </row>
    <row r="77" spans="1:11" ht="60.75" customHeight="1">
      <c r="A77" s="15" t="s">
        <v>7</v>
      </c>
      <c r="B77" s="16" t="s">
        <v>2</v>
      </c>
      <c r="C77" s="16" t="s">
        <v>6</v>
      </c>
      <c r="D77" s="46">
        <v>4490537.0999999996</v>
      </c>
      <c r="E77" s="47">
        <v>4490537.0999999996</v>
      </c>
      <c r="F77" s="47">
        <v>4490537.0999999996</v>
      </c>
      <c r="G77" s="47">
        <v>4490537.0999999996</v>
      </c>
      <c r="H77" s="58">
        <f t="shared" si="8"/>
        <v>100</v>
      </c>
      <c r="I77" s="31">
        <f t="shared" si="9"/>
        <v>100</v>
      </c>
      <c r="J77" s="59" t="s">
        <v>100</v>
      </c>
      <c r="K77" s="3"/>
    </row>
    <row r="78" spans="1:11" ht="117" customHeight="1">
      <c r="A78" s="15" t="s">
        <v>5</v>
      </c>
      <c r="B78" s="16" t="s">
        <v>2</v>
      </c>
      <c r="C78" s="16" t="s">
        <v>4</v>
      </c>
      <c r="D78" s="46">
        <v>198955</v>
      </c>
      <c r="E78" s="47">
        <v>719612.9</v>
      </c>
      <c r="F78" s="47">
        <v>748265.31885000004</v>
      </c>
      <c r="G78" s="47">
        <v>748265.22384999995</v>
      </c>
      <c r="H78" s="58" t="s">
        <v>165</v>
      </c>
      <c r="I78" s="31">
        <f t="shared" si="9"/>
        <v>99.999987303968567</v>
      </c>
      <c r="J78" s="61" t="s">
        <v>180</v>
      </c>
      <c r="K78" s="3"/>
    </row>
    <row r="79" spans="1:11" ht="93.75" customHeight="1">
      <c r="A79" s="15" t="s">
        <v>3</v>
      </c>
      <c r="B79" s="16" t="s">
        <v>2</v>
      </c>
      <c r="C79" s="16" t="s">
        <v>1</v>
      </c>
      <c r="D79" s="46">
        <v>695856.9</v>
      </c>
      <c r="E79" s="48">
        <v>1968234.5</v>
      </c>
      <c r="F79" s="47">
        <v>2520387.97242</v>
      </c>
      <c r="G79" s="47">
        <v>2499723.2629399998</v>
      </c>
      <c r="H79" s="58" t="s">
        <v>166</v>
      </c>
      <c r="I79" s="31">
        <f t="shared" si="9"/>
        <v>99.18009807592604</v>
      </c>
      <c r="J79" s="61" t="s">
        <v>181</v>
      </c>
      <c r="K79" s="3"/>
    </row>
    <row r="80" spans="1:11" ht="18" customHeight="1">
      <c r="A80" s="22" t="s">
        <v>0</v>
      </c>
      <c r="B80" s="18"/>
      <c r="C80" s="18"/>
      <c r="D80" s="53">
        <v>76371471.900000006</v>
      </c>
      <c r="E80" s="53">
        <v>88954180.599999994</v>
      </c>
      <c r="F80" s="53">
        <v>91183237.216460004</v>
      </c>
      <c r="G80" s="53">
        <v>89263627.199949995</v>
      </c>
      <c r="H80" s="57">
        <f t="shared" si="8"/>
        <v>116.88085220726248</v>
      </c>
      <c r="I80" s="30">
        <f t="shared" si="9"/>
        <v>97.894777510527462</v>
      </c>
      <c r="J80" s="33" t="s">
        <v>100</v>
      </c>
      <c r="K80" s="3"/>
    </row>
  </sheetData>
  <autoFilter ref="A5:K80"/>
  <mergeCells count="20">
    <mergeCell ref="J4:J5"/>
    <mergeCell ref="A1:J1"/>
    <mergeCell ref="B4:C4"/>
    <mergeCell ref="H4:H5"/>
    <mergeCell ref="D4:D5"/>
    <mergeCell ref="A4:A5"/>
    <mergeCell ref="E4:E5"/>
    <mergeCell ref="G4:G5"/>
    <mergeCell ref="F4:F5"/>
    <mergeCell ref="I4:I5"/>
    <mergeCell ref="A44:A45"/>
    <mergeCell ref="B44:B45"/>
    <mergeCell ref="C44:C45"/>
    <mergeCell ref="D44:D45"/>
    <mergeCell ref="E44:E45"/>
    <mergeCell ref="F44:F45"/>
    <mergeCell ref="G44:G45"/>
    <mergeCell ref="H44:H45"/>
    <mergeCell ref="I44:I45"/>
    <mergeCell ref="J44:J45"/>
  </mergeCells>
  <pageMargins left="0.19685039370078741" right="0.19685039370078741" top="0.19685039370078741" bottom="0.23622047244094491" header="0" footer="0"/>
  <pageSetup paperSize="9" scale="70" fitToHeight="0" orientation="landscape" useFirstPageNumber="1" r:id="rId1"/>
  <headerFooter>
    <oddHeader xml:space="preserve">&amp;C&amp;P
</oddHeader>
  </headerFooter>
</worksheet>
</file>

<file path=xl/worksheets/sheet2.xml><?xml version="1.0" encoding="utf-8"?>
<worksheet xmlns="http://schemas.openxmlformats.org/spreadsheetml/2006/main" xmlns:r="http://schemas.openxmlformats.org/officeDocument/2006/relationships">
  <dimension ref="A1:N81"/>
  <sheetViews>
    <sheetView workbookViewId="0">
      <selection activeCell="D12" sqref="D12"/>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c r="A1" s="84" t="s">
        <v>97</v>
      </c>
      <c r="B1" s="84"/>
      <c r="C1" s="84"/>
      <c r="D1" s="84"/>
      <c r="E1" s="84"/>
      <c r="F1" s="84"/>
      <c r="G1" s="84"/>
      <c r="H1" s="84"/>
      <c r="I1" s="84"/>
      <c r="J1" s="84"/>
      <c r="K1" s="13"/>
    </row>
    <row r="2" spans="1:14" ht="16.5">
      <c r="A2" s="12"/>
      <c r="B2" s="12"/>
      <c r="C2" s="12"/>
      <c r="D2" s="12"/>
      <c r="E2" s="12"/>
      <c r="F2" s="12"/>
      <c r="G2" s="11"/>
      <c r="H2" s="11"/>
      <c r="I2" s="11"/>
      <c r="J2" s="11"/>
      <c r="K2" s="3"/>
    </row>
    <row r="3" spans="1:14" ht="16.5">
      <c r="A3" s="10"/>
      <c r="B3" s="10"/>
      <c r="C3" s="10"/>
      <c r="D3" s="10"/>
      <c r="E3" s="10"/>
      <c r="F3" s="10"/>
      <c r="G3" s="9"/>
      <c r="H3" s="9"/>
      <c r="I3" s="9"/>
      <c r="J3" s="9" t="s">
        <v>91</v>
      </c>
      <c r="K3" s="3"/>
    </row>
    <row r="4" spans="1:14" ht="28.5" customHeight="1">
      <c r="A4" s="85" t="s">
        <v>90</v>
      </c>
      <c r="B4" s="85" t="s">
        <v>89</v>
      </c>
      <c r="C4" s="85"/>
      <c r="D4" s="87" t="s">
        <v>140</v>
      </c>
      <c r="E4" s="88" t="s">
        <v>141</v>
      </c>
      <c r="F4" s="90" t="s">
        <v>96</v>
      </c>
      <c r="G4" s="89" t="s">
        <v>98</v>
      </c>
      <c r="H4" s="89" t="s">
        <v>94</v>
      </c>
      <c r="I4" s="89" t="s">
        <v>95</v>
      </c>
      <c r="J4" s="83" t="s">
        <v>88</v>
      </c>
      <c r="K4" s="3"/>
    </row>
    <row r="5" spans="1:14" ht="76.5" customHeight="1">
      <c r="A5" s="85"/>
      <c r="B5" s="6" t="s">
        <v>87</v>
      </c>
      <c r="C5" s="6" t="s">
        <v>86</v>
      </c>
      <c r="D5" s="87"/>
      <c r="E5" s="88"/>
      <c r="F5" s="90"/>
      <c r="G5" s="89"/>
      <c r="H5" s="89"/>
      <c r="I5" s="89"/>
      <c r="J5" s="83"/>
      <c r="K5" s="3"/>
      <c r="L5" s="3"/>
      <c r="M5" s="3"/>
      <c r="N5" s="3"/>
    </row>
    <row r="6" spans="1:14">
      <c r="A6" s="41">
        <v>1</v>
      </c>
      <c r="B6" s="6">
        <v>2</v>
      </c>
      <c r="C6" s="6">
        <v>3</v>
      </c>
      <c r="D6" s="40">
        <v>4</v>
      </c>
      <c r="E6" s="41">
        <v>5</v>
      </c>
      <c r="F6" s="41">
        <v>6</v>
      </c>
      <c r="G6" s="40">
        <v>7</v>
      </c>
      <c r="H6" s="40">
        <v>8</v>
      </c>
      <c r="I6" s="40">
        <v>9</v>
      </c>
      <c r="J6" s="40">
        <v>10</v>
      </c>
      <c r="K6" s="3"/>
      <c r="L6" s="5"/>
      <c r="M6" s="5"/>
      <c r="N6" s="3"/>
    </row>
    <row r="7" spans="1:14" ht="14.25" customHeight="1">
      <c r="A7" s="21" t="s">
        <v>85</v>
      </c>
      <c r="B7" s="14" t="s">
        <v>6</v>
      </c>
      <c r="C7" s="14"/>
      <c r="D7" s="25">
        <f>SUM(D8:D15)</f>
        <v>4594634.6509999996</v>
      </c>
      <c r="E7" s="25">
        <f t="shared" ref="E7:G7" si="0">SUM(E8:E15)</f>
        <v>4275177.5</v>
      </c>
      <c r="F7" s="25">
        <f t="shared" si="0"/>
        <v>4386375.7615400003</v>
      </c>
      <c r="G7" s="25">
        <f t="shared" si="0"/>
        <v>3235353.03309</v>
      </c>
      <c r="H7" s="30">
        <f t="shared" ref="H7:H26" si="1">G7/D7*100</f>
        <v>70.415893293840924</v>
      </c>
      <c r="I7" s="30">
        <f>G7/F7*100</f>
        <v>73.759139867992275</v>
      </c>
      <c r="J7" s="33" t="s">
        <v>100</v>
      </c>
      <c r="K7" s="3"/>
      <c r="L7" s="5"/>
      <c r="M7" s="8"/>
      <c r="N7" s="3"/>
    </row>
    <row r="8" spans="1:14" ht="60" customHeight="1">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c r="A14" s="15" t="s">
        <v>78</v>
      </c>
      <c r="B14" s="16" t="s">
        <v>6</v>
      </c>
      <c r="C14" s="16" t="s">
        <v>16</v>
      </c>
      <c r="D14" s="26">
        <v>100000</v>
      </c>
      <c r="E14" s="27">
        <v>37168.6</v>
      </c>
      <c r="F14" s="27">
        <v>42569.663329999996</v>
      </c>
      <c r="G14" s="28">
        <v>0</v>
      </c>
      <c r="H14" s="28">
        <f t="shared" si="1"/>
        <v>0</v>
      </c>
      <c r="I14" s="28">
        <f t="shared" si="2"/>
        <v>0</v>
      </c>
      <c r="J14" s="34" t="s">
        <v>137</v>
      </c>
      <c r="K14" s="3"/>
      <c r="L14" s="5"/>
      <c r="M14" s="4"/>
      <c r="N14" s="3"/>
    </row>
    <row r="15" spans="1:14" ht="32.25" customHeight="1">
      <c r="A15" s="15" t="s">
        <v>77</v>
      </c>
      <c r="B15" s="16" t="s">
        <v>6</v>
      </c>
      <c r="C15" s="16" t="s">
        <v>9</v>
      </c>
      <c r="D15" s="26">
        <v>4111972.8509999998</v>
      </c>
      <c r="E15" s="27">
        <v>3736909.8</v>
      </c>
      <c r="F15" s="27">
        <v>3842706.97933</v>
      </c>
      <c r="G15" s="26">
        <v>2741245.2771000001</v>
      </c>
      <c r="H15" s="31">
        <f t="shared" si="1"/>
        <v>66.66496536895545</v>
      </c>
      <c r="I15" s="31">
        <f t="shared" si="2"/>
        <v>71.336307760264191</v>
      </c>
      <c r="J15" s="36" t="s">
        <v>124</v>
      </c>
      <c r="K15" s="3"/>
      <c r="L15" s="7"/>
      <c r="M15" s="4"/>
      <c r="N15" s="3"/>
    </row>
    <row r="16" spans="1:14" ht="15" customHeight="1">
      <c r="A16" s="17" t="s">
        <v>76</v>
      </c>
      <c r="B16" s="14" t="s">
        <v>4</v>
      </c>
      <c r="C16" s="14"/>
      <c r="D16" s="25">
        <f>D17</f>
        <v>52366.6</v>
      </c>
      <c r="E16" s="25">
        <f t="shared" ref="E16:G16" si="3">E17</f>
        <v>52465.1</v>
      </c>
      <c r="F16" s="25">
        <f t="shared" si="3"/>
        <v>52465.1</v>
      </c>
      <c r="G16" s="25">
        <f t="shared" si="3"/>
        <v>52465.1</v>
      </c>
      <c r="H16" s="30">
        <f t="shared" si="1"/>
        <v>100.18809699312156</v>
      </c>
      <c r="I16" s="30">
        <f t="shared" si="2"/>
        <v>100</v>
      </c>
      <c r="J16" s="37" t="s">
        <v>100</v>
      </c>
      <c r="K16" s="3"/>
      <c r="L16" s="5"/>
      <c r="M16" s="4"/>
      <c r="N16" s="3"/>
    </row>
    <row r="17" spans="1:14" ht="30" customHeight="1">
      <c r="A17" s="15" t="s">
        <v>75</v>
      </c>
      <c r="B17" s="16" t="s">
        <v>4</v>
      </c>
      <c r="C17" s="16" t="s">
        <v>1</v>
      </c>
      <c r="D17" s="26">
        <v>52366.6</v>
      </c>
      <c r="E17" s="27">
        <v>52465.1</v>
      </c>
      <c r="F17" s="27">
        <v>52465.1</v>
      </c>
      <c r="G17" s="26">
        <v>52465.1</v>
      </c>
      <c r="H17" s="31">
        <f t="shared" si="1"/>
        <v>100.18809699312156</v>
      </c>
      <c r="I17" s="31">
        <f t="shared" si="2"/>
        <v>100</v>
      </c>
      <c r="J17" s="35" t="s">
        <v>100</v>
      </c>
      <c r="K17" s="3"/>
      <c r="L17" s="5"/>
      <c r="M17" s="4"/>
      <c r="N17" s="3"/>
    </row>
    <row r="18" spans="1:14" ht="42.75">
      <c r="A18" s="17" t="s">
        <v>74</v>
      </c>
      <c r="B18" s="14" t="s">
        <v>1</v>
      </c>
      <c r="C18" s="14"/>
      <c r="D18" s="25">
        <f>SUM(D19:D22)</f>
        <v>767728.60000000009</v>
      </c>
      <c r="E18" s="25">
        <f t="shared" ref="E18:G18" si="4">SUM(E19:E22)</f>
        <v>1215773.7</v>
      </c>
      <c r="F18" s="25">
        <f t="shared" si="4"/>
        <v>1215773.6505699998</v>
      </c>
      <c r="G18" s="25">
        <f t="shared" si="4"/>
        <v>1200195.91974</v>
      </c>
      <c r="H18" s="30">
        <f t="shared" si="1"/>
        <v>156.33075539194448</v>
      </c>
      <c r="I18" s="30">
        <f t="shared" si="2"/>
        <v>98.718698104478875</v>
      </c>
      <c r="J18" s="37" t="s">
        <v>100</v>
      </c>
      <c r="K18" s="3"/>
      <c r="L18" s="7"/>
      <c r="M18" s="4"/>
      <c r="N18" s="3"/>
    </row>
    <row r="19" spans="1:14" ht="123.75" customHeight="1">
      <c r="A19" s="15" t="s">
        <v>73</v>
      </c>
      <c r="B19" s="16" t="s">
        <v>1</v>
      </c>
      <c r="C19" s="16" t="s">
        <v>31</v>
      </c>
      <c r="D19" s="26">
        <v>250289.4</v>
      </c>
      <c r="E19" s="27">
        <v>385122.3</v>
      </c>
      <c r="F19" s="27">
        <v>385122.36881000001</v>
      </c>
      <c r="G19" s="26">
        <v>370512.18528999999</v>
      </c>
      <c r="H19" s="31">
        <f t="shared" si="1"/>
        <v>148.03351052421715</v>
      </c>
      <c r="I19" s="31">
        <f t="shared" si="2"/>
        <v>96.206352914491973</v>
      </c>
      <c r="J19" s="34" t="s">
        <v>138</v>
      </c>
      <c r="K19" s="3"/>
      <c r="L19" s="5"/>
      <c r="M19" s="4"/>
      <c r="N19" s="3"/>
    </row>
    <row r="20" spans="1:14" ht="77.25" customHeight="1">
      <c r="A20" s="15" t="s">
        <v>72</v>
      </c>
      <c r="B20" s="16" t="s">
        <v>1</v>
      </c>
      <c r="C20" s="16" t="s">
        <v>23</v>
      </c>
      <c r="D20" s="26">
        <v>508342.4</v>
      </c>
      <c r="E20" s="27">
        <v>825366.6</v>
      </c>
      <c r="F20" s="27">
        <v>825366.6095599999</v>
      </c>
      <c r="G20" s="26">
        <v>824485.18565</v>
      </c>
      <c r="H20" s="31">
        <f t="shared" si="1"/>
        <v>162.19091416533422</v>
      </c>
      <c r="I20" s="31">
        <f t="shared" si="2"/>
        <v>99.893208193814658</v>
      </c>
      <c r="J20" s="34" t="s">
        <v>139</v>
      </c>
      <c r="K20" s="3"/>
      <c r="L20" s="5"/>
      <c r="M20" s="4"/>
      <c r="N20" s="3"/>
    </row>
    <row r="21" spans="1:14" ht="45" customHeight="1">
      <c r="A21" s="15" t="s">
        <v>71</v>
      </c>
      <c r="B21" s="16" t="s">
        <v>1</v>
      </c>
      <c r="C21" s="16" t="s">
        <v>16</v>
      </c>
      <c r="D21" s="26">
        <v>850</v>
      </c>
      <c r="E21" s="27">
        <v>160</v>
      </c>
      <c r="F21" s="27">
        <v>160</v>
      </c>
      <c r="G21" s="26">
        <v>73.877200000000002</v>
      </c>
      <c r="H21" s="31">
        <f t="shared" si="1"/>
        <v>8.6914352941176478</v>
      </c>
      <c r="I21" s="31">
        <f t="shared" si="2"/>
        <v>46.173249999999996</v>
      </c>
      <c r="J21" s="36" t="s">
        <v>102</v>
      </c>
      <c r="K21" s="3"/>
      <c r="L21" s="7"/>
      <c r="M21" s="4"/>
      <c r="N21" s="3"/>
    </row>
    <row r="22" spans="1:14" ht="46.5" customHeight="1">
      <c r="A22" s="15" t="s">
        <v>70</v>
      </c>
      <c r="B22" s="16" t="s">
        <v>1</v>
      </c>
      <c r="C22" s="16" t="s">
        <v>2</v>
      </c>
      <c r="D22" s="26">
        <v>8246.7999999999993</v>
      </c>
      <c r="E22" s="27">
        <v>5124.8</v>
      </c>
      <c r="F22" s="27">
        <v>5124.6722</v>
      </c>
      <c r="G22" s="26">
        <v>5124.6715999999997</v>
      </c>
      <c r="H22" s="31">
        <f t="shared" si="1"/>
        <v>62.141334820778972</v>
      </c>
      <c r="I22" s="31">
        <f t="shared" si="2"/>
        <v>99.999988291934059</v>
      </c>
      <c r="J22" s="36" t="s">
        <v>103</v>
      </c>
      <c r="K22" s="3"/>
      <c r="L22" s="7"/>
      <c r="M22" s="4"/>
      <c r="N22" s="3"/>
    </row>
    <row r="23" spans="1:14" ht="15" customHeight="1">
      <c r="A23" s="17" t="s">
        <v>69</v>
      </c>
      <c r="B23" s="14" t="s">
        <v>25</v>
      </c>
      <c r="C23" s="14"/>
      <c r="D23" s="25">
        <f>SUM(D24:D32)</f>
        <v>9239316.5729999989</v>
      </c>
      <c r="E23" s="25">
        <f t="shared" ref="E23:G23" si="5">SUM(E24:E32)</f>
        <v>13651341.9</v>
      </c>
      <c r="F23" s="25">
        <f t="shared" si="5"/>
        <v>13765417.90167</v>
      </c>
      <c r="G23" s="25">
        <f t="shared" si="5"/>
        <v>13008932.406340001</v>
      </c>
      <c r="H23" s="30">
        <f t="shared" si="1"/>
        <v>140.79972586236443</v>
      </c>
      <c r="I23" s="30">
        <f>G23/F23*100</f>
        <v>94.504449478150448</v>
      </c>
      <c r="J23" s="37" t="s">
        <v>100</v>
      </c>
      <c r="K23" s="3"/>
      <c r="L23" s="5"/>
      <c r="M23" s="4"/>
      <c r="N23" s="3"/>
    </row>
    <row r="24" spans="1:14" ht="36.75" customHeight="1">
      <c r="A24" s="15" t="s">
        <v>68</v>
      </c>
      <c r="B24" s="16" t="s">
        <v>25</v>
      </c>
      <c r="C24" s="16" t="s">
        <v>6</v>
      </c>
      <c r="D24" s="26">
        <v>174244</v>
      </c>
      <c r="E24" s="27">
        <v>185774.3</v>
      </c>
      <c r="F24" s="27">
        <v>185774.33356999999</v>
      </c>
      <c r="G24" s="26">
        <v>184965.90777000002</v>
      </c>
      <c r="H24" s="31">
        <f t="shared" si="1"/>
        <v>106.15338707215172</v>
      </c>
      <c r="I24" s="31">
        <f t="shared" si="2"/>
        <v>99.564834504064919</v>
      </c>
      <c r="J24" s="34" t="s">
        <v>104</v>
      </c>
      <c r="K24" s="3"/>
      <c r="L24" s="5"/>
      <c r="M24" s="4"/>
      <c r="N24" s="3"/>
    </row>
    <row r="25" spans="1:14" ht="32.25" customHeight="1">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c r="A26" s="15" t="s">
        <v>66</v>
      </c>
      <c r="B26" s="16" t="s">
        <v>25</v>
      </c>
      <c r="C26" s="16" t="s">
        <v>15</v>
      </c>
      <c r="D26" s="26">
        <v>1445333.3729999999</v>
      </c>
      <c r="E26" s="27">
        <v>2521863.7999999998</v>
      </c>
      <c r="F26" s="27">
        <v>2624645.64928</v>
      </c>
      <c r="G26" s="26">
        <v>2604277.6109799999</v>
      </c>
      <c r="H26" s="31">
        <f t="shared" si="1"/>
        <v>180.18525411714825</v>
      </c>
      <c r="I26" s="31">
        <f t="shared" si="2"/>
        <v>99.223969974553043</v>
      </c>
      <c r="J26" s="36" t="s">
        <v>146</v>
      </c>
      <c r="K26" s="3"/>
      <c r="L26" s="5"/>
      <c r="M26" s="4"/>
      <c r="N26" s="3"/>
    </row>
    <row r="27" spans="1:14" ht="183" customHeight="1">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c r="A30" s="15" t="s">
        <v>62</v>
      </c>
      <c r="B30" s="16" t="s">
        <v>25</v>
      </c>
      <c r="C30" s="16" t="s">
        <v>31</v>
      </c>
      <c r="D30" s="26">
        <v>5413455.7999999998</v>
      </c>
      <c r="E30" s="27">
        <v>6930532.7000000002</v>
      </c>
      <c r="F30" s="27">
        <v>6930532.73367</v>
      </c>
      <c r="G30" s="26">
        <v>6244711.9730500001</v>
      </c>
      <c r="H30" s="31">
        <f t="shared" ref="H30" si="6">G30/D30*100</f>
        <v>115.35537009556816</v>
      </c>
      <c r="I30" s="31">
        <f t="shared" si="2"/>
        <v>90.104357240993366</v>
      </c>
      <c r="J30" s="36" t="s">
        <v>106</v>
      </c>
      <c r="K30" s="3"/>
      <c r="L30" s="7"/>
      <c r="M30" s="4"/>
      <c r="N30" s="3"/>
    </row>
    <row r="31" spans="1:14" ht="66.75" customHeight="1">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c r="A33" s="17" t="s">
        <v>59</v>
      </c>
      <c r="B33" s="14" t="s">
        <v>15</v>
      </c>
      <c r="C33" s="14"/>
      <c r="D33" s="25">
        <f>SUM(D34:D38)</f>
        <v>1907987.4</v>
      </c>
      <c r="E33" s="25">
        <f t="shared" ref="E33:G33" si="7">SUM(E34:E38)</f>
        <v>4302513.5000000009</v>
      </c>
      <c r="F33" s="25">
        <f t="shared" si="7"/>
        <v>4301692.1363000004</v>
      </c>
      <c r="G33" s="25">
        <f t="shared" si="7"/>
        <v>4017338.4812400001</v>
      </c>
      <c r="H33" s="30">
        <f>G33/D33*100</f>
        <v>210.55372175099271</v>
      </c>
      <c r="I33" s="30">
        <f t="shared" si="2"/>
        <v>93.389725576582521</v>
      </c>
      <c r="J33" s="37" t="s">
        <v>100</v>
      </c>
      <c r="K33" s="3"/>
      <c r="L33" s="5"/>
      <c r="M33" s="4"/>
      <c r="N33" s="3"/>
    </row>
    <row r="34" spans="1:14" ht="96" customHeight="1">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c r="A35" s="15" t="s">
        <v>57</v>
      </c>
      <c r="B35" s="16" t="s">
        <v>15</v>
      </c>
      <c r="C35" s="16" t="s">
        <v>4</v>
      </c>
      <c r="D35" s="26">
        <v>1296497.8999999999</v>
      </c>
      <c r="E35" s="27">
        <v>2878684.1</v>
      </c>
      <c r="F35" s="27">
        <v>2878684.14</v>
      </c>
      <c r="G35" s="26">
        <v>2873607.7797500002</v>
      </c>
      <c r="H35" s="31">
        <f t="shared" ref="H35:H37" si="8">G35/D35*100</f>
        <v>221.64384375400843</v>
      </c>
      <c r="I35" s="31">
        <f t="shared" si="2"/>
        <v>99.823656920901371</v>
      </c>
      <c r="J35" s="36" t="s">
        <v>150</v>
      </c>
      <c r="K35" s="3"/>
      <c r="L35" s="5"/>
      <c r="M35" s="4"/>
      <c r="N35" s="3"/>
    </row>
    <row r="36" spans="1:14" ht="107.25" customHeight="1">
      <c r="A36" s="15" t="s">
        <v>56</v>
      </c>
      <c r="B36" s="16" t="s">
        <v>15</v>
      </c>
      <c r="C36" s="16" t="s">
        <v>1</v>
      </c>
      <c r="D36" s="26">
        <v>355212.2</v>
      </c>
      <c r="E36" s="27">
        <v>810228.1</v>
      </c>
      <c r="F36" s="27">
        <v>810227.94920000003</v>
      </c>
      <c r="G36" s="26">
        <v>715601.86734</v>
      </c>
      <c r="H36" s="31">
        <f t="shared" si="8"/>
        <v>201.45757024674262</v>
      </c>
      <c r="I36" s="31">
        <f t="shared" si="2"/>
        <v>88.321054346072415</v>
      </c>
      <c r="J36" s="34" t="s">
        <v>125</v>
      </c>
      <c r="K36" s="3"/>
      <c r="L36" s="5"/>
      <c r="M36" s="4"/>
      <c r="N36" s="3"/>
    </row>
    <row r="37" spans="1:14" ht="44.25" customHeight="1">
      <c r="A37" s="15" t="s">
        <v>101</v>
      </c>
      <c r="B37" s="16" t="s">
        <v>15</v>
      </c>
      <c r="C37" s="16" t="s">
        <v>25</v>
      </c>
      <c r="D37" s="26">
        <v>4464.2</v>
      </c>
      <c r="E37" s="27">
        <v>3364.2</v>
      </c>
      <c r="F37" s="27">
        <v>3364.2</v>
      </c>
      <c r="G37" s="26">
        <v>2638.8</v>
      </c>
      <c r="H37" s="31">
        <f t="shared" si="8"/>
        <v>59.110254916894412</v>
      </c>
      <c r="I37" s="31">
        <f t="shared" si="2"/>
        <v>78.437667201712159</v>
      </c>
      <c r="J37" s="34" t="s">
        <v>108</v>
      </c>
      <c r="K37" s="3"/>
      <c r="L37" s="5"/>
      <c r="M37" s="4"/>
      <c r="N37" s="3"/>
    </row>
    <row r="38" spans="1:14" ht="46.5" customHeight="1">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c r="A39" s="17" t="s">
        <v>54</v>
      </c>
      <c r="B39" s="14" t="s">
        <v>22</v>
      </c>
      <c r="C39" s="14"/>
      <c r="D39" s="25">
        <f>SUM(D40:D42)</f>
        <v>169042.098</v>
      </c>
      <c r="E39" s="25">
        <f t="shared" ref="E39:G39" si="9">SUM(E40:E42)</f>
        <v>613415.4</v>
      </c>
      <c r="F39" s="25">
        <f t="shared" si="9"/>
        <v>613385.23959000001</v>
      </c>
      <c r="G39" s="25">
        <f t="shared" si="9"/>
        <v>324833.01837999996</v>
      </c>
      <c r="H39" s="30">
        <f>G39/D39*100</f>
        <v>192.16101919179917</v>
      </c>
      <c r="I39" s="30">
        <f t="shared" si="2"/>
        <v>52.95742339628606</v>
      </c>
      <c r="J39" s="37" t="s">
        <v>100</v>
      </c>
      <c r="K39" s="3"/>
      <c r="L39" s="5"/>
      <c r="M39" s="4"/>
      <c r="N39" s="3"/>
    </row>
    <row r="40" spans="1:14" ht="48" customHeight="1">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c r="A42" s="15" t="s">
        <v>51</v>
      </c>
      <c r="B42" s="16" t="s">
        <v>22</v>
      </c>
      <c r="C42" s="16" t="s">
        <v>15</v>
      </c>
      <c r="D42" s="26">
        <v>142547.79999999999</v>
      </c>
      <c r="E42" s="27">
        <v>581383.30000000005</v>
      </c>
      <c r="F42" s="27">
        <v>581353.14159000001</v>
      </c>
      <c r="G42" s="26">
        <v>293085.12037999998</v>
      </c>
      <c r="H42" s="31">
        <f t="shared" ref="H42:H80" si="10">G42/D42*100</f>
        <v>205.60480090187289</v>
      </c>
      <c r="I42" s="31">
        <f t="shared" si="2"/>
        <v>50.414300605379481</v>
      </c>
      <c r="J42" s="36" t="s">
        <v>112</v>
      </c>
      <c r="K42" s="3"/>
      <c r="L42" s="7"/>
      <c r="M42" s="4"/>
      <c r="N42" s="3"/>
    </row>
    <row r="43" spans="1:14" ht="15" customHeight="1">
      <c r="A43" s="17" t="s">
        <v>50</v>
      </c>
      <c r="B43" s="14" t="s">
        <v>43</v>
      </c>
      <c r="C43" s="14"/>
      <c r="D43" s="25">
        <f>SUM(D44:D50)</f>
        <v>14116920.43</v>
      </c>
      <c r="E43" s="25">
        <f t="shared" ref="E43:G43" si="11">SUM(E44:E50)</f>
        <v>18685298.600000001</v>
      </c>
      <c r="F43" s="25">
        <f t="shared" si="11"/>
        <v>18599206.83509</v>
      </c>
      <c r="G43" s="25">
        <f t="shared" si="11"/>
        <v>18084456.823510002</v>
      </c>
      <c r="H43" s="30">
        <f t="shared" si="10"/>
        <v>128.10482933004675</v>
      </c>
      <c r="I43" s="30">
        <f t="shared" si="2"/>
        <v>97.232408800310509</v>
      </c>
      <c r="J43" s="37" t="s">
        <v>100</v>
      </c>
      <c r="K43" s="3"/>
      <c r="L43" s="7"/>
      <c r="M43" s="4"/>
      <c r="N43" s="3"/>
    </row>
    <row r="44" spans="1:14" ht="171" customHeight="1">
      <c r="A44" s="15" t="s">
        <v>49</v>
      </c>
      <c r="B44" s="16" t="s">
        <v>43</v>
      </c>
      <c r="C44" s="16" t="s">
        <v>6</v>
      </c>
      <c r="D44" s="26">
        <v>3852999</v>
      </c>
      <c r="E44" s="27">
        <v>5206545.8</v>
      </c>
      <c r="F44" s="27">
        <v>5195811.9572600005</v>
      </c>
      <c r="G44" s="26">
        <v>4933832.2239300003</v>
      </c>
      <c r="H44" s="31">
        <f t="shared" si="10"/>
        <v>128.05173902017623</v>
      </c>
      <c r="I44" s="31">
        <f t="shared" si="2"/>
        <v>94.957867307650716</v>
      </c>
      <c r="J44" s="36" t="s">
        <v>151</v>
      </c>
      <c r="K44" s="3"/>
      <c r="L44" s="5"/>
      <c r="M44" s="4"/>
      <c r="N44" s="3"/>
    </row>
    <row r="45" spans="1:14" ht="183" customHeight="1">
      <c r="A45" s="15" t="s">
        <v>48</v>
      </c>
      <c r="B45" s="16" t="s">
        <v>43</v>
      </c>
      <c r="C45" s="16" t="s">
        <v>4</v>
      </c>
      <c r="D45" s="26">
        <v>7847371.8300000001</v>
      </c>
      <c r="E45" s="27">
        <v>10384927.1</v>
      </c>
      <c r="F45" s="27">
        <v>10309569.58375</v>
      </c>
      <c r="G45" s="26">
        <v>10068758.916239999</v>
      </c>
      <c r="H45" s="31">
        <f t="shared" si="10"/>
        <v>128.30740194758937</v>
      </c>
      <c r="I45" s="31">
        <f t="shared" si="2"/>
        <v>97.664202510553224</v>
      </c>
      <c r="J45" s="36" t="s">
        <v>152</v>
      </c>
      <c r="K45" s="3"/>
      <c r="L45" s="5"/>
      <c r="M45" s="4"/>
      <c r="N45" s="3"/>
    </row>
    <row r="46" spans="1:14" ht="119.25" customHeight="1">
      <c r="A46" s="15" t="s">
        <v>47</v>
      </c>
      <c r="B46" s="16" t="s">
        <v>43</v>
      </c>
      <c r="C46" s="16" t="s">
        <v>1</v>
      </c>
      <c r="D46" s="26">
        <v>203052.5</v>
      </c>
      <c r="E46" s="27">
        <v>273392.3</v>
      </c>
      <c r="F46" s="27">
        <v>273392.20110000001</v>
      </c>
      <c r="G46" s="26">
        <v>269921.40270999999</v>
      </c>
      <c r="H46" s="31">
        <f t="shared" si="10"/>
        <v>132.93182931015377</v>
      </c>
      <c r="I46" s="31">
        <f t="shared" si="2"/>
        <v>98.730469129684323</v>
      </c>
      <c r="J46" s="39" t="s">
        <v>143</v>
      </c>
      <c r="K46" s="3"/>
      <c r="L46" s="5"/>
      <c r="M46" s="4"/>
      <c r="N46" s="3"/>
    </row>
    <row r="47" spans="1:14" ht="106.5" customHeight="1">
      <c r="A47" s="15" t="s">
        <v>46</v>
      </c>
      <c r="B47" s="16" t="s">
        <v>43</v>
      </c>
      <c r="C47" s="16" t="s">
        <v>25</v>
      </c>
      <c r="D47" s="26">
        <v>1506257.4</v>
      </c>
      <c r="E47" s="27">
        <v>2004811</v>
      </c>
      <c r="F47" s="27">
        <v>2004810.59011</v>
      </c>
      <c r="G47" s="26">
        <v>1998447.5902100001</v>
      </c>
      <c r="H47" s="31">
        <f t="shared" si="10"/>
        <v>132.67636661635655</v>
      </c>
      <c r="I47" s="31">
        <f t="shared" si="2"/>
        <v>99.682613413387315</v>
      </c>
      <c r="J47" s="36" t="s">
        <v>153</v>
      </c>
      <c r="K47" s="3"/>
      <c r="L47" s="5"/>
      <c r="M47" s="4"/>
      <c r="N47" s="3"/>
    </row>
    <row r="48" spans="1:14" ht="79.5" customHeight="1">
      <c r="A48" s="15" t="s">
        <v>45</v>
      </c>
      <c r="B48" s="16" t="s">
        <v>43</v>
      </c>
      <c r="C48" s="16" t="s">
        <v>15</v>
      </c>
      <c r="D48" s="26">
        <v>53617.7</v>
      </c>
      <c r="E48" s="27">
        <v>70250.5</v>
      </c>
      <c r="F48" s="27">
        <v>70250.527000000002</v>
      </c>
      <c r="G48" s="26">
        <v>70025.989000000001</v>
      </c>
      <c r="H48" s="31">
        <f t="shared" si="10"/>
        <v>130.60237384296605</v>
      </c>
      <c r="I48" s="31">
        <f t="shared" si="2"/>
        <v>99.680375351490241</v>
      </c>
      <c r="J48" s="36" t="s">
        <v>126</v>
      </c>
      <c r="K48" s="3"/>
      <c r="L48" s="5"/>
      <c r="M48" s="4"/>
      <c r="N48" s="3"/>
    </row>
    <row r="49" spans="1:14" ht="91.5" customHeight="1">
      <c r="A49" s="15" t="s">
        <v>92</v>
      </c>
      <c r="B49" s="16" t="s">
        <v>43</v>
      </c>
      <c r="C49" s="16" t="s">
        <v>43</v>
      </c>
      <c r="D49" s="26">
        <v>311436.40000000002</v>
      </c>
      <c r="E49" s="27">
        <v>361187.6</v>
      </c>
      <c r="F49" s="27">
        <v>361187.6</v>
      </c>
      <c r="G49" s="26">
        <v>360565.04995000002</v>
      </c>
      <c r="H49" s="31">
        <f t="shared" si="10"/>
        <v>115.77485802879816</v>
      </c>
      <c r="I49" s="31">
        <f t="shared" si="2"/>
        <v>99.827638033531613</v>
      </c>
      <c r="J49" s="34" t="s">
        <v>114</v>
      </c>
      <c r="K49" s="3"/>
      <c r="L49" s="7"/>
      <c r="M49" s="4"/>
      <c r="N49" s="3"/>
    </row>
    <row r="50" spans="1:14" ht="62.25" customHeight="1">
      <c r="A50" s="15" t="s">
        <v>44</v>
      </c>
      <c r="B50" s="16" t="s">
        <v>43</v>
      </c>
      <c r="C50" s="16" t="s">
        <v>31</v>
      </c>
      <c r="D50" s="26">
        <v>342185.6</v>
      </c>
      <c r="E50" s="27">
        <v>384184.3</v>
      </c>
      <c r="F50" s="27">
        <v>384184.37586999999</v>
      </c>
      <c r="G50" s="26">
        <v>382905.65147000004</v>
      </c>
      <c r="H50" s="31">
        <f t="shared" si="10"/>
        <v>111.89998979208946</v>
      </c>
      <c r="I50" s="31">
        <f t="shared" si="2"/>
        <v>99.66715866643348</v>
      </c>
      <c r="J50" s="36" t="s">
        <v>113</v>
      </c>
      <c r="K50" s="3"/>
      <c r="L50" s="7"/>
      <c r="M50" s="4"/>
      <c r="N50" s="3"/>
    </row>
    <row r="51" spans="1:14" ht="15" customHeight="1">
      <c r="A51" s="17" t="s">
        <v>93</v>
      </c>
      <c r="B51" s="14" t="s">
        <v>39</v>
      </c>
      <c r="C51" s="14"/>
      <c r="D51" s="25">
        <f>SUM(D52:D54)</f>
        <v>937979.90000000014</v>
      </c>
      <c r="E51" s="25">
        <f t="shared" ref="E51:G51" si="12">SUM(E52:E54)</f>
        <v>1273414.2</v>
      </c>
      <c r="F51" s="25">
        <f t="shared" si="12"/>
        <v>1280217.48899</v>
      </c>
      <c r="G51" s="25">
        <f t="shared" si="12"/>
        <v>1266654.1750099999</v>
      </c>
      <c r="H51" s="30">
        <f t="shared" si="10"/>
        <v>135.0406522581134</v>
      </c>
      <c r="I51" s="30">
        <f t="shared" si="2"/>
        <v>98.940546110590901</v>
      </c>
      <c r="J51" s="37" t="s">
        <v>100</v>
      </c>
      <c r="K51" s="3"/>
      <c r="L51" s="5"/>
      <c r="M51" s="4"/>
      <c r="N51" s="3"/>
    </row>
    <row r="52" spans="1:14" ht="109.5" customHeight="1">
      <c r="A52" s="15" t="s">
        <v>42</v>
      </c>
      <c r="B52" s="16" t="s">
        <v>39</v>
      </c>
      <c r="C52" s="16" t="s">
        <v>6</v>
      </c>
      <c r="D52" s="26">
        <v>765982.8</v>
      </c>
      <c r="E52" s="27">
        <v>991912.8</v>
      </c>
      <c r="F52" s="27">
        <v>998716.46176999994</v>
      </c>
      <c r="G52" s="26">
        <v>992366.78313</v>
      </c>
      <c r="H52" s="31">
        <f t="shared" si="10"/>
        <v>129.55470842556778</v>
      </c>
      <c r="I52" s="31">
        <f t="shared" si="2"/>
        <v>99.364216083036567</v>
      </c>
      <c r="J52" s="36" t="s">
        <v>115</v>
      </c>
      <c r="K52" s="3"/>
      <c r="L52" s="5"/>
      <c r="M52" s="4"/>
      <c r="N52" s="3"/>
    </row>
    <row r="53" spans="1:14" ht="93" customHeight="1">
      <c r="A53" s="15" t="s">
        <v>41</v>
      </c>
      <c r="B53" s="16" t="s">
        <v>39</v>
      </c>
      <c r="C53" s="16" t="s">
        <v>4</v>
      </c>
      <c r="D53" s="26">
        <v>82926.3</v>
      </c>
      <c r="E53" s="27">
        <v>58063</v>
      </c>
      <c r="F53" s="27">
        <v>58062.974999999999</v>
      </c>
      <c r="G53" s="26">
        <v>57572.069000000003</v>
      </c>
      <c r="H53" s="31">
        <f t="shared" si="10"/>
        <v>69.425585127999199</v>
      </c>
      <c r="I53" s="31">
        <f t="shared" si="2"/>
        <v>99.154528337550744</v>
      </c>
      <c r="J53" s="36" t="s">
        <v>127</v>
      </c>
      <c r="K53" s="3"/>
      <c r="L53" s="5"/>
      <c r="M53" s="4"/>
      <c r="N53" s="3"/>
    </row>
    <row r="54" spans="1:14" ht="153" customHeight="1">
      <c r="A54" s="15" t="s">
        <v>40</v>
      </c>
      <c r="B54" s="16" t="s">
        <v>39</v>
      </c>
      <c r="C54" s="16" t="s">
        <v>25</v>
      </c>
      <c r="D54" s="26">
        <v>89070.8</v>
      </c>
      <c r="E54" s="27">
        <v>223438.4</v>
      </c>
      <c r="F54" s="27">
        <v>223438.05222000001</v>
      </c>
      <c r="G54" s="26">
        <v>216715.32287999999</v>
      </c>
      <c r="H54" s="31">
        <f t="shared" si="10"/>
        <v>243.30681085159222</v>
      </c>
      <c r="I54" s="31">
        <f t="shared" si="2"/>
        <v>96.991233465738986</v>
      </c>
      <c r="J54" s="36" t="s">
        <v>122</v>
      </c>
      <c r="K54" s="3"/>
      <c r="L54" s="7"/>
      <c r="M54" s="4"/>
      <c r="N54" s="3"/>
    </row>
    <row r="55" spans="1:14" ht="15" customHeight="1">
      <c r="A55" s="17" t="s">
        <v>38</v>
      </c>
      <c r="B55" s="14" t="s">
        <v>31</v>
      </c>
      <c r="C55" s="14"/>
      <c r="D55" s="25">
        <f>SUM(D56:D61)</f>
        <v>2964638.5</v>
      </c>
      <c r="E55" s="25">
        <f t="shared" ref="E55:G55" si="13">SUM(E56:E61)</f>
        <v>5508786.6000000006</v>
      </c>
      <c r="F55" s="25">
        <f t="shared" si="13"/>
        <v>5534821.4611000009</v>
      </c>
      <c r="G55" s="25">
        <f t="shared" si="13"/>
        <v>5485415.171360001</v>
      </c>
      <c r="H55" s="30">
        <f t="shared" si="10"/>
        <v>185.02812978243389</v>
      </c>
      <c r="I55" s="30">
        <f t="shared" si="2"/>
        <v>99.107355312411812</v>
      </c>
      <c r="J55" s="37" t="s">
        <v>100</v>
      </c>
      <c r="K55" s="3"/>
      <c r="L55" s="5"/>
      <c r="M55" s="4"/>
      <c r="N55" s="3"/>
    </row>
    <row r="56" spans="1:14" ht="77.25" customHeight="1">
      <c r="A56" s="15" t="s">
        <v>37</v>
      </c>
      <c r="B56" s="16" t="s">
        <v>31</v>
      </c>
      <c r="C56" s="16" t="s">
        <v>6</v>
      </c>
      <c r="D56" s="26">
        <v>1486556.8</v>
      </c>
      <c r="E56" s="27">
        <v>2636200.2999999998</v>
      </c>
      <c r="F56" s="27">
        <v>2659914.5746500003</v>
      </c>
      <c r="G56" s="26">
        <v>2658374.5845100004</v>
      </c>
      <c r="H56" s="31">
        <f t="shared" si="10"/>
        <v>178.82764953952653</v>
      </c>
      <c r="I56" s="31">
        <f t="shared" si="2"/>
        <v>99.942103774509278</v>
      </c>
      <c r="J56" s="36" t="s">
        <v>128</v>
      </c>
      <c r="K56" s="3"/>
      <c r="L56" s="5"/>
      <c r="M56" s="4"/>
      <c r="N56" s="3"/>
    </row>
    <row r="57" spans="1:14" ht="123" customHeight="1">
      <c r="A57" s="15" t="s">
        <v>36</v>
      </c>
      <c r="B57" s="16" t="s">
        <v>31</v>
      </c>
      <c r="C57" s="16" t="s">
        <v>4</v>
      </c>
      <c r="D57" s="26">
        <v>441138.5</v>
      </c>
      <c r="E57" s="27">
        <v>1360758</v>
      </c>
      <c r="F57" s="27">
        <v>1363078.26367</v>
      </c>
      <c r="G57" s="26">
        <v>1339325.4765999999</v>
      </c>
      <c r="H57" s="31">
        <f t="shared" si="10"/>
        <v>303.60657176827686</v>
      </c>
      <c r="I57" s="31">
        <f t="shared" si="2"/>
        <v>98.2574157549804</v>
      </c>
      <c r="J57" s="36" t="s">
        <v>144</v>
      </c>
      <c r="K57" s="3"/>
      <c r="L57" s="7"/>
      <c r="M57" s="4"/>
      <c r="N57" s="3"/>
    </row>
    <row r="58" spans="1:14" ht="48" customHeight="1">
      <c r="A58" s="15" t="s">
        <v>35</v>
      </c>
      <c r="B58" s="16" t="s">
        <v>31</v>
      </c>
      <c r="C58" s="16" t="s">
        <v>25</v>
      </c>
      <c r="D58" s="26">
        <v>339217.2</v>
      </c>
      <c r="E58" s="27">
        <v>474705.9</v>
      </c>
      <c r="F58" s="27">
        <v>474705.92086000001</v>
      </c>
      <c r="G58" s="26">
        <v>473403.65145999996</v>
      </c>
      <c r="H58" s="31">
        <f t="shared" si="10"/>
        <v>139.55767910943194</v>
      </c>
      <c r="I58" s="31">
        <f t="shared" si="2"/>
        <v>99.725668178386996</v>
      </c>
      <c r="J58" s="34" t="s">
        <v>129</v>
      </c>
      <c r="K58" s="3"/>
      <c r="L58" s="5"/>
      <c r="M58" s="4"/>
      <c r="N58" s="3"/>
    </row>
    <row r="59" spans="1:14" ht="63.75" customHeight="1">
      <c r="A59" s="15" t="s">
        <v>34</v>
      </c>
      <c r="B59" s="16" t="s">
        <v>31</v>
      </c>
      <c r="C59" s="16" t="s">
        <v>15</v>
      </c>
      <c r="D59" s="26">
        <v>48407</v>
      </c>
      <c r="E59" s="27">
        <v>80839.3</v>
      </c>
      <c r="F59" s="27">
        <v>80839.390530000004</v>
      </c>
      <c r="G59" s="26">
        <v>79265.447109999994</v>
      </c>
      <c r="H59" s="31">
        <f t="shared" si="10"/>
        <v>163.74790239015019</v>
      </c>
      <c r="I59" s="31">
        <f t="shared" si="2"/>
        <v>98.052999398336738</v>
      </c>
      <c r="J59" s="36" t="s">
        <v>130</v>
      </c>
      <c r="K59" s="3"/>
      <c r="L59" s="5"/>
      <c r="M59" s="4"/>
      <c r="N59" s="3"/>
    </row>
    <row r="60" spans="1:14" ht="48" customHeight="1">
      <c r="A60" s="15" t="s">
        <v>33</v>
      </c>
      <c r="B60" s="16" t="s">
        <v>31</v>
      </c>
      <c r="C60" s="16" t="s">
        <v>22</v>
      </c>
      <c r="D60" s="26">
        <v>63698.7</v>
      </c>
      <c r="E60" s="27">
        <v>138052.20000000001</v>
      </c>
      <c r="F60" s="27">
        <v>138052.22641999999</v>
      </c>
      <c r="G60" s="26">
        <v>137891.75172</v>
      </c>
      <c r="H60" s="31">
        <f t="shared" si="10"/>
        <v>216.47498570614471</v>
      </c>
      <c r="I60" s="31">
        <f t="shared" si="2"/>
        <v>99.883757977570184</v>
      </c>
      <c r="J60" s="36" t="s">
        <v>121</v>
      </c>
      <c r="K60" s="3"/>
      <c r="L60" s="7"/>
      <c r="M60" s="4"/>
      <c r="N60" s="3"/>
    </row>
    <row r="61" spans="1:14" ht="108.75" customHeight="1">
      <c r="A61" s="15" t="s">
        <v>32</v>
      </c>
      <c r="B61" s="16" t="s">
        <v>31</v>
      </c>
      <c r="C61" s="16" t="s">
        <v>31</v>
      </c>
      <c r="D61" s="26">
        <v>585620.30000000005</v>
      </c>
      <c r="E61" s="27">
        <v>818230.9</v>
      </c>
      <c r="F61" s="27">
        <v>818231.08497000008</v>
      </c>
      <c r="G61" s="26">
        <v>797154.25996000005</v>
      </c>
      <c r="H61" s="31">
        <f t="shared" si="10"/>
        <v>136.12135029472168</v>
      </c>
      <c r="I61" s="31">
        <f t="shared" si="2"/>
        <v>97.424098717690157</v>
      </c>
      <c r="J61" s="36" t="s">
        <v>145</v>
      </c>
      <c r="K61" s="3"/>
      <c r="L61" s="5"/>
      <c r="M61" s="4"/>
      <c r="N61" s="3"/>
    </row>
    <row r="62" spans="1:14" ht="15" customHeight="1">
      <c r="A62" s="17" t="s">
        <v>30</v>
      </c>
      <c r="B62" s="14" t="s">
        <v>23</v>
      </c>
      <c r="C62" s="14"/>
      <c r="D62" s="25">
        <f>SUM(D63:D67)</f>
        <v>16682110.448000001</v>
      </c>
      <c r="E62" s="25">
        <f t="shared" ref="E62:G62" si="14">SUM(E63:E67)</f>
        <v>19599766.199999996</v>
      </c>
      <c r="F62" s="25">
        <f t="shared" si="14"/>
        <v>19647495.818289999</v>
      </c>
      <c r="G62" s="25">
        <f t="shared" si="14"/>
        <v>19151689.080959998</v>
      </c>
      <c r="H62" s="30">
        <f t="shared" si="10"/>
        <v>114.8037542411552</v>
      </c>
      <c r="I62" s="30">
        <f t="shared" si="2"/>
        <v>97.476488902629256</v>
      </c>
      <c r="J62" s="37" t="s">
        <v>100</v>
      </c>
      <c r="K62" s="3"/>
      <c r="L62" s="5"/>
      <c r="M62" s="4"/>
      <c r="N62" s="3"/>
    </row>
    <row r="63" spans="1:14" ht="50.25" customHeight="1">
      <c r="A63" s="15" t="s">
        <v>29</v>
      </c>
      <c r="B63" s="16" t="s">
        <v>23</v>
      </c>
      <c r="C63" s="16" t="s">
        <v>6</v>
      </c>
      <c r="D63" s="26">
        <v>225683.3</v>
      </c>
      <c r="E63" s="27">
        <v>239855.5</v>
      </c>
      <c r="F63" s="27">
        <v>239855.50456999999</v>
      </c>
      <c r="G63" s="26">
        <v>239854.34828999999</v>
      </c>
      <c r="H63" s="31">
        <f t="shared" si="10"/>
        <v>106.27917452908567</v>
      </c>
      <c r="I63" s="31">
        <f t="shared" si="2"/>
        <v>99.999517926427387</v>
      </c>
      <c r="J63" s="36" t="s">
        <v>123</v>
      </c>
      <c r="K63" s="3"/>
      <c r="L63" s="7"/>
      <c r="M63" s="4"/>
      <c r="N63" s="3"/>
    </row>
    <row r="64" spans="1:14" ht="93" customHeight="1">
      <c r="A64" s="15" t="s">
        <v>28</v>
      </c>
      <c r="B64" s="16" t="s">
        <v>23</v>
      </c>
      <c r="C64" s="16" t="s">
        <v>4</v>
      </c>
      <c r="D64" s="26">
        <v>1734270</v>
      </c>
      <c r="E64" s="27">
        <v>2295999.7999999998</v>
      </c>
      <c r="F64" s="27">
        <v>2296000.0484099998</v>
      </c>
      <c r="G64" s="26">
        <v>2293653.4067800003</v>
      </c>
      <c r="H64" s="31">
        <f t="shared" si="10"/>
        <v>132.25468968384396</v>
      </c>
      <c r="I64" s="31">
        <f t="shared" si="2"/>
        <v>99.897794356249051</v>
      </c>
      <c r="J64" s="36" t="s">
        <v>116</v>
      </c>
      <c r="K64" s="3"/>
      <c r="L64" s="5"/>
      <c r="M64" s="4"/>
      <c r="N64" s="3"/>
    </row>
    <row r="65" spans="1:14" ht="152.25" customHeight="1">
      <c r="A65" s="15" t="s">
        <v>27</v>
      </c>
      <c r="B65" s="16" t="s">
        <v>23</v>
      </c>
      <c r="C65" s="16" t="s">
        <v>1</v>
      </c>
      <c r="D65" s="26">
        <v>10467532.129000001</v>
      </c>
      <c r="E65" s="27">
        <v>11989284.9</v>
      </c>
      <c r="F65" s="27">
        <v>12037714.55075</v>
      </c>
      <c r="G65" s="26">
        <v>11830509.769889999</v>
      </c>
      <c r="H65" s="31">
        <f t="shared" si="10"/>
        <v>113.02100269760729</v>
      </c>
      <c r="I65" s="31">
        <f t="shared" si="2"/>
        <v>98.278703320414834</v>
      </c>
      <c r="J65" s="34" t="s">
        <v>131</v>
      </c>
      <c r="K65" s="3"/>
      <c r="L65" s="5"/>
      <c r="M65" s="4"/>
      <c r="N65" s="3"/>
    </row>
    <row r="66" spans="1:14" ht="153.75" customHeight="1">
      <c r="A66" s="15" t="s">
        <v>26</v>
      </c>
      <c r="B66" s="16" t="s">
        <v>23</v>
      </c>
      <c r="C66" s="16" t="s">
        <v>25</v>
      </c>
      <c r="D66" s="26">
        <v>4089281.9190000002</v>
      </c>
      <c r="E66" s="27">
        <v>4894006.0999999996</v>
      </c>
      <c r="F66" s="27">
        <v>4894005.9650299996</v>
      </c>
      <c r="G66" s="26">
        <v>4609660.1163599994</v>
      </c>
      <c r="H66" s="31">
        <f t="shared" si="10"/>
        <v>112.72541751015427</v>
      </c>
      <c r="I66" s="31">
        <f t="shared" si="2"/>
        <v>94.189916181104266</v>
      </c>
      <c r="J66" s="36" t="s">
        <v>154</v>
      </c>
      <c r="K66" s="3"/>
      <c r="L66" s="7"/>
      <c r="M66" s="4"/>
      <c r="N66" s="3"/>
    </row>
    <row r="67" spans="1:14" ht="135.75" customHeight="1">
      <c r="A67" s="15" t="s">
        <v>24</v>
      </c>
      <c r="B67" s="16" t="s">
        <v>23</v>
      </c>
      <c r="C67" s="16" t="s">
        <v>22</v>
      </c>
      <c r="D67" s="26">
        <v>165343.1</v>
      </c>
      <c r="E67" s="27">
        <v>180619.9</v>
      </c>
      <c r="F67" s="27">
        <v>179919.74953</v>
      </c>
      <c r="G67" s="26">
        <v>178011.43964</v>
      </c>
      <c r="H67" s="31">
        <f t="shared" si="10"/>
        <v>107.66184959638471</v>
      </c>
      <c r="I67" s="31">
        <f t="shared" si="2"/>
        <v>98.939354965208082</v>
      </c>
      <c r="J67" s="36" t="s">
        <v>155</v>
      </c>
      <c r="K67" s="3"/>
      <c r="L67" s="5"/>
      <c r="M67" s="4"/>
      <c r="N67" s="3"/>
    </row>
    <row r="68" spans="1:14" ht="15" customHeight="1">
      <c r="A68" s="17" t="s">
        <v>21</v>
      </c>
      <c r="B68" s="14" t="s">
        <v>16</v>
      </c>
      <c r="C68" s="14"/>
      <c r="D68" s="25">
        <f>SUM(D69:D72)</f>
        <v>489394.3</v>
      </c>
      <c r="E68" s="25">
        <f t="shared" ref="E68:G68" si="15">SUM(E69:E72)</f>
        <v>851624.20000000007</v>
      </c>
      <c r="F68" s="25">
        <f t="shared" si="15"/>
        <v>850624.82968000008</v>
      </c>
      <c r="G68" s="25">
        <f t="shared" si="15"/>
        <v>850401.37951</v>
      </c>
      <c r="H68" s="30">
        <f t="shared" si="10"/>
        <v>173.76609811556858</v>
      </c>
      <c r="I68" s="30">
        <f t="shared" si="2"/>
        <v>99.973731054843043</v>
      </c>
      <c r="J68" s="37" t="s">
        <v>100</v>
      </c>
      <c r="K68" s="3"/>
      <c r="L68" s="5"/>
      <c r="M68" s="4"/>
      <c r="N68" s="3"/>
    </row>
    <row r="69" spans="1:14" ht="45.75" customHeight="1">
      <c r="A69" s="15" t="s">
        <v>20</v>
      </c>
      <c r="B69" s="16" t="s">
        <v>16</v>
      </c>
      <c r="C69" s="16" t="s">
        <v>6</v>
      </c>
      <c r="D69" s="26">
        <v>7938.4</v>
      </c>
      <c r="E69" s="27">
        <v>9494.4</v>
      </c>
      <c r="F69" s="27">
        <v>9494.44</v>
      </c>
      <c r="G69" s="26">
        <v>9494.44</v>
      </c>
      <c r="H69" s="31">
        <f t="shared" si="10"/>
        <v>119.60143101884513</v>
      </c>
      <c r="I69" s="31">
        <f t="shared" si="2"/>
        <v>100</v>
      </c>
      <c r="J69" s="36" t="s">
        <v>156</v>
      </c>
      <c r="K69" s="3"/>
      <c r="L69" s="5"/>
      <c r="M69" s="4"/>
      <c r="N69" s="3"/>
    </row>
    <row r="70" spans="1:14" ht="92.25" customHeight="1">
      <c r="A70" s="15" t="s">
        <v>19</v>
      </c>
      <c r="B70" s="16" t="s">
        <v>16</v>
      </c>
      <c r="C70" s="16" t="s">
        <v>4</v>
      </c>
      <c r="D70" s="26">
        <v>106630.6</v>
      </c>
      <c r="E70" s="27">
        <v>274875.90000000002</v>
      </c>
      <c r="F70" s="27">
        <v>273876.44133</v>
      </c>
      <c r="G70" s="26">
        <v>273653.32558999996</v>
      </c>
      <c r="H70" s="31">
        <f t="shared" si="10"/>
        <v>256.63676804782114</v>
      </c>
      <c r="I70" s="31">
        <f t="shared" si="2"/>
        <v>99.918534161274863</v>
      </c>
      <c r="J70" s="36" t="s">
        <v>117</v>
      </c>
      <c r="K70" s="3"/>
      <c r="L70" s="7"/>
      <c r="M70" s="4"/>
      <c r="N70" s="3"/>
    </row>
    <row r="71" spans="1:14" ht="93.75" customHeight="1">
      <c r="A71" s="15" t="s">
        <v>18</v>
      </c>
      <c r="B71" s="16" t="s">
        <v>16</v>
      </c>
      <c r="C71" s="16" t="s">
        <v>1</v>
      </c>
      <c r="D71" s="26">
        <v>359799</v>
      </c>
      <c r="E71" s="27">
        <v>549304</v>
      </c>
      <c r="F71" s="27">
        <v>549304.04835000006</v>
      </c>
      <c r="G71" s="26">
        <v>549303.71392000001</v>
      </c>
      <c r="H71" s="31">
        <f t="shared" si="10"/>
        <v>152.66960550751946</v>
      </c>
      <c r="I71" s="31">
        <f t="shared" si="2"/>
        <v>99.99993911750677</v>
      </c>
      <c r="J71" s="36" t="s">
        <v>132</v>
      </c>
      <c r="K71" s="3"/>
      <c r="L71" s="5"/>
      <c r="M71" s="4"/>
      <c r="N71" s="3"/>
    </row>
    <row r="72" spans="1:14" ht="48" customHeight="1">
      <c r="A72" s="15" t="s">
        <v>17</v>
      </c>
      <c r="B72" s="16" t="s">
        <v>16</v>
      </c>
      <c r="C72" s="16" t="s">
        <v>15</v>
      </c>
      <c r="D72" s="26">
        <v>15026.3</v>
      </c>
      <c r="E72" s="27">
        <v>17949.900000000001</v>
      </c>
      <c r="F72" s="27">
        <v>17949.900000000001</v>
      </c>
      <c r="G72" s="26">
        <v>17949.900000000001</v>
      </c>
      <c r="H72" s="31">
        <f t="shared" si="10"/>
        <v>119.45655284401352</v>
      </c>
      <c r="I72" s="31">
        <f t="shared" si="2"/>
        <v>100</v>
      </c>
      <c r="J72" s="36" t="s">
        <v>118</v>
      </c>
      <c r="K72" s="3"/>
      <c r="L72" s="5"/>
      <c r="M72" s="4"/>
      <c r="N72" s="3"/>
    </row>
    <row r="73" spans="1:14" ht="15" customHeight="1">
      <c r="A73" s="17" t="s">
        <v>14</v>
      </c>
      <c r="B73" s="14" t="s">
        <v>12</v>
      </c>
      <c r="C73" s="14"/>
      <c r="D73" s="25">
        <f>D74</f>
        <v>20847.2</v>
      </c>
      <c r="E73" s="25">
        <f t="shared" ref="E73:G73" si="16">E74</f>
        <v>23747</v>
      </c>
      <c r="F73" s="25">
        <f t="shared" si="16"/>
        <v>23746.897000000001</v>
      </c>
      <c r="G73" s="25">
        <f t="shared" si="16"/>
        <v>23746.897000000001</v>
      </c>
      <c r="H73" s="30">
        <f t="shared" si="10"/>
        <v>113.90928757818797</v>
      </c>
      <c r="I73" s="30">
        <f t="shared" ref="I73:I81" si="17">G73/F73*100</f>
        <v>100</v>
      </c>
      <c r="J73" s="37" t="s">
        <v>100</v>
      </c>
      <c r="K73" s="3"/>
      <c r="L73" s="7"/>
      <c r="M73" s="4"/>
      <c r="N73" s="3"/>
    </row>
    <row r="74" spans="1:14" ht="78" customHeight="1">
      <c r="A74" s="15" t="s">
        <v>13</v>
      </c>
      <c r="B74" s="16" t="s">
        <v>12</v>
      </c>
      <c r="C74" s="16" t="s">
        <v>4</v>
      </c>
      <c r="D74" s="26">
        <v>20847.2</v>
      </c>
      <c r="E74" s="27">
        <v>23747</v>
      </c>
      <c r="F74" s="27">
        <v>23746.897000000001</v>
      </c>
      <c r="G74" s="26">
        <v>23746.897000000001</v>
      </c>
      <c r="H74" s="31">
        <f t="shared" si="10"/>
        <v>113.90928757818797</v>
      </c>
      <c r="I74" s="31">
        <f t="shared" si="17"/>
        <v>100</v>
      </c>
      <c r="J74" s="36" t="s">
        <v>119</v>
      </c>
      <c r="K74" s="3"/>
      <c r="L74" s="5"/>
      <c r="M74" s="4"/>
      <c r="N74" s="3"/>
    </row>
    <row r="75" spans="1:14" ht="33.75" customHeight="1">
      <c r="A75" s="17" t="s">
        <v>11</v>
      </c>
      <c r="B75" s="14" t="s">
        <v>9</v>
      </c>
      <c r="C75" s="14"/>
      <c r="D75" s="25">
        <f>D76</f>
        <v>1334545.3999999999</v>
      </c>
      <c r="E75" s="25">
        <f t="shared" ref="E75:G75" si="18">E76</f>
        <v>1032500</v>
      </c>
      <c r="F75" s="25">
        <f t="shared" si="18"/>
        <v>1032500</v>
      </c>
      <c r="G75" s="25">
        <f t="shared" si="18"/>
        <v>1028045.9738500001</v>
      </c>
      <c r="H75" s="30">
        <f t="shared" si="10"/>
        <v>77.033420807564895</v>
      </c>
      <c r="I75" s="30">
        <f t="shared" si="17"/>
        <v>99.568617322033901</v>
      </c>
      <c r="J75" s="37" t="s">
        <v>100</v>
      </c>
      <c r="K75" s="3"/>
      <c r="L75" s="5"/>
      <c r="M75" s="4"/>
      <c r="N75" s="3"/>
    </row>
    <row r="76" spans="1:14" ht="156" customHeight="1">
      <c r="A76" s="15" t="s">
        <v>10</v>
      </c>
      <c r="B76" s="16" t="s">
        <v>9</v>
      </c>
      <c r="C76" s="16" t="s">
        <v>6</v>
      </c>
      <c r="D76" s="26">
        <v>1334545.3999999999</v>
      </c>
      <c r="E76" s="27">
        <v>1032500</v>
      </c>
      <c r="F76" s="27">
        <v>1032500</v>
      </c>
      <c r="G76" s="26">
        <v>1028045.9738500001</v>
      </c>
      <c r="H76" s="31">
        <f t="shared" si="10"/>
        <v>77.033420807564895</v>
      </c>
      <c r="I76" s="31">
        <f t="shared" si="17"/>
        <v>99.568617322033901</v>
      </c>
      <c r="J76" s="36" t="s">
        <v>120</v>
      </c>
      <c r="K76" s="3"/>
      <c r="L76" s="5"/>
      <c r="M76" s="4"/>
      <c r="N76" s="3"/>
    </row>
    <row r="77" spans="1:14" ht="57.75" customHeight="1">
      <c r="A77" s="17" t="s">
        <v>8</v>
      </c>
      <c r="B77" s="14" t="s">
        <v>2</v>
      </c>
      <c r="C77" s="14"/>
      <c r="D77" s="25">
        <f>SUM(D78:D80)</f>
        <v>5156452.5</v>
      </c>
      <c r="E77" s="25">
        <f t="shared" ref="E77:G77" si="19">SUM(E78:E80)</f>
        <v>9000117.5999999996</v>
      </c>
      <c r="F77" s="25">
        <f t="shared" si="19"/>
        <v>9000117.6763099991</v>
      </c>
      <c r="G77" s="25">
        <f t="shared" si="19"/>
        <v>8957234.349849999</v>
      </c>
      <c r="H77" s="30">
        <f t="shared" si="10"/>
        <v>173.70923808277104</v>
      </c>
      <c r="I77" s="30">
        <f t="shared" si="17"/>
        <v>99.52352482487116</v>
      </c>
      <c r="J77" s="38" t="s">
        <v>100</v>
      </c>
      <c r="K77" s="3"/>
      <c r="L77" s="5"/>
      <c r="M77" s="4"/>
      <c r="N77" s="3"/>
    </row>
    <row r="78" spans="1:14" ht="60.75" customHeight="1">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c r="A79" s="15" t="s">
        <v>5</v>
      </c>
      <c r="B79" s="16" t="s">
        <v>2</v>
      </c>
      <c r="C79" s="16" t="s">
        <v>4</v>
      </c>
      <c r="D79" s="26">
        <v>134533.5</v>
      </c>
      <c r="E79" s="27">
        <v>1102516</v>
      </c>
      <c r="F79" s="27">
        <v>1102516</v>
      </c>
      <c r="G79" s="26">
        <v>1102221.6117199999</v>
      </c>
      <c r="H79" s="31">
        <f t="shared" si="10"/>
        <v>819.29156062988022</v>
      </c>
      <c r="I79" s="31">
        <v>99.9</v>
      </c>
      <c r="J79" s="36" t="s">
        <v>157</v>
      </c>
      <c r="K79" s="3"/>
      <c r="L79" s="5"/>
      <c r="M79" s="4"/>
      <c r="N79" s="3"/>
    </row>
    <row r="80" spans="1:14" ht="78.75" customHeight="1">
      <c r="A80" s="15" t="s">
        <v>3</v>
      </c>
      <c r="B80" s="16" t="s">
        <v>2</v>
      </c>
      <c r="C80" s="16" t="s">
        <v>1</v>
      </c>
      <c r="D80" s="26">
        <v>504728</v>
      </c>
      <c r="E80" s="27">
        <v>3380410.6</v>
      </c>
      <c r="F80" s="27">
        <v>3380410.67631</v>
      </c>
      <c r="G80" s="26">
        <v>3337821.73813</v>
      </c>
      <c r="H80" s="31">
        <f t="shared" si="10"/>
        <v>661.31099089608665</v>
      </c>
      <c r="I80" s="31">
        <f t="shared" si="17"/>
        <v>98.740125320320857</v>
      </c>
      <c r="J80" s="36" t="s">
        <v>133</v>
      </c>
      <c r="K80" s="3"/>
      <c r="L80" s="5"/>
      <c r="M80" s="4"/>
      <c r="N80" s="3"/>
    </row>
    <row r="81" spans="1:14" ht="18" customHeight="1">
      <c r="A81" s="22" t="s">
        <v>0</v>
      </c>
      <c r="B81" s="18"/>
      <c r="C81" s="18"/>
      <c r="D81" s="25">
        <f>D7+D16+D18+D23+D33+D39+D43+D51+D55+D62+D68+D73+D75+D77</f>
        <v>58433964.599999994</v>
      </c>
      <c r="E81" s="25">
        <f t="shared" ref="E81:G81" si="20">E7+E16+E18+E23+E33+E39+E43+E51+E55+E62+E68+E73+E75+E77</f>
        <v>80085941.5</v>
      </c>
      <c r="F81" s="25">
        <f t="shared" si="20"/>
        <v>80303840.796130002</v>
      </c>
      <c r="G81" s="25">
        <f t="shared" si="20"/>
        <v>76686761.809840009</v>
      </c>
      <c r="H81" s="30">
        <f>G81/D81*100</f>
        <v>131.23662297224996</v>
      </c>
      <c r="I81" s="30">
        <f t="shared" si="17"/>
        <v>95.495758421477262</v>
      </c>
      <c r="J81" s="37" t="s">
        <v>100</v>
      </c>
      <c r="K81" s="3"/>
      <c r="L81" s="5"/>
      <c r="M81" s="4"/>
      <c r="N81" s="3"/>
    </row>
  </sheetData>
  <mergeCells count="10">
    <mergeCell ref="A1:J1"/>
    <mergeCell ref="A4:A5"/>
    <mergeCell ref="B4:C4"/>
    <mergeCell ref="D4:D5"/>
    <mergeCell ref="E4:E5"/>
    <mergeCell ref="F4:F5"/>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Расходы РЗПР2020</vt:lpstr>
      <vt:lpstr>2019</vt:lpstr>
      <vt:lpstr>'Расходы РЗПР2020'!Заголовки_для_печати</vt:lpstr>
      <vt:lpstr>'Расходы РЗПР2020'!Область_печати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2021-04-23T02:29:51Z</dcterms:modified>
</cp:coreProperties>
</file>