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595" activeTab="0"/>
  </bookViews>
  <sheets>
    <sheet name="2022 " sheetId="1" r:id="rId1"/>
    <sheet name="Лист1" sheetId="2" r:id="rId2"/>
  </sheets>
  <definedNames>
    <definedName name="Z_0532D164_B2C5_4B57_B084_972E12D0E8E1_.wvu.Cols" localSheetId="0" hidden="1">'2022 '!$H:$P</definedName>
    <definedName name="Z_0532D164_B2C5_4B57_B084_972E12D0E8E1_.wvu.FilterData" localSheetId="0" hidden="1">'2022 '!$A$7:$Q$7</definedName>
    <definedName name="Z_331000E6_281F_4543_953E_F25D3F595B84_.wvu.PrintArea" localSheetId="0" hidden="1">'2022 '!$A$3:$E$214</definedName>
    <definedName name="Z_331000E6_281F_4543_953E_F25D3F595B84_.wvu.Rows" localSheetId="0" hidden="1">'2022 '!#REF!,'2022 '!#REF!,'2022 '!#REF!,'2022 '!#REF!,'2022 '!#REF!,'2022 '!#REF!,'2022 '!#REF!,'2022 '!#REF!,'2022 '!$178:$178,'2022 '!#REF!,'2022 '!#REF!,'2022 '!#REF!,'2022 '!$198:$198,'2022 '!$200:$200,'2022 '!$203:$203</definedName>
    <definedName name="Z_3585300A_08F4_4F15_AD37_A346A2EA9840_.wvu.Cols" localSheetId="0" hidden="1">'2022 '!#REF!</definedName>
    <definedName name="Z_3585300A_08F4_4F15_AD37_A346A2EA9840_.wvu.PrintArea" localSheetId="0" hidden="1">'2022 '!$A$3:$E$214</definedName>
    <definedName name="Z_3585300A_08F4_4F15_AD37_A346A2EA9840_.wvu.Rows" localSheetId="0" hidden="1">'2022 '!#REF!,'2022 '!#REF!,'2022 '!#REF!,'2022 '!#REF!,'2022 '!#REF!,'2022 '!#REF!,'2022 '!#REF!,'2022 '!#REF!,'2022 '!$178:$178,'2022 '!#REF!,'2022 '!#REF!,'2022 '!#REF!,'2022 '!$198:$198,'2022 '!$200:$200,'2022 '!$203:$203</definedName>
    <definedName name="Z_781192BF_69D3_4B57_ACBB_907C1D4D8E5A_.wvu.PrintArea" localSheetId="0" hidden="1">'2022 '!$A$3:$E$214</definedName>
    <definedName name="Z_781192BF_69D3_4B57_ACBB_907C1D4D8E5A_.wvu.Rows" localSheetId="0" hidden="1">'2022 '!#REF!,'2022 '!#REF!,'2022 '!#REF!,'2022 '!#REF!,'2022 '!#REF!,'2022 '!$47:$47,'2022 '!#REF!,'2022 '!#REF!,'2022 '!$59:$59,'2022 '!$73:$73,'2022 '!$82:$83,'2022 '!#REF!,'2022 '!#REF!,'2022 '!#REF!,'2022 '!#REF!,'2022 '!$109:$109,'2022 '!#REF!,'2022 '!$119:$119,'2022 '!#REF!,'2022 '!#REF!,'2022 '!#REF!,'2022 '!#REF!,'2022 '!#REF!,'2022 '!#REF!,'2022 '!$198:$198,'2022 '!$200:$200,'2022 '!#REF!</definedName>
    <definedName name="Z_7E72FF97_33B9_4B86_B3DE_B7F3498992C7_.wvu.Cols" localSheetId="0" hidden="1">'2022 '!#REF!</definedName>
    <definedName name="Z_7E72FF97_33B9_4B86_B3DE_B7F3498992C7_.wvu.PrintArea" localSheetId="0" hidden="1">'2022 '!$A$3:$E$214</definedName>
    <definedName name="Z_7E72FF97_33B9_4B86_B3DE_B7F3498992C7_.wvu.Rows" localSheetId="0" hidden="1">'2022 '!#REF!,'2022 '!#REF!,'2022 '!#REF!,'2022 '!#REF!,'2022 '!#REF!,'2022 '!#REF!,'2022 '!#REF!,'2022 '!#REF!,'2022 '!$178:$178,'2022 '!#REF!,'2022 '!#REF!,'2022 '!#REF!,'2022 '!$198:$198,'2022 '!$200:$200,'2022 '!$203:$203</definedName>
    <definedName name="Z_8ED78AF3_B8CE_4235_8274_549302481889_.wvu.PrintArea" localSheetId="0" hidden="1">'2022 '!$A$3:$E$214</definedName>
    <definedName name="Z_8ED78AF3_B8CE_4235_8274_549302481889_.wvu.Rows" localSheetId="0" hidden="1">'2022 '!$82:$83,'2022 '!$119:$119,'2022 '!#REF!,'2022 '!#REF!,'2022 '!#REF!</definedName>
    <definedName name="Z_A192F541_330F_42A9_8C1F_919979F82417_.wvu.Cols" localSheetId="0" hidden="1">'2022 '!#REF!</definedName>
    <definedName name="Z_A192F541_330F_42A9_8C1F_919979F82417_.wvu.PrintArea" localSheetId="0" hidden="1">'2022 '!$A$3:$E$214</definedName>
    <definedName name="Z_A192F541_330F_42A9_8C1F_919979F82417_.wvu.Rows" localSheetId="0" hidden="1">'2022 '!#REF!,'2022 '!#REF!,'2022 '!#REF!,'2022 '!#REF!,'2022 '!#REF!,'2022 '!#REF!,'2022 '!#REF!,'2022 '!#REF!,'2022 '!$178:$178,'2022 '!#REF!,'2022 '!#REF!,'2022 '!#REF!,'2022 '!$198:$198,'2022 '!$200:$200,'2022 '!$203:$203</definedName>
    <definedName name="Z_EBACB063_D1FE_4C47_8413_F7D94B366A46_.wvu.Cols" localSheetId="0" hidden="1">'2022 '!$H:$P</definedName>
    <definedName name="Z_EBACB063_D1FE_4C47_8413_F7D94B366A46_.wvu.FilterData" localSheetId="0" hidden="1">'2022 '!$A$7:$Q$7</definedName>
    <definedName name="Z_EBACB063_D1FE_4C47_8413_F7D94B366A46_.wvu.PrintArea" localSheetId="0" hidden="1">'2022 '!$A$1:$G$214</definedName>
    <definedName name="Z_EBACB063_D1FE_4C47_8413_F7D94B366A46_.wvu.Rows" localSheetId="0" hidden="1">'2022 '!#REF!,'2022 '!#REF!,'2022 '!#REF!,'2022 '!#REF!,'2022 '!#REF!,'2022 '!$50:$50,'2022 '!#REF!,'2022 '!$59:$59,'2022 '!$70:$70,'2022 '!$73:$73,'2022 '!$83:$83,'2022 '!#REF!,'2022 '!$119:$119,'2022 '!#REF!,'2022 '!#REF!,'2022 '!#REF!,'2022 '!#REF!,'2022 '!#REF!,'2022 '!#REF!,'2022 '!#REF!,'2022 '!$198:$198,'2022 '!$200:$200</definedName>
    <definedName name="Z_F4562E3B_6BCC_4856_9E30_04750A78323A_.wvu.PrintArea" localSheetId="0" hidden="1">'2022 '!$A$3:$E$214</definedName>
    <definedName name="Z_F4562E3B_6BCC_4856_9E30_04750A78323A_.wvu.Rows" localSheetId="0" hidden="1">'2022 '!#REF!,'2022 '!#REF!,'2022 '!#REF!,'2022 '!#REF!,'2022 '!#REF!,'2022 '!$47:$47,'2022 '!#REF!,'2022 '!#REF!,'2022 '!$59:$59,'2022 '!$73:$73,'2022 '!$82:$83,'2022 '!#REF!,'2022 '!#REF!,'2022 '!#REF!,'2022 '!#REF!,'2022 '!$109:$109,'2022 '!#REF!,'2022 '!$119:$119,'2022 '!#REF!,'2022 '!#REF!,'2022 '!#REF!,'2022 '!#REF!,'2022 '!#REF!,'2022 '!#REF!,'2022 '!$198:$198,'2022 '!$200:$200,'2022 '!#REF!</definedName>
  </definedNames>
  <calcPr fullCalcOnLoad="1"/>
</workbook>
</file>

<file path=xl/sharedStrings.xml><?xml version="1.0" encoding="utf-8"?>
<sst xmlns="http://schemas.openxmlformats.org/spreadsheetml/2006/main" count="429" uniqueCount="248">
  <si>
    <t>Государственное казенное учреждение "Краевой центр социальной защиты населения" Забайкальского края</t>
  </si>
  <si>
    <t>Государственное бюджетное стационарное учреждение социального обслуживания "Социально-реабилитационный центр для несовершеннолетних "Надежда" Забайкальского края;</t>
  </si>
  <si>
    <t>Государственное бюджетное учреждение социального обслуживания "Центр медико-социальной реабилитации инвалидов "Росток" Забайкальского края;</t>
  </si>
  <si>
    <t>Государственное учреждение социального обслуживания "Акшинский социально-реабилитационный центр для несовершеннолетних "Задор" Забайкальского края</t>
  </si>
  <si>
    <t>Государственное учреждение социального обслуживания "Бадинский социально-реабилитационный центр для несовершеннолетних "Искра" Забайкальского края</t>
  </si>
  <si>
    <t>Государственное учреждение социального обслуживания "Билитуйский социально-реабилитационный центр для несовершеннолетних "Подросток" Забайкальского края</t>
  </si>
  <si>
    <t>Государственное учреждение социального обслуживания "Верхнецасучейский социально-реабилитационный центр для несовершеннолетних "Росинка" Забайкальского края</t>
  </si>
  <si>
    <t>Государственное учреждение социального обслуживания "Дульдургинский комплексный центр социального обслуживания населения "Наран" Забайкальского края</t>
  </si>
  <si>
    <t>Государственное учреждение социального обслуживания "Ингодинский комплексный центр социального обслуживания населения "Милосердие" Забайкальского края</t>
  </si>
  <si>
    <t>Государственное учреждение социального обслуживания "Калганский социально-реабилитационный центр для несовершеннолетних "Улыбка" Забайкальского края</t>
  </si>
  <si>
    <t>Государственное учреждение социального обслуживания "Краснокаменский социально-реабилитационный центр для несовершеннолетних "Доброта" Забайкальского края</t>
  </si>
  <si>
    <t>Государственное учреждение социального обслуживания "Красночикойский комплексный центр социального обслуживания населения "Черёмушки" Забайкальского края</t>
  </si>
  <si>
    <t>Государственное учреждение социального обслуживания "Кыринский социально-реабилитационный центр для несовершеннолетних "Перекресток" Забайкальского края</t>
  </si>
  <si>
    <t>Государственное учреждение социального обслуживания "Малетинский социально-реабилитационный центр для несовершеннолетних "Гармония" Забайкальского края</t>
  </si>
  <si>
    <t>Государственное учреждение социального обслуживания "Могойтуйский комплексный центр социального обслуживания населения "Элбэг" Забайкальского края</t>
  </si>
  <si>
    <t>Государственное учреждение социального обслуживания "Могочинский центр помощи детям, оставшимся без попечения родителей "Журавлёнок" Забайкальского края</t>
  </si>
  <si>
    <t>Государственное учреждение социального обслуживания "Могочинский центр социального обслуживания граждан пожилого возраста и инвалидов" Забайкальского края</t>
  </si>
  <si>
    <t>Государственное учреждение социального обслуживания "Нерчинский социально-реабилитационный центр для несовершеннолетних "Гарант" Забайкальского края</t>
  </si>
  <si>
    <t>Государственное учреждение социального обслуживания "Новоширокинский социально-реабилитационный центр для несовершеннолетних "Семья" Забайкальского края;</t>
  </si>
  <si>
    <t>Государственное учреждение социального обслуживания "Приаргунский комплексный центр социального обслуживания населения "Солнышко" Забайкальского края</t>
  </si>
  <si>
    <t>Государственное учреждение социального обслуживания "Улетовский социально-реабилитационный центр для несовершеннолетних "Кедр" Забайкальского края</t>
  </si>
  <si>
    <t>Государственное учреждение социального обслуживания "Черновский комплексный центр социального обслуживания населения "Берегиня" Забайкальского края</t>
  </si>
  <si>
    <t>Государственное учреждение социального обслуживания "Чернышевский социально-реабилитационный центр для несовершеннолетних "Дружба" Забайкальского края</t>
  </si>
  <si>
    <t>Государственное учреждение социального обслуживания "Шилкинский социально-реабилитационный центр для несовершеннолетних "Сибиряк" Забайкальского края</t>
  </si>
  <si>
    <t>Государственное учреждение социального обслуживания "Ново-Акатуйский комплексный центр социального обслуживания населения" Забайкальского края</t>
  </si>
  <si>
    <t>Государственное стационарное учреждение социального обслуживания "Солонеченский специальный дом-интернат для престарелых и инвалидов" Забайкальского края</t>
  </si>
  <si>
    <t>Государственное стационарное учреждение социального обслуживания "Петровск-Забайкальский детский дом-интернат для умственно-отсталых детей" Забайкальского края</t>
  </si>
  <si>
    <t>Государственное автономное учреждение социального обслуживания "Балейский комплексный центр социального обслуживания населения "Золотинка" Забайкальского края</t>
  </si>
  <si>
    <t>Государственное автономное учреждение социального обслуживания "Реабилитационный центр для детей и подростков с ограниченными возможностями "Спасатель" Забайкальского края</t>
  </si>
  <si>
    <t>Государственное автономное учреждение социального обслуживания "Социальный приют" Забайкальского края</t>
  </si>
  <si>
    <t>Государственное стационарное учреждение социального обслуживания пансионат "Яснинский" Забайкальского края</t>
  </si>
  <si>
    <t>Государственное стационарное учреждение социального обслуживания пансионат "Ингода" Забайкальского края</t>
  </si>
  <si>
    <t>Государственное учреждение социального обслуживания "Читинский центр помощи детям, оставшимся без попечения родителей, имени В.Н. Подгорбунского" Забайкальского края</t>
  </si>
  <si>
    <t>Государственное учреждение социального обслуживания "Балейский центр помощи детям, оставшимся без попечения родителей "Маяк" Забайкальского края</t>
  </si>
  <si>
    <t>Государственное учреждение социального обслуживания "Вершино-Шахтаминский центр помощи детям, оставшимся без попечения родителей "Маленькая страна" Забайкальского края</t>
  </si>
  <si>
    <t>Государственное учреждение социального обслуживания "Карымский центр помощи детям, оставшимся без попечения родителей "Прометей" Забайкальского края</t>
  </si>
  <si>
    <t>Государственное учреждение социального обслуживания "Маккавеевский центр помощи детям, оставшимся без попечения родителей "Импульс" Забайкальского края</t>
  </si>
  <si>
    <t>Государственное учреждение социального обслуживания "Первомайский центр помощи детям, оставшимся без попечения родителей "Родник" Забайкальского края</t>
  </si>
  <si>
    <t>Государственное учреждение социального обслуживания "Петровск-Забайкальский центр помощи детям, оставшимся без попечения родителей "Единство" Забайкальского края</t>
  </si>
  <si>
    <t>Государственное учреждение социального обслуживания "Черновский центр помощи детям, оставшимся без попечения родителей "Восточный" Забайкальского края</t>
  </si>
  <si>
    <t>Государственное учреждение социального обслуживания "Шерловогорский центр помощи детям, оставшимся без попечения родителей "Аквамарин" Забайкальского края</t>
  </si>
  <si>
    <t>Государственное казенное учреждение "Краевой центр занятости населения" Забайкальского края</t>
  </si>
  <si>
    <t>№ п/п</t>
  </si>
  <si>
    <t>ФИО</t>
  </si>
  <si>
    <t>Наименование должности</t>
  </si>
  <si>
    <t>Наименование учреждения</t>
  </si>
  <si>
    <t>директор</t>
  </si>
  <si>
    <t>Сидорова Наталья Владимировна</t>
  </si>
  <si>
    <t>заместитель директора</t>
  </si>
  <si>
    <t>главный бухгалтер</t>
  </si>
  <si>
    <t>Медведева Людмила Васильевна</t>
  </si>
  <si>
    <t>Голубева Наталья Владимировна</t>
  </si>
  <si>
    <t>Кузьминова Татьяна Ивановна</t>
  </si>
  <si>
    <t>Кузнецова Наталья Викторовна</t>
  </si>
  <si>
    <t>Муллахметова Алена Ивановна</t>
  </si>
  <si>
    <t>Ануфриева Оксана Владиславовна</t>
  </si>
  <si>
    <t>Гомбоев Бальжинима Ширибазарович</t>
  </si>
  <si>
    <t>Бальжинимаева Татьяна Жамсуевна</t>
  </si>
  <si>
    <t>Базаржапова Алина Михайловна</t>
  </si>
  <si>
    <t>Митупов Мунко Хоригадаевич</t>
  </si>
  <si>
    <t>Лодоева Дарима Базаргуруевна</t>
  </si>
  <si>
    <t>Дугаржапова Оксана Дашидондоковна</t>
  </si>
  <si>
    <t>Доржиева Удбылма Жигмитнимаевна</t>
  </si>
  <si>
    <t>Лесникова Оксана Валерьевна</t>
  </si>
  <si>
    <t>Балданова Людмила Дугаровна</t>
  </si>
  <si>
    <t>Селина Галина Георгиевна</t>
  </si>
  <si>
    <t>Гагарина Анна Федоровна</t>
  </si>
  <si>
    <t>Иванова Елена Александровна</t>
  </si>
  <si>
    <t>Чупрова Марина Николаевна</t>
  </si>
  <si>
    <t>Гогина Любовь Владимировна</t>
  </si>
  <si>
    <t>Севанькаева Татьяна Борисовна</t>
  </si>
  <si>
    <t>Ширкина Ирина Александровна</t>
  </si>
  <si>
    <t>Башмакова Олеся Валерьевна</t>
  </si>
  <si>
    <t>Терентьева Лариса Робертовна</t>
  </si>
  <si>
    <t xml:space="preserve">Зимина Виктория Михайловна </t>
  </si>
  <si>
    <t>Амурцева Анна Владимировна</t>
  </si>
  <si>
    <t>Абрамова Надежда Николаевна</t>
  </si>
  <si>
    <t>Овдина Ирина Николаевна</t>
  </si>
  <si>
    <t>Тутунина Вера Ивановна</t>
  </si>
  <si>
    <t>Уланова Елена Николаевна</t>
  </si>
  <si>
    <t>Незамаева Татьяна Ивановна</t>
  </si>
  <si>
    <t>Штанкова Татьяна Павловна</t>
  </si>
  <si>
    <t>Наделяева Ольга Витальевна</t>
  </si>
  <si>
    <t>Косякова Наталья Валентиновна</t>
  </si>
  <si>
    <t>Номоконова Анна Анатольевна</t>
  </si>
  <si>
    <t>Власюк Лариса Викторовна</t>
  </si>
  <si>
    <t>Гавришева Наталья Васильевна</t>
  </si>
  <si>
    <t>Луговская Анна Владимировна</t>
  </si>
  <si>
    <t>Хусаинова Нина Геннадьевна</t>
  </si>
  <si>
    <t>Филинова Виктория Леонидовна</t>
  </si>
  <si>
    <t>Калачева Ольга Алексеевна</t>
  </si>
  <si>
    <t>Боровинский Павел Сергеевич</t>
  </si>
  <si>
    <t>Кузьмина Наталья Евгеньевна</t>
  </si>
  <si>
    <t>Слукина Елена Викторовна</t>
  </si>
  <si>
    <t>Кастарная Анна Анатольевна</t>
  </si>
  <si>
    <t>Новикова Анна Сергеевна</t>
  </si>
  <si>
    <t>Малкова Галина Владимировна</t>
  </si>
  <si>
    <t>Васильева Светлана Сергеевна</t>
  </si>
  <si>
    <t>Раитина Ирина Анатольевна</t>
  </si>
  <si>
    <t>Сухова Ольга Николаевна</t>
  </si>
  <si>
    <t>Бородина Наталья Юрьевна</t>
  </si>
  <si>
    <t>Безрукова Галина Юрьевна</t>
  </si>
  <si>
    <t>Попова Виктория Владимировна</t>
  </si>
  <si>
    <t>Щербакова Елена Николаевна</t>
  </si>
  <si>
    <t>Склярова Наталья Николаевна</t>
  </si>
  <si>
    <t>Мельникова Оксана Валерьевна</t>
  </si>
  <si>
    <t>Иванов Андрей Валерьевич</t>
  </si>
  <si>
    <t>Ильчининова Елена Васильевна</t>
  </si>
  <si>
    <t>Пляскина Елена Анатольевна</t>
  </si>
  <si>
    <t>Садаева Любовь Рабдановна</t>
  </si>
  <si>
    <t>Колесникова Наталья Андреевна</t>
  </si>
  <si>
    <t>Макарьевская Клара Олеговна</t>
  </si>
  <si>
    <t>Петрякова Ирина Сафуановна</t>
  </si>
  <si>
    <t>Волчков Дмитрий Юрьевич</t>
  </si>
  <si>
    <t>Матвеева Нина Валерьевна</t>
  </si>
  <si>
    <t>Ищенко Сергей Васильевич</t>
  </si>
  <si>
    <t>Подшивалова Елена Геннадьевна</t>
  </si>
  <si>
    <t>Мальцев Петр Витальевич</t>
  </si>
  <si>
    <t>Старчков Евгений Владимирович</t>
  </si>
  <si>
    <t>Саркисян Алеанна Леонидовна</t>
  </si>
  <si>
    <t>Жданова Евгения Алексеевна</t>
  </si>
  <si>
    <t>Сергеева Марина Дмитриевна</t>
  </si>
  <si>
    <t>Репин Константин Витальевич</t>
  </si>
  <si>
    <t>Чиндин Виктор Михайлович</t>
  </si>
  <si>
    <t>Приходько Александр Сергеевич</t>
  </si>
  <si>
    <t>Жаркова Галина Павловна</t>
  </si>
  <si>
    <t>Никитина Нина Андреевна</t>
  </si>
  <si>
    <t>Коновалова Ольга Викторовна</t>
  </si>
  <si>
    <t>Наседкина Марина Николаевна</t>
  </si>
  <si>
    <t>Государственное автономное учреждение социального обслуживания "Реабилитационный центр "Шиванда" Забайкальского края</t>
  </si>
  <si>
    <t>Дациев Вячеслав Юмарович</t>
  </si>
  <si>
    <t>Палкин Александр Анатольевич</t>
  </si>
  <si>
    <t>Кузнецова Татьяна Анатольевна</t>
  </si>
  <si>
    <t>Буров Михаил Викторович</t>
  </si>
  <si>
    <t>Спиридонова Мария Николаевна</t>
  </si>
  <si>
    <t>Государственное автономное учреждение социального обслуживания "Петровск-Забайкальский комплексный центр социального обслуживания населения "Ветеран" Забайкальского края</t>
  </si>
  <si>
    <t>Государственное автономное учреждение социального обслуживания "Комплексный центр социального обслуживания населения "Орловский" Забайкальского края</t>
  </si>
  <si>
    <t>Бузина Елена Владимировна</t>
  </si>
  <si>
    <t>Эпова Елена Юрьевна</t>
  </si>
  <si>
    <t>Бородина Валентина Сергеевна</t>
  </si>
  <si>
    <t>Матвеева Лариса Константиновна</t>
  </si>
  <si>
    <t>Жамбалов Батожаб Батоевич</t>
  </si>
  <si>
    <t>Колмакова Наталья Григорьевна</t>
  </si>
  <si>
    <t>Черепанов Владимир Александрович</t>
  </si>
  <si>
    <t>Филиппова  Лариса Геннадьевна</t>
  </si>
  <si>
    <t>Федосеев Александр Викторович</t>
  </si>
  <si>
    <t>Крауз Валентина Дмитриевна</t>
  </si>
  <si>
    <t>Якимова Юлия Андреевна</t>
  </si>
  <si>
    <t>Давыдова Ольга Семёновна</t>
  </si>
  <si>
    <t>Логинова Светлана Михайловна</t>
  </si>
  <si>
    <t>Борисенко Ирина Александровна</t>
  </si>
  <si>
    <t>Государственное учреждение социального обслуживания "Борзинский центр помощи детям, оставшимся без попечения родителей имени С.Д. Номоконова" Забайкальского края</t>
  </si>
  <si>
    <t>Абашеева Елена Борисовна</t>
  </si>
  <si>
    <t>Пронин Алексей Валерьевич</t>
  </si>
  <si>
    <t>Хорунова Людмила Сергеевна</t>
  </si>
  <si>
    <t>Негодяева Екатерина Сергеевна</t>
  </si>
  <si>
    <t>Государственное учреждение социального обслуживания "Сретенский социально-реабилитационный центр для несовершеннолетних имени С.Г. Киргизова" Забайкальского края</t>
  </si>
  <si>
    <t>Филиппова Татьяна Владимировна</t>
  </si>
  <si>
    <t>Пакулов Александр Анатольевич</t>
  </si>
  <si>
    <t>Суханов Аркадий Михайлович</t>
  </si>
  <si>
    <t>Ануфриева Валентина Юрьевна</t>
  </si>
  <si>
    <t>Сводная информация о среднемесячной заработной плате руководителей, заместителей руководителя, главных бухгалтеров краевых государственных учреждений, координация и регулирование деятельности которых возложены на Министерство труда и социальной защиты населения Забайкальского края</t>
  </si>
  <si>
    <t>Поздняков Юрий Иванович</t>
  </si>
  <si>
    <t>Государственное учреждение  "Центр психолого-педагогической помощи населению "Доверие" Забайкальского края</t>
  </si>
  <si>
    <t>Государственное  учреждение социального обслуживания "Комплексный центр социального обслуживания населения "Ясногорский" Забайкальского края</t>
  </si>
  <si>
    <t>Соколовская Татьяна Михайловна</t>
  </si>
  <si>
    <t>Полянский Андрей Владимирович</t>
  </si>
  <si>
    <t>Филонова Наталья Евгеньевна</t>
  </si>
  <si>
    <t>Туманова Ольга Леонидовна</t>
  </si>
  <si>
    <t>Государственное автономное учреждение социального обслуживания "Шерловогорский реабилитационный центр "Топаз" Забайкальского края;</t>
  </si>
  <si>
    <t>Болотова Галина Сергеевна</t>
  </si>
  <si>
    <t>Семенова Анастасия Владимировна</t>
  </si>
  <si>
    <t>Лукьянова Светлана Леонидовна</t>
  </si>
  <si>
    <t>Мироманова Ирина Станиславовна</t>
  </si>
  <si>
    <t>Сверкунов Сергей Валерьевич</t>
  </si>
  <si>
    <t>Мыльникова Лариса Анатольевна</t>
  </si>
  <si>
    <t>Палкина Ольга Николаевна</t>
  </si>
  <si>
    <t>Никитина Анастасия Валерьевна</t>
  </si>
  <si>
    <t>Бродова Евгения Владимировна</t>
  </si>
  <si>
    <t>Жапов Роман Николаевич</t>
  </si>
  <si>
    <t>Шкедов Александр Сергеевич</t>
  </si>
  <si>
    <t>Шишкова Ирина Викторовна</t>
  </si>
  <si>
    <t>Лоншакова Татьяна Алексеевна</t>
  </si>
  <si>
    <t>Татаринова Светлана Анатольевна</t>
  </si>
  <si>
    <t>Синицына Елена Сергеевна</t>
  </si>
  <si>
    <t>Атавина Ольга Леонидовна</t>
  </si>
  <si>
    <t>Волнаков Антон Валерьевич</t>
  </si>
  <si>
    <t>Смолина Надежда Ивановна</t>
  </si>
  <si>
    <t>Банщикова Екатерина Владимировна</t>
  </si>
  <si>
    <t>Зырянова Елизавета Федоровна</t>
  </si>
  <si>
    <t>Чугуевский Александр Александрович</t>
  </si>
  <si>
    <t>Марков Александр Сергеевич</t>
  </si>
  <si>
    <t>Дементьева Елена Евгеньевна</t>
  </si>
  <si>
    <t>Санданов Батор Раднаевич</t>
  </si>
  <si>
    <t>Горюнова Ольга Сергеевна</t>
  </si>
  <si>
    <t>Некипелая Наталья Ивановна</t>
  </si>
  <si>
    <t>Василенко Татьяна Викторовна</t>
  </si>
  <si>
    <t>Шадрина Оксана Олеговна</t>
  </si>
  <si>
    <t>Балданов Андрей Лхамаевич</t>
  </si>
  <si>
    <t>Пальцева Надежда Георгиевна</t>
  </si>
  <si>
    <t>Гусенцова Светлана Анатольевна</t>
  </si>
  <si>
    <t>Директор</t>
  </si>
  <si>
    <t>Зимин Евгений Владимирович</t>
  </si>
  <si>
    <t>Фактически начисленная заработная плата за календарный год *, руб.</t>
  </si>
  <si>
    <t>Количество фактически отработанных полных календарных месяцев, мес.</t>
  </si>
  <si>
    <t>Новикова Наталья Георгиевна</t>
  </si>
  <si>
    <t>Назарова Наталья Валентиновна</t>
  </si>
  <si>
    <t>Машукова Надежда Сергеевна</t>
  </si>
  <si>
    <t>Дударева Ирина Александровна</t>
  </si>
  <si>
    <t>Рябова Наталья Владимировна</t>
  </si>
  <si>
    <t>Поспелова Ирина Владимировна</t>
  </si>
  <si>
    <t>Волкова Екатерина Алексаедровна</t>
  </si>
  <si>
    <t>Бушина Наталья Сергеевна</t>
  </si>
  <si>
    <t>Полустроева Анастасия Аркадьевна</t>
  </si>
  <si>
    <t>Карнаков Георгий Викторович</t>
  </si>
  <si>
    <t>Болотов Доржи Донитович</t>
  </si>
  <si>
    <t>Бадмаев Бэликто Борисович</t>
  </si>
  <si>
    <t xml:space="preserve">заместитель директора </t>
  </si>
  <si>
    <t>Государственное автономное учреждение социального обслуживания "Борзинский дом-интернат" Забайкальского края</t>
  </si>
  <si>
    <t>Государственное автономное учреждение социального обслуживания "Первомайский  дом-интернат" Забайкальского края</t>
  </si>
  <si>
    <t>Государственное автономное учреждение социального обслуживания "Читинский  дом-интернат для граждан, имеющих психические растройства" Забайкальского кра</t>
  </si>
  <si>
    <t>Государственное автономное учреждение социального обслуживания "Хапчерангинский  дом-интернат" Забайкальского края</t>
  </si>
  <si>
    <t>Государственное автономное учреждение социального обслуживания "Атамановский дом-интернат" Забайкальского края</t>
  </si>
  <si>
    <t>Государственное автономное учреждение социального обслуживания "Сохондинский специальный дом-интернат" Забайкальского края</t>
  </si>
  <si>
    <t>Кадлубовская Виктория Викторовна</t>
  </si>
  <si>
    <t>Государственное стационарное бюджетное учреждение социального обслуживания "Шилкинский  дом-интернат" Забайкальского края</t>
  </si>
  <si>
    <t>Государственное стационарное учреждение социального обслуживания "Зыковский  дом-интернат" Забайкальского края</t>
  </si>
  <si>
    <t>Среднемесячная заработная плата, руб</t>
  </si>
  <si>
    <t xml:space="preserve"> за  2022 года</t>
  </si>
  <si>
    <t>Казаченко Евгений Олегович</t>
  </si>
  <si>
    <t>Симакова Татьяна Юрьевна</t>
  </si>
  <si>
    <t>Козлова Алена Константиновна</t>
  </si>
  <si>
    <t>Матвеева Нина Васильевна</t>
  </si>
  <si>
    <t>Михайлова Ольга Владимировна</t>
  </si>
  <si>
    <t>Куликова Татьяна Федоровна</t>
  </si>
  <si>
    <t>Уваровская Виктория Ивановна</t>
  </si>
  <si>
    <t>Карабейников Николай Юрьевич</t>
  </si>
  <si>
    <t>Пьяникова Олеся Викторовна</t>
  </si>
  <si>
    <t>Крымский Константин Федеорович</t>
  </si>
  <si>
    <t>Киреев Александр Викторович</t>
  </si>
  <si>
    <t>Кузнецова Зинаида Григорьевна</t>
  </si>
  <si>
    <t>Фомина Мария Дмитриевна</t>
  </si>
  <si>
    <t>Логинова Ольга Олеговна</t>
  </si>
  <si>
    <t>Бороздина Оксана Михайловна</t>
  </si>
  <si>
    <t>Карпова Ираида Вячеславовна</t>
  </si>
  <si>
    <t>Петров Алексей Владимирович</t>
  </si>
  <si>
    <t>Нечухаева Екатерина Александровна</t>
  </si>
  <si>
    <t>Золотарева Дарья Николаевна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</si>
</sst>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0.00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-FC19]d\ mmmm\ yyyy\ &quot;г.&quot;"/>
    <numFmt numFmtId="182" formatCode="dd/mm/yy;@"/>
    <numFmt numFmtId="183" formatCode="mmm/yyyy"/>
    <numFmt numFmtId="184" formatCode="[$€-2]\ ###,000_);[Red]\([$€-2]\ ###,000\)"/>
    <numFmt numFmtId="185" formatCode="#,##0.000"/>
    <numFmt numFmtId="186" formatCode="0.00000000"/>
    <numFmt numFmtId="187" formatCode="0.00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wrapText="1"/>
    </xf>
    <xf numFmtId="171" fontId="3" fillId="0" borderId="13" xfId="0" applyNumberFormat="1" applyFont="1" applyFill="1" applyBorder="1" applyAlignment="1">
      <alignment/>
    </xf>
    <xf numFmtId="171" fontId="3" fillId="0" borderId="13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 vertical="center"/>
    </xf>
    <xf numFmtId="171" fontId="3" fillId="0" borderId="11" xfId="0" applyNumberFormat="1" applyFont="1" applyFill="1" applyBorder="1" applyAlignment="1">
      <alignment/>
    </xf>
    <xf numFmtId="0" fontId="3" fillId="0" borderId="13" xfId="0" applyNumberFormat="1" applyFont="1" applyFill="1" applyBorder="1" applyAlignment="1">
      <alignment horizontal="center"/>
    </xf>
    <xf numFmtId="171" fontId="3" fillId="0" borderId="11" xfId="0" applyNumberFormat="1" applyFont="1" applyFill="1" applyBorder="1" applyAlignment="1">
      <alignment horizontal="center"/>
    </xf>
    <xf numFmtId="171" fontId="3" fillId="0" borderId="0" xfId="0" applyNumberFormat="1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0" fillId="0" borderId="11" xfId="0" applyFill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3" fillId="0" borderId="12" xfId="0" applyNumberFormat="1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171" fontId="3" fillId="0" borderId="0" xfId="0" applyNumberFormat="1" applyFont="1" applyFill="1" applyAlignment="1">
      <alignment horizontal="center" vertical="center"/>
    </xf>
    <xf numFmtId="171" fontId="3" fillId="0" borderId="0" xfId="0" applyNumberFormat="1" applyFont="1" applyFill="1" applyAlignment="1">
      <alignment/>
    </xf>
    <xf numFmtId="171" fontId="3" fillId="0" borderId="1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9"/>
  <sheetViews>
    <sheetView tabSelected="1" zoomScale="75" zoomScaleNormal="75" zoomScaleSheetLayoutView="84" zoomScalePageLayoutView="0" workbookViewId="0" topLeftCell="A1">
      <selection activeCell="A3" sqref="A3:G3"/>
    </sheetView>
  </sheetViews>
  <sheetFormatPr defaultColWidth="9.00390625" defaultRowHeight="12.75"/>
  <cols>
    <col min="1" max="1" width="5.625" style="10" customWidth="1"/>
    <col min="2" max="2" width="60.125" style="10" customWidth="1"/>
    <col min="3" max="3" width="40.00390625" style="10" customWidth="1"/>
    <col min="4" max="4" width="28.625" style="10" customWidth="1"/>
    <col min="5" max="6" width="20.00390625" style="10" hidden="1" customWidth="1"/>
    <col min="7" max="7" width="20.00390625" style="10" customWidth="1"/>
    <col min="8" max="12" width="20.00390625" style="10" hidden="1" customWidth="1"/>
    <col min="13" max="13" width="15.375" style="10" hidden="1" customWidth="1"/>
    <col min="14" max="14" width="27.00390625" style="34" hidden="1" customWidth="1"/>
    <col min="15" max="15" width="16.00390625" style="35" hidden="1" customWidth="1"/>
    <col min="16" max="16" width="23.00390625" style="10" hidden="1" customWidth="1"/>
    <col min="17" max="16384" width="9.125" style="10" customWidth="1"/>
  </cols>
  <sheetData>
    <row r="1" spans="3:8" ht="16.5">
      <c r="C1" s="23"/>
      <c r="D1" s="23"/>
      <c r="E1" s="23"/>
      <c r="F1" s="23"/>
      <c r="G1" s="24"/>
      <c r="H1" s="23"/>
    </row>
    <row r="2" spans="3:8" ht="15.75">
      <c r="C2" s="23"/>
      <c r="D2" s="23"/>
      <c r="E2" s="23"/>
      <c r="F2" s="23"/>
      <c r="G2" s="23"/>
      <c r="H2" s="23"/>
    </row>
    <row r="3" spans="1:8" ht="60" customHeight="1">
      <c r="A3" s="50" t="s">
        <v>161</v>
      </c>
      <c r="B3" s="50"/>
      <c r="C3" s="50"/>
      <c r="D3" s="50"/>
      <c r="E3" s="50"/>
      <c r="F3" s="50"/>
      <c r="G3" s="50"/>
      <c r="H3" s="23"/>
    </row>
    <row r="4" spans="1:8" ht="20.25" customHeight="1">
      <c r="A4" s="51" t="s">
        <v>228</v>
      </c>
      <c r="B4" s="51"/>
      <c r="C4" s="51"/>
      <c r="D4" s="51"/>
      <c r="E4" s="51"/>
      <c r="F4" s="51"/>
      <c r="G4" s="51"/>
      <c r="H4" s="23"/>
    </row>
    <row r="5" spans="3:8" ht="15.75">
      <c r="C5" s="23"/>
      <c r="D5" s="23"/>
      <c r="E5" s="23"/>
      <c r="F5" s="23"/>
      <c r="G5" s="23"/>
      <c r="H5" s="23"/>
    </row>
    <row r="6" spans="1:16" ht="111.75" customHeight="1">
      <c r="A6" s="25" t="s">
        <v>42</v>
      </c>
      <c r="B6" s="25" t="s">
        <v>45</v>
      </c>
      <c r="C6" s="25" t="s">
        <v>43</v>
      </c>
      <c r="D6" s="25" t="s">
        <v>44</v>
      </c>
      <c r="E6" s="25" t="s">
        <v>203</v>
      </c>
      <c r="F6" s="26" t="s">
        <v>204</v>
      </c>
      <c r="G6" s="26" t="s">
        <v>227</v>
      </c>
      <c r="H6" s="26"/>
      <c r="I6" s="26"/>
      <c r="J6" s="26"/>
      <c r="K6" s="26"/>
      <c r="L6" s="26"/>
      <c r="M6" s="32"/>
      <c r="N6" s="36"/>
      <c r="O6" s="14"/>
      <c r="P6" s="22"/>
    </row>
    <row r="7" spans="1:16" ht="14.25" customHeight="1">
      <c r="A7" s="27">
        <v>1</v>
      </c>
      <c r="B7" s="27">
        <v>2</v>
      </c>
      <c r="C7" s="28">
        <v>3</v>
      </c>
      <c r="D7" s="28">
        <v>4</v>
      </c>
      <c r="E7" s="29">
        <v>5</v>
      </c>
      <c r="F7" s="29">
        <v>6</v>
      </c>
      <c r="G7" s="28">
        <v>7</v>
      </c>
      <c r="H7" s="2"/>
      <c r="I7" s="22"/>
      <c r="J7" s="22"/>
      <c r="K7" s="22"/>
      <c r="L7" s="22"/>
      <c r="M7" s="2"/>
      <c r="N7" s="14"/>
      <c r="O7" s="15"/>
      <c r="P7" s="22"/>
    </row>
    <row r="8" spans="1:16" ht="33" customHeight="1">
      <c r="A8" s="39">
        <v>1</v>
      </c>
      <c r="B8" s="37" t="s">
        <v>0</v>
      </c>
      <c r="C8" s="3" t="s">
        <v>144</v>
      </c>
      <c r="D8" s="2" t="s">
        <v>46</v>
      </c>
      <c r="E8" s="13">
        <v>1084237.34</v>
      </c>
      <c r="F8" s="19">
        <v>12</v>
      </c>
      <c r="G8" s="17">
        <f>E8/F8</f>
        <v>90353.11166666668</v>
      </c>
      <c r="H8" s="15"/>
      <c r="I8" s="15"/>
      <c r="J8" s="15"/>
      <c r="K8" s="15"/>
      <c r="L8" s="15"/>
      <c r="M8" s="15"/>
      <c r="N8" s="14"/>
      <c r="O8" s="15"/>
      <c r="P8" s="22"/>
    </row>
    <row r="9" spans="1:16" ht="33" customHeight="1">
      <c r="A9" s="40"/>
      <c r="B9" s="38"/>
      <c r="C9" s="3" t="s">
        <v>158</v>
      </c>
      <c r="D9" s="2" t="s">
        <v>48</v>
      </c>
      <c r="E9" s="13">
        <v>872687.78</v>
      </c>
      <c r="F9" s="19">
        <v>12</v>
      </c>
      <c r="G9" s="17">
        <f>E9/F9</f>
        <v>72723.98166666667</v>
      </c>
      <c r="H9" s="15"/>
      <c r="I9" s="15"/>
      <c r="J9" s="15"/>
      <c r="K9" s="15"/>
      <c r="L9" s="15"/>
      <c r="M9" s="15"/>
      <c r="N9" s="14"/>
      <c r="O9" s="15"/>
      <c r="P9" s="22"/>
    </row>
    <row r="10" spans="1:16" ht="33" customHeight="1">
      <c r="A10" s="40"/>
      <c r="B10" s="38"/>
      <c r="C10" s="3" t="s">
        <v>145</v>
      </c>
      <c r="D10" s="2" t="s">
        <v>48</v>
      </c>
      <c r="E10" s="13">
        <v>950371.71</v>
      </c>
      <c r="F10" s="19">
        <v>12</v>
      </c>
      <c r="G10" s="17">
        <f>E10/F10</f>
        <v>79197.6425</v>
      </c>
      <c r="H10" s="15"/>
      <c r="I10" s="15"/>
      <c r="J10" s="15"/>
      <c r="K10" s="15"/>
      <c r="L10" s="15"/>
      <c r="M10" s="15"/>
      <c r="N10" s="14"/>
      <c r="O10" s="15"/>
      <c r="P10" s="22"/>
    </row>
    <row r="11" spans="1:16" ht="33" customHeight="1">
      <c r="A11" s="40"/>
      <c r="B11" s="38"/>
      <c r="C11" s="3" t="s">
        <v>214</v>
      </c>
      <c r="D11" s="2" t="s">
        <v>48</v>
      </c>
      <c r="E11" s="13">
        <v>936252.48</v>
      </c>
      <c r="F11" s="19">
        <v>12</v>
      </c>
      <c r="G11" s="17">
        <f>E11/F11</f>
        <v>78021.04</v>
      </c>
      <c r="H11" s="15"/>
      <c r="I11" s="15"/>
      <c r="J11" s="15"/>
      <c r="K11" s="15"/>
      <c r="L11" s="15"/>
      <c r="M11" s="15"/>
      <c r="N11" s="14"/>
      <c r="O11" s="15"/>
      <c r="P11" s="22"/>
    </row>
    <row r="12" spans="1:16" ht="33" customHeight="1">
      <c r="A12" s="42"/>
      <c r="B12" s="41"/>
      <c r="C12" s="3" t="s">
        <v>146</v>
      </c>
      <c r="D12" s="2" t="s">
        <v>49</v>
      </c>
      <c r="E12" s="13">
        <v>950401.83</v>
      </c>
      <c r="F12" s="19">
        <v>12</v>
      </c>
      <c r="G12" s="17">
        <f>E12/F12</f>
        <v>79200.1525</v>
      </c>
      <c r="H12" s="15"/>
      <c r="I12" s="15"/>
      <c r="J12" s="15"/>
      <c r="K12" s="15"/>
      <c r="L12" s="15"/>
      <c r="M12" s="15"/>
      <c r="N12" s="14"/>
      <c r="O12" s="15"/>
      <c r="P12" s="22"/>
    </row>
    <row r="13" spans="1:16" ht="33" customHeight="1">
      <c r="A13" s="39">
        <v>2</v>
      </c>
      <c r="B13" s="37" t="s">
        <v>1</v>
      </c>
      <c r="C13" s="2" t="s">
        <v>87</v>
      </c>
      <c r="D13" s="2" t="s">
        <v>46</v>
      </c>
      <c r="E13" s="13">
        <v>1264819.34</v>
      </c>
      <c r="F13" s="19">
        <v>12</v>
      </c>
      <c r="G13" s="17">
        <f aca="true" t="shared" si="0" ref="G13:G68">E13/F13</f>
        <v>105401.61166666668</v>
      </c>
      <c r="H13" s="15"/>
      <c r="I13" s="15"/>
      <c r="J13" s="15"/>
      <c r="K13" s="15"/>
      <c r="L13" s="15"/>
      <c r="M13" s="15"/>
      <c r="N13" s="14"/>
      <c r="O13" s="15"/>
      <c r="P13" s="22"/>
    </row>
    <row r="14" spans="1:16" ht="33" customHeight="1" hidden="1">
      <c r="A14" s="40"/>
      <c r="B14" s="38"/>
      <c r="C14" s="2"/>
      <c r="D14" s="2" t="s">
        <v>48</v>
      </c>
      <c r="E14" s="13"/>
      <c r="F14" s="19"/>
      <c r="G14" s="17" t="e">
        <f t="shared" si="0"/>
        <v>#DIV/0!</v>
      </c>
      <c r="H14" s="15"/>
      <c r="I14" s="15"/>
      <c r="J14" s="15"/>
      <c r="K14" s="15"/>
      <c r="L14" s="15"/>
      <c r="M14" s="15"/>
      <c r="N14" s="14"/>
      <c r="O14" s="15"/>
      <c r="P14" s="22"/>
    </row>
    <row r="15" spans="1:16" ht="33" customHeight="1">
      <c r="A15" s="40"/>
      <c r="B15" s="38"/>
      <c r="C15" s="2" t="s">
        <v>107</v>
      </c>
      <c r="D15" s="2" t="s">
        <v>48</v>
      </c>
      <c r="E15" s="13">
        <v>863655.86</v>
      </c>
      <c r="F15" s="19">
        <v>12</v>
      </c>
      <c r="G15" s="17">
        <f t="shared" si="0"/>
        <v>71971.32166666667</v>
      </c>
      <c r="H15" s="15"/>
      <c r="I15" s="15"/>
      <c r="J15" s="15"/>
      <c r="K15" s="15"/>
      <c r="L15" s="15"/>
      <c r="M15" s="15"/>
      <c r="N15" s="14"/>
      <c r="O15" s="15"/>
      <c r="P15" s="22"/>
    </row>
    <row r="16" spans="1:16" ht="33" customHeight="1">
      <c r="A16" s="40"/>
      <c r="B16" s="38"/>
      <c r="C16" s="2" t="s">
        <v>88</v>
      </c>
      <c r="D16" s="2" t="s">
        <v>48</v>
      </c>
      <c r="E16" s="13">
        <v>754948.91</v>
      </c>
      <c r="F16" s="19">
        <v>12</v>
      </c>
      <c r="G16" s="17">
        <f t="shared" si="0"/>
        <v>62912.40916666667</v>
      </c>
      <c r="H16" s="15"/>
      <c r="I16" s="15"/>
      <c r="J16" s="15"/>
      <c r="K16" s="15"/>
      <c r="L16" s="15"/>
      <c r="M16" s="15"/>
      <c r="N16" s="14"/>
      <c r="O16" s="15"/>
      <c r="P16" s="22"/>
    </row>
    <row r="17" spans="1:16" ht="33" customHeight="1">
      <c r="A17" s="39">
        <v>3</v>
      </c>
      <c r="B17" s="37" t="s">
        <v>2</v>
      </c>
      <c r="C17" s="2" t="s">
        <v>95</v>
      </c>
      <c r="D17" s="2" t="s">
        <v>46</v>
      </c>
      <c r="E17" s="13">
        <v>946893.59</v>
      </c>
      <c r="F17" s="19">
        <v>12</v>
      </c>
      <c r="G17" s="17">
        <f t="shared" si="0"/>
        <v>78907.79916666666</v>
      </c>
      <c r="H17" s="15"/>
      <c r="I17" s="15"/>
      <c r="J17" s="15"/>
      <c r="K17" s="15"/>
      <c r="L17" s="15"/>
      <c r="M17" s="15"/>
      <c r="N17" s="14"/>
      <c r="O17" s="15"/>
      <c r="P17" s="22"/>
    </row>
    <row r="18" spans="1:16" ht="33" customHeight="1">
      <c r="A18" s="40"/>
      <c r="B18" s="38"/>
      <c r="C18" s="2" t="s">
        <v>183</v>
      </c>
      <c r="D18" s="2" t="s">
        <v>48</v>
      </c>
      <c r="E18" s="13">
        <v>981486.62</v>
      </c>
      <c r="F18" s="19">
        <v>12</v>
      </c>
      <c r="G18" s="17">
        <v>70066.28</v>
      </c>
      <c r="H18" s="15"/>
      <c r="I18" s="15"/>
      <c r="J18" s="15"/>
      <c r="K18" s="15"/>
      <c r="L18" s="15"/>
      <c r="M18" s="15"/>
      <c r="N18" s="14"/>
      <c r="O18" s="15"/>
      <c r="P18" s="22"/>
    </row>
    <row r="19" spans="1:16" ht="33" customHeight="1">
      <c r="A19" s="40"/>
      <c r="B19" s="38"/>
      <c r="C19" s="4" t="s">
        <v>96</v>
      </c>
      <c r="D19" s="5" t="s">
        <v>49</v>
      </c>
      <c r="E19" s="13">
        <v>1003686.42</v>
      </c>
      <c r="F19" s="19">
        <v>12</v>
      </c>
      <c r="G19" s="17">
        <f t="shared" si="0"/>
        <v>83640.535</v>
      </c>
      <c r="H19" s="15"/>
      <c r="I19" s="15"/>
      <c r="J19" s="15"/>
      <c r="K19" s="15"/>
      <c r="L19" s="15"/>
      <c r="M19" s="15"/>
      <c r="N19" s="14"/>
      <c r="O19" s="15"/>
      <c r="P19" s="22"/>
    </row>
    <row r="20" spans="1:16" ht="33" customHeight="1">
      <c r="A20" s="39">
        <v>4</v>
      </c>
      <c r="B20" s="37" t="s">
        <v>3</v>
      </c>
      <c r="C20" s="2" t="s">
        <v>67</v>
      </c>
      <c r="D20" s="2" t="s">
        <v>46</v>
      </c>
      <c r="E20" s="13">
        <v>746117.86</v>
      </c>
      <c r="F20" s="16">
        <v>12</v>
      </c>
      <c r="G20" s="17">
        <f t="shared" si="0"/>
        <v>62176.488333333335</v>
      </c>
      <c r="H20" s="12"/>
      <c r="I20" s="12"/>
      <c r="J20" s="12"/>
      <c r="K20" s="12"/>
      <c r="L20" s="12"/>
      <c r="M20" s="15"/>
      <c r="N20" s="14"/>
      <c r="O20" s="15"/>
      <c r="P20" s="22"/>
    </row>
    <row r="21" spans="1:16" ht="33" customHeight="1">
      <c r="A21" s="42"/>
      <c r="B21" s="41"/>
      <c r="C21" s="1" t="s">
        <v>68</v>
      </c>
      <c r="D21" s="2" t="s">
        <v>48</v>
      </c>
      <c r="E21" s="13">
        <v>662688.21</v>
      </c>
      <c r="F21" s="16">
        <v>12</v>
      </c>
      <c r="G21" s="17">
        <f t="shared" si="0"/>
        <v>55224.017499999994</v>
      </c>
      <c r="H21" s="12"/>
      <c r="I21" s="12"/>
      <c r="J21" s="12"/>
      <c r="K21" s="12"/>
      <c r="L21" s="12"/>
      <c r="M21" s="15"/>
      <c r="N21" s="14"/>
      <c r="O21" s="15"/>
      <c r="P21" s="22"/>
    </row>
    <row r="22" spans="1:16" ht="33" customHeight="1">
      <c r="A22" s="39">
        <v>5</v>
      </c>
      <c r="B22" s="37" t="s">
        <v>4</v>
      </c>
      <c r="C22" s="1" t="s">
        <v>78</v>
      </c>
      <c r="D22" s="2" t="s">
        <v>46</v>
      </c>
      <c r="E22" s="13">
        <v>841787.06</v>
      </c>
      <c r="F22" s="16">
        <v>12</v>
      </c>
      <c r="G22" s="17">
        <f t="shared" si="0"/>
        <v>70148.92166666668</v>
      </c>
      <c r="H22" s="12"/>
      <c r="I22" s="12"/>
      <c r="J22" s="12"/>
      <c r="K22" s="12"/>
      <c r="L22" s="12"/>
      <c r="M22" s="15"/>
      <c r="N22" s="14"/>
      <c r="O22" s="15"/>
      <c r="P22" s="22"/>
    </row>
    <row r="23" spans="1:16" ht="33" customHeight="1">
      <c r="A23" s="40"/>
      <c r="B23" s="38"/>
      <c r="C23" s="1" t="s">
        <v>79</v>
      </c>
      <c r="D23" s="2" t="s">
        <v>48</v>
      </c>
      <c r="E23" s="13">
        <v>217307.82</v>
      </c>
      <c r="F23" s="16">
        <v>4</v>
      </c>
      <c r="G23" s="17">
        <f t="shared" si="0"/>
        <v>54326.955</v>
      </c>
      <c r="H23" s="12"/>
      <c r="I23" s="12"/>
      <c r="J23" s="12"/>
      <c r="K23" s="12"/>
      <c r="L23" s="12"/>
      <c r="M23" s="15"/>
      <c r="N23" s="14"/>
      <c r="O23" s="15"/>
      <c r="P23" s="22"/>
    </row>
    <row r="24" spans="1:16" ht="33" customHeight="1">
      <c r="A24" s="40"/>
      <c r="B24" s="38"/>
      <c r="C24" s="1" t="s">
        <v>243</v>
      </c>
      <c r="D24" s="2" t="s">
        <v>48</v>
      </c>
      <c r="E24" s="13">
        <v>468015.46</v>
      </c>
      <c r="F24" s="16">
        <v>12</v>
      </c>
      <c r="G24" s="17">
        <f t="shared" si="0"/>
        <v>39001.28833333334</v>
      </c>
      <c r="H24" s="12"/>
      <c r="I24" s="12"/>
      <c r="J24" s="12"/>
      <c r="K24" s="12"/>
      <c r="L24" s="12"/>
      <c r="M24" s="15"/>
      <c r="N24" s="14"/>
      <c r="O24" s="15"/>
      <c r="P24" s="22"/>
    </row>
    <row r="25" spans="1:16" ht="33" customHeight="1">
      <c r="A25" s="40"/>
      <c r="B25" s="38"/>
      <c r="C25" s="1" t="s">
        <v>244</v>
      </c>
      <c r="D25" s="2" t="s">
        <v>49</v>
      </c>
      <c r="E25" s="13">
        <v>556806.62</v>
      </c>
      <c r="F25" s="16">
        <v>11</v>
      </c>
      <c r="G25" s="17">
        <f t="shared" si="0"/>
        <v>50618.78363636364</v>
      </c>
      <c r="H25" s="12"/>
      <c r="I25" s="12"/>
      <c r="J25" s="12"/>
      <c r="K25" s="12"/>
      <c r="L25" s="12"/>
      <c r="M25" s="15"/>
      <c r="N25" s="14"/>
      <c r="O25" s="15"/>
      <c r="P25" s="22"/>
    </row>
    <row r="26" spans="1:16" ht="33" customHeight="1">
      <c r="A26" s="42"/>
      <c r="B26" s="41"/>
      <c r="C26" s="1" t="s">
        <v>208</v>
      </c>
      <c r="D26" s="2" t="s">
        <v>49</v>
      </c>
      <c r="E26" s="13">
        <v>42274.38</v>
      </c>
      <c r="F26" s="16">
        <v>1</v>
      </c>
      <c r="G26" s="17">
        <f t="shared" si="0"/>
        <v>42274.38</v>
      </c>
      <c r="H26" s="12"/>
      <c r="I26" s="12"/>
      <c r="J26" s="12"/>
      <c r="K26" s="12"/>
      <c r="L26" s="12"/>
      <c r="M26" s="15"/>
      <c r="N26" s="14"/>
      <c r="O26" s="15"/>
      <c r="P26" s="22"/>
    </row>
    <row r="27" spans="1:16" ht="33" customHeight="1">
      <c r="A27" s="39">
        <v>6</v>
      </c>
      <c r="B27" s="37" t="s">
        <v>5</v>
      </c>
      <c r="C27" s="1" t="s">
        <v>71</v>
      </c>
      <c r="D27" s="2" t="s">
        <v>46</v>
      </c>
      <c r="E27" s="13">
        <v>795869.02</v>
      </c>
      <c r="F27" s="16">
        <v>12</v>
      </c>
      <c r="G27" s="17">
        <f t="shared" si="0"/>
        <v>66322.41833333333</v>
      </c>
      <c r="H27" s="12"/>
      <c r="I27" s="12"/>
      <c r="J27" s="12"/>
      <c r="K27" s="12"/>
      <c r="L27" s="12"/>
      <c r="M27" s="15"/>
      <c r="N27" s="14"/>
      <c r="O27" s="15"/>
      <c r="P27" s="22"/>
    </row>
    <row r="28" spans="1:16" ht="33" customHeight="1">
      <c r="A28" s="40"/>
      <c r="B28" s="38"/>
      <c r="C28" s="1" t="s">
        <v>72</v>
      </c>
      <c r="D28" s="2" t="s">
        <v>48</v>
      </c>
      <c r="E28" s="13">
        <v>681170.26</v>
      </c>
      <c r="F28" s="16">
        <v>12</v>
      </c>
      <c r="G28" s="17">
        <f t="shared" si="0"/>
        <v>56764.18833333333</v>
      </c>
      <c r="H28" s="12"/>
      <c r="I28" s="12"/>
      <c r="J28" s="12"/>
      <c r="K28" s="12"/>
      <c r="L28" s="12"/>
      <c r="M28" s="15"/>
      <c r="N28" s="14"/>
      <c r="O28" s="15"/>
      <c r="P28" s="22"/>
    </row>
    <row r="29" spans="1:16" ht="33" customHeight="1">
      <c r="A29" s="39">
        <v>7</v>
      </c>
      <c r="B29" s="37" t="s">
        <v>6</v>
      </c>
      <c r="C29" s="1" t="s">
        <v>170</v>
      </c>
      <c r="D29" s="2" t="s">
        <v>46</v>
      </c>
      <c r="E29" s="13">
        <v>712262.36</v>
      </c>
      <c r="F29" s="16">
        <v>12</v>
      </c>
      <c r="G29" s="17">
        <f t="shared" si="0"/>
        <v>59355.19666666666</v>
      </c>
      <c r="H29" s="12"/>
      <c r="I29" s="12"/>
      <c r="J29" s="12"/>
      <c r="K29" s="12"/>
      <c r="L29" s="12"/>
      <c r="M29" s="15"/>
      <c r="N29" s="14"/>
      <c r="O29" s="15"/>
      <c r="P29" s="22"/>
    </row>
    <row r="30" spans="1:16" ht="33" customHeight="1">
      <c r="A30" s="40"/>
      <c r="B30" s="38"/>
      <c r="C30" s="1" t="s">
        <v>184</v>
      </c>
      <c r="D30" s="2" t="s">
        <v>48</v>
      </c>
      <c r="E30" s="13">
        <v>865557.24</v>
      </c>
      <c r="F30" s="16">
        <v>12</v>
      </c>
      <c r="G30" s="17">
        <v>55826.98</v>
      </c>
      <c r="H30" s="12"/>
      <c r="I30" s="12"/>
      <c r="J30" s="12"/>
      <c r="K30" s="12"/>
      <c r="L30" s="12"/>
      <c r="M30" s="15"/>
      <c r="N30" s="14"/>
      <c r="O30" s="15"/>
      <c r="P30" s="22"/>
    </row>
    <row r="31" spans="1:16" ht="33" customHeight="1">
      <c r="A31" s="39">
        <v>8</v>
      </c>
      <c r="B31" s="37" t="s">
        <v>7</v>
      </c>
      <c r="C31" s="6" t="s">
        <v>59</v>
      </c>
      <c r="D31" s="2" t="s">
        <v>46</v>
      </c>
      <c r="E31" s="13">
        <v>832618.26</v>
      </c>
      <c r="F31" s="16">
        <v>10</v>
      </c>
      <c r="G31" s="17">
        <f t="shared" si="0"/>
        <v>83261.826</v>
      </c>
      <c r="H31" s="12"/>
      <c r="I31" s="12"/>
      <c r="J31" s="12"/>
      <c r="K31" s="12"/>
      <c r="L31" s="12"/>
      <c r="M31" s="15"/>
      <c r="N31" s="14"/>
      <c r="O31" s="15"/>
      <c r="P31" s="22"/>
    </row>
    <row r="32" spans="1:16" ht="33" customHeight="1">
      <c r="A32" s="40"/>
      <c r="B32" s="38"/>
      <c r="C32" s="6" t="s">
        <v>60</v>
      </c>
      <c r="D32" s="2" t="s">
        <v>48</v>
      </c>
      <c r="E32" s="13">
        <v>825036.9</v>
      </c>
      <c r="F32" s="16">
        <v>12</v>
      </c>
      <c r="G32" s="17">
        <f t="shared" si="0"/>
        <v>68753.075</v>
      </c>
      <c r="H32" s="12"/>
      <c r="I32" s="12"/>
      <c r="J32" s="12"/>
      <c r="K32" s="12"/>
      <c r="L32" s="12"/>
      <c r="M32" s="15"/>
      <c r="N32" s="14"/>
      <c r="O32" s="15"/>
      <c r="P32" s="22"/>
    </row>
    <row r="33" spans="1:16" ht="33" customHeight="1">
      <c r="A33" s="40"/>
      <c r="B33" s="38"/>
      <c r="C33" s="6" t="s">
        <v>61</v>
      </c>
      <c r="D33" s="7" t="s">
        <v>48</v>
      </c>
      <c r="E33" s="13">
        <v>704436.92</v>
      </c>
      <c r="F33" s="16">
        <v>12</v>
      </c>
      <c r="G33" s="17">
        <f t="shared" si="0"/>
        <v>58703.07666666667</v>
      </c>
      <c r="H33" s="12"/>
      <c r="I33" s="12"/>
      <c r="J33" s="12"/>
      <c r="K33" s="12"/>
      <c r="L33" s="12"/>
      <c r="M33" s="15"/>
      <c r="N33" s="14"/>
      <c r="O33" s="15"/>
      <c r="P33" s="22"/>
    </row>
    <row r="34" spans="1:16" ht="33" customHeight="1">
      <c r="A34" s="42"/>
      <c r="B34" s="41"/>
      <c r="C34" s="6" t="s">
        <v>62</v>
      </c>
      <c r="D34" s="2" t="s">
        <v>49</v>
      </c>
      <c r="E34" s="13">
        <v>706505.02</v>
      </c>
      <c r="F34" s="16">
        <v>12</v>
      </c>
      <c r="G34" s="17">
        <f t="shared" si="0"/>
        <v>58875.418333333335</v>
      </c>
      <c r="H34" s="12"/>
      <c r="I34" s="12"/>
      <c r="J34" s="12"/>
      <c r="K34" s="12"/>
      <c r="L34" s="12"/>
      <c r="M34" s="15"/>
      <c r="N34" s="14"/>
      <c r="O34" s="15"/>
      <c r="P34" s="22"/>
    </row>
    <row r="35" spans="1:16" ht="33" customHeight="1">
      <c r="A35" s="39">
        <v>9</v>
      </c>
      <c r="B35" s="37" t="s">
        <v>8</v>
      </c>
      <c r="C35" s="6" t="s">
        <v>152</v>
      </c>
      <c r="D35" s="2" t="s">
        <v>46</v>
      </c>
      <c r="E35" s="13">
        <v>741469.54</v>
      </c>
      <c r="F35" s="19">
        <v>12</v>
      </c>
      <c r="G35" s="17">
        <f t="shared" si="0"/>
        <v>61789.128333333334</v>
      </c>
      <c r="H35" s="15"/>
      <c r="I35" s="15"/>
      <c r="J35" s="15"/>
      <c r="K35" s="15"/>
      <c r="L35" s="15"/>
      <c r="M35" s="15"/>
      <c r="N35" s="14"/>
      <c r="O35" s="15"/>
      <c r="P35" s="22"/>
    </row>
    <row r="36" spans="1:16" ht="33" customHeight="1">
      <c r="A36" s="40"/>
      <c r="B36" s="38"/>
      <c r="C36" s="1" t="s">
        <v>54</v>
      </c>
      <c r="D36" s="2" t="s">
        <v>48</v>
      </c>
      <c r="E36" s="13">
        <v>732485.2</v>
      </c>
      <c r="F36" s="19">
        <v>12</v>
      </c>
      <c r="G36" s="17">
        <f t="shared" si="0"/>
        <v>61040.43333333333</v>
      </c>
      <c r="H36" s="15"/>
      <c r="I36" s="15"/>
      <c r="J36" s="15"/>
      <c r="K36" s="15"/>
      <c r="L36" s="15"/>
      <c r="M36" s="15"/>
      <c r="N36" s="14"/>
      <c r="O36" s="15"/>
      <c r="P36" s="22"/>
    </row>
    <row r="37" spans="1:16" ht="33" customHeight="1">
      <c r="A37" s="40"/>
      <c r="B37" s="38"/>
      <c r="C37" s="1" t="s">
        <v>55</v>
      </c>
      <c r="D37" s="2" t="s">
        <v>48</v>
      </c>
      <c r="E37" s="13">
        <v>99071.19</v>
      </c>
      <c r="F37" s="19">
        <v>12</v>
      </c>
      <c r="G37" s="17">
        <f t="shared" si="0"/>
        <v>8255.9325</v>
      </c>
      <c r="H37" s="15"/>
      <c r="I37" s="15"/>
      <c r="J37" s="15"/>
      <c r="K37" s="15"/>
      <c r="L37" s="15"/>
      <c r="M37" s="15"/>
      <c r="N37" s="14"/>
      <c r="O37" s="15"/>
      <c r="P37" s="22"/>
    </row>
    <row r="38" spans="1:16" ht="33" customHeight="1">
      <c r="A38" s="43">
        <v>10</v>
      </c>
      <c r="B38" s="44" t="s">
        <v>9</v>
      </c>
      <c r="C38" s="2" t="s">
        <v>73</v>
      </c>
      <c r="D38" s="2" t="s">
        <v>46</v>
      </c>
      <c r="E38" s="13">
        <v>962078.17</v>
      </c>
      <c r="F38" s="19">
        <v>12</v>
      </c>
      <c r="G38" s="17">
        <f t="shared" si="0"/>
        <v>80173.18083333333</v>
      </c>
      <c r="H38" s="15"/>
      <c r="I38" s="15"/>
      <c r="J38" s="15"/>
      <c r="K38" s="15"/>
      <c r="L38" s="15"/>
      <c r="M38" s="15"/>
      <c r="N38" s="14"/>
      <c r="O38" s="15"/>
      <c r="P38" s="22"/>
    </row>
    <row r="39" spans="1:16" ht="33" customHeight="1">
      <c r="A39" s="43"/>
      <c r="B39" s="44"/>
      <c r="C39" s="2" t="s">
        <v>74</v>
      </c>
      <c r="D39" s="2" t="s">
        <v>48</v>
      </c>
      <c r="E39" s="13">
        <v>748646.74</v>
      </c>
      <c r="F39" s="19">
        <v>12</v>
      </c>
      <c r="G39" s="17">
        <f t="shared" si="0"/>
        <v>62387.22833333333</v>
      </c>
      <c r="H39" s="15"/>
      <c r="I39" s="15"/>
      <c r="J39" s="15"/>
      <c r="K39" s="15"/>
      <c r="L39" s="15"/>
      <c r="M39" s="15"/>
      <c r="N39" s="14"/>
      <c r="O39" s="15"/>
      <c r="P39" s="22"/>
    </row>
    <row r="40" spans="1:16" ht="33" customHeight="1">
      <c r="A40" s="43">
        <v>11</v>
      </c>
      <c r="B40" s="44" t="s">
        <v>10</v>
      </c>
      <c r="C40" s="2" t="s">
        <v>148</v>
      </c>
      <c r="D40" s="2" t="s">
        <v>46</v>
      </c>
      <c r="E40" s="13">
        <v>952470.24</v>
      </c>
      <c r="F40" s="19">
        <v>12</v>
      </c>
      <c r="G40" s="17">
        <f t="shared" si="0"/>
        <v>79372.52</v>
      </c>
      <c r="H40" s="15"/>
      <c r="I40" s="15"/>
      <c r="J40" s="15"/>
      <c r="K40" s="15"/>
      <c r="L40" s="15"/>
      <c r="M40" s="15"/>
      <c r="N40" s="14"/>
      <c r="O40" s="15"/>
      <c r="P40" s="22"/>
    </row>
    <row r="41" spans="1:16" ht="33" customHeight="1">
      <c r="A41" s="43"/>
      <c r="B41" s="44"/>
      <c r="C41" s="2" t="s">
        <v>177</v>
      </c>
      <c r="D41" s="2" t="s">
        <v>48</v>
      </c>
      <c r="E41" s="13">
        <v>783367.05</v>
      </c>
      <c r="F41" s="19">
        <v>12</v>
      </c>
      <c r="G41" s="17">
        <f t="shared" si="0"/>
        <v>65280.5875</v>
      </c>
      <c r="H41" s="15"/>
      <c r="I41" s="15"/>
      <c r="J41" s="15"/>
      <c r="K41" s="15"/>
      <c r="L41" s="15"/>
      <c r="M41" s="15"/>
      <c r="N41" s="14"/>
      <c r="O41" s="15"/>
      <c r="P41" s="22"/>
    </row>
    <row r="42" spans="1:16" ht="33" customHeight="1">
      <c r="A42" s="43"/>
      <c r="B42" s="44"/>
      <c r="C42" s="2" t="s">
        <v>178</v>
      </c>
      <c r="D42" s="2" t="s">
        <v>48</v>
      </c>
      <c r="E42" s="13">
        <v>804880.76</v>
      </c>
      <c r="F42" s="19">
        <v>12</v>
      </c>
      <c r="G42" s="17">
        <f t="shared" si="0"/>
        <v>67073.39666666667</v>
      </c>
      <c r="H42" s="15"/>
      <c r="I42" s="15"/>
      <c r="J42" s="15"/>
      <c r="K42" s="15"/>
      <c r="L42" s="15"/>
      <c r="M42" s="15"/>
      <c r="N42" s="14"/>
      <c r="O42" s="15"/>
      <c r="P42" s="22"/>
    </row>
    <row r="43" spans="1:16" ht="33" customHeight="1">
      <c r="A43" s="43"/>
      <c r="B43" s="44"/>
      <c r="C43" s="2" t="s">
        <v>86</v>
      </c>
      <c r="D43" s="2" t="s">
        <v>49</v>
      </c>
      <c r="E43" s="13">
        <v>803603.82</v>
      </c>
      <c r="F43" s="19">
        <v>12</v>
      </c>
      <c r="G43" s="17">
        <f t="shared" si="0"/>
        <v>66966.985</v>
      </c>
      <c r="H43" s="15"/>
      <c r="I43" s="15"/>
      <c r="J43" s="15"/>
      <c r="K43" s="15"/>
      <c r="L43" s="15"/>
      <c r="M43" s="15"/>
      <c r="N43" s="14"/>
      <c r="O43" s="15"/>
      <c r="P43" s="22"/>
    </row>
    <row r="44" spans="1:16" ht="33" customHeight="1">
      <c r="A44" s="39">
        <v>12</v>
      </c>
      <c r="B44" s="37" t="s">
        <v>11</v>
      </c>
      <c r="C44" s="1" t="s">
        <v>232</v>
      </c>
      <c r="D44" s="2" t="s">
        <v>46</v>
      </c>
      <c r="E44" s="13">
        <v>566941.18</v>
      </c>
      <c r="F44" s="19">
        <v>10</v>
      </c>
      <c r="G44" s="17">
        <f t="shared" si="0"/>
        <v>56694.118</v>
      </c>
      <c r="H44" s="15"/>
      <c r="I44" s="15"/>
      <c r="J44" s="15"/>
      <c r="K44" s="15"/>
      <c r="L44" s="15"/>
      <c r="M44" s="15"/>
      <c r="N44" s="14"/>
      <c r="O44" s="15"/>
      <c r="P44" s="22"/>
    </row>
    <row r="45" spans="1:16" ht="33" customHeight="1">
      <c r="A45" s="40"/>
      <c r="B45" s="38"/>
      <c r="C45" s="1" t="s">
        <v>47</v>
      </c>
      <c r="D45" s="2" t="s">
        <v>48</v>
      </c>
      <c r="E45" s="13">
        <v>738588.01</v>
      </c>
      <c r="F45" s="19">
        <v>12</v>
      </c>
      <c r="G45" s="17">
        <f t="shared" si="0"/>
        <v>61549.00083333333</v>
      </c>
      <c r="H45" s="15"/>
      <c r="I45" s="15"/>
      <c r="J45" s="15"/>
      <c r="K45" s="15"/>
      <c r="L45" s="15"/>
      <c r="M45" s="15"/>
      <c r="N45" s="14"/>
      <c r="O45" s="15"/>
      <c r="P45" s="22"/>
    </row>
    <row r="46" spans="1:16" ht="33" customHeight="1">
      <c r="A46" s="40"/>
      <c r="B46" s="38"/>
      <c r="C46" s="1" t="s">
        <v>233</v>
      </c>
      <c r="D46" s="2" t="s">
        <v>49</v>
      </c>
      <c r="E46" s="13">
        <v>135555.24</v>
      </c>
      <c r="F46" s="19">
        <v>3</v>
      </c>
      <c r="G46" s="17">
        <f t="shared" si="0"/>
        <v>45185.079999999994</v>
      </c>
      <c r="H46" s="15"/>
      <c r="I46" s="15"/>
      <c r="J46" s="15"/>
      <c r="K46" s="15"/>
      <c r="L46" s="15"/>
      <c r="M46" s="15"/>
      <c r="N46" s="14"/>
      <c r="O46" s="15"/>
      <c r="P46" s="22"/>
    </row>
    <row r="47" spans="1:16" ht="33" customHeight="1">
      <c r="A47" s="42"/>
      <c r="B47" s="41"/>
      <c r="C47" s="1" t="s">
        <v>157</v>
      </c>
      <c r="D47" s="2" t="s">
        <v>49</v>
      </c>
      <c r="E47" s="13">
        <v>487166.55</v>
      </c>
      <c r="F47" s="19">
        <v>9</v>
      </c>
      <c r="G47" s="17">
        <f t="shared" si="0"/>
        <v>54129.61666666667</v>
      </c>
      <c r="H47" s="15"/>
      <c r="I47" s="15"/>
      <c r="J47" s="15"/>
      <c r="K47" s="15"/>
      <c r="L47" s="15"/>
      <c r="M47" s="15"/>
      <c r="N47" s="14"/>
      <c r="O47" s="15"/>
      <c r="P47" s="22"/>
    </row>
    <row r="48" spans="1:16" ht="33" customHeight="1">
      <c r="A48" s="39">
        <v>13</v>
      </c>
      <c r="B48" s="44" t="s">
        <v>12</v>
      </c>
      <c r="C48" s="1" t="s">
        <v>97</v>
      </c>
      <c r="D48" s="2" t="s">
        <v>46</v>
      </c>
      <c r="E48" s="13">
        <v>897128.7</v>
      </c>
      <c r="F48" s="16">
        <v>12</v>
      </c>
      <c r="G48" s="17">
        <f t="shared" si="0"/>
        <v>74760.72499999999</v>
      </c>
      <c r="H48" s="12"/>
      <c r="I48" s="12"/>
      <c r="J48" s="12"/>
      <c r="K48" s="12"/>
      <c r="L48" s="12"/>
      <c r="M48" s="15"/>
      <c r="N48" s="14"/>
      <c r="O48" s="15"/>
      <c r="P48" s="22"/>
    </row>
    <row r="49" spans="1:16" ht="33" customHeight="1">
      <c r="A49" s="40"/>
      <c r="B49" s="44"/>
      <c r="C49" s="1" t="s">
        <v>149</v>
      </c>
      <c r="D49" s="2" t="s">
        <v>48</v>
      </c>
      <c r="E49" s="13">
        <v>768518.57</v>
      </c>
      <c r="F49" s="16">
        <v>12</v>
      </c>
      <c r="G49" s="17">
        <f t="shared" si="0"/>
        <v>64043.214166666665</v>
      </c>
      <c r="H49" s="12"/>
      <c r="I49" s="12"/>
      <c r="J49" s="12"/>
      <c r="K49" s="12"/>
      <c r="L49" s="12"/>
      <c r="M49" s="15"/>
      <c r="N49" s="14"/>
      <c r="O49" s="15"/>
      <c r="P49" s="22"/>
    </row>
    <row r="50" spans="1:16" ht="33" customHeight="1">
      <c r="A50" s="39">
        <v>14</v>
      </c>
      <c r="B50" s="44" t="s">
        <v>13</v>
      </c>
      <c r="C50" s="1"/>
      <c r="D50" s="2" t="s">
        <v>46</v>
      </c>
      <c r="E50" s="13"/>
      <c r="F50" s="19"/>
      <c r="G50" s="17"/>
      <c r="H50" s="15"/>
      <c r="I50" s="15"/>
      <c r="J50" s="15"/>
      <c r="K50" s="15"/>
      <c r="L50" s="15"/>
      <c r="M50" s="15"/>
      <c r="N50" s="14"/>
      <c r="O50" s="15"/>
      <c r="P50" s="22"/>
    </row>
    <row r="51" spans="1:16" ht="33" customHeight="1">
      <c r="A51" s="40"/>
      <c r="B51" s="44"/>
      <c r="C51" s="1" t="s">
        <v>77</v>
      </c>
      <c r="D51" s="2" t="s">
        <v>48</v>
      </c>
      <c r="E51" s="13">
        <v>418634.35</v>
      </c>
      <c r="F51" s="16">
        <v>9</v>
      </c>
      <c r="G51" s="17">
        <f t="shared" si="0"/>
        <v>46514.927777777775</v>
      </c>
      <c r="H51" s="12"/>
      <c r="I51" s="12"/>
      <c r="J51" s="12"/>
      <c r="K51" s="12"/>
      <c r="L51" s="12"/>
      <c r="M51" s="15"/>
      <c r="N51" s="14"/>
      <c r="O51" s="15"/>
      <c r="P51" s="22"/>
    </row>
    <row r="52" spans="1:16" ht="33" customHeight="1">
      <c r="A52" s="39">
        <v>15</v>
      </c>
      <c r="B52" s="46" t="s">
        <v>14</v>
      </c>
      <c r="C52" s="1" t="s">
        <v>56</v>
      </c>
      <c r="D52" s="2" t="s">
        <v>46</v>
      </c>
      <c r="E52" s="13">
        <v>744714.76</v>
      </c>
      <c r="F52" s="19">
        <v>12</v>
      </c>
      <c r="G52" s="17">
        <f t="shared" si="0"/>
        <v>62059.56333333333</v>
      </c>
      <c r="H52" s="15"/>
      <c r="I52" s="15"/>
      <c r="J52" s="15"/>
      <c r="K52" s="15"/>
      <c r="L52" s="15"/>
      <c r="M52" s="15"/>
      <c r="N52" s="14"/>
      <c r="O52" s="15"/>
      <c r="P52" s="22"/>
    </row>
    <row r="53" spans="1:16" ht="33" customHeight="1">
      <c r="A53" s="40"/>
      <c r="B53" s="47"/>
      <c r="C53" s="1" t="s">
        <v>57</v>
      </c>
      <c r="D53" s="2" t="s">
        <v>48</v>
      </c>
      <c r="E53" s="13">
        <v>727215.88</v>
      </c>
      <c r="F53" s="16">
        <v>12</v>
      </c>
      <c r="G53" s="17">
        <f t="shared" si="0"/>
        <v>60601.323333333334</v>
      </c>
      <c r="H53" s="12"/>
      <c r="I53" s="12"/>
      <c r="J53" s="12"/>
      <c r="K53" s="12"/>
      <c r="L53" s="12"/>
      <c r="M53" s="15"/>
      <c r="N53" s="14"/>
      <c r="O53" s="15"/>
      <c r="P53" s="22"/>
    </row>
    <row r="54" spans="1:16" ht="33" customHeight="1" hidden="1">
      <c r="A54" s="40"/>
      <c r="B54" s="47"/>
      <c r="C54" s="1"/>
      <c r="D54" s="2"/>
      <c r="E54" s="13"/>
      <c r="F54" s="16"/>
      <c r="G54" s="17"/>
      <c r="H54" s="12"/>
      <c r="I54" s="12"/>
      <c r="J54" s="12"/>
      <c r="K54" s="12"/>
      <c r="L54" s="12"/>
      <c r="M54" s="15"/>
      <c r="N54" s="14"/>
      <c r="O54" s="15"/>
      <c r="P54" s="22"/>
    </row>
    <row r="55" spans="1:16" ht="33" customHeight="1">
      <c r="A55" s="42"/>
      <c r="B55" s="48"/>
      <c r="C55" s="1"/>
      <c r="D55" s="2"/>
      <c r="E55" s="13"/>
      <c r="F55" s="16"/>
      <c r="G55" s="17"/>
      <c r="H55" s="12"/>
      <c r="I55" s="12"/>
      <c r="J55" s="12"/>
      <c r="K55" s="12"/>
      <c r="L55" s="12"/>
      <c r="M55" s="15"/>
      <c r="N55" s="14"/>
      <c r="O55" s="15"/>
      <c r="P55" s="22"/>
    </row>
    <row r="56" spans="1:16" ht="33" customHeight="1">
      <c r="A56" s="40">
        <v>16</v>
      </c>
      <c r="B56" s="38" t="s">
        <v>15</v>
      </c>
      <c r="C56" s="1" t="s">
        <v>75</v>
      </c>
      <c r="D56" s="2" t="s">
        <v>46</v>
      </c>
      <c r="E56" s="13">
        <v>756297.21</v>
      </c>
      <c r="F56" s="16">
        <v>12</v>
      </c>
      <c r="G56" s="17">
        <f t="shared" si="0"/>
        <v>63024.767499999994</v>
      </c>
      <c r="H56" s="12"/>
      <c r="I56" s="12"/>
      <c r="J56" s="12"/>
      <c r="K56" s="12"/>
      <c r="L56" s="12"/>
      <c r="M56" s="15"/>
      <c r="N56" s="14"/>
      <c r="O56" s="15"/>
      <c r="P56" s="22"/>
    </row>
    <row r="57" spans="1:16" ht="33" customHeight="1">
      <c r="A57" s="40"/>
      <c r="B57" s="38"/>
      <c r="C57" s="1" t="s">
        <v>242</v>
      </c>
      <c r="D57" s="2" t="s">
        <v>49</v>
      </c>
      <c r="E57" s="13">
        <v>528255.4</v>
      </c>
      <c r="F57" s="16">
        <v>11</v>
      </c>
      <c r="G57" s="17">
        <f t="shared" si="0"/>
        <v>48023.218181818185</v>
      </c>
      <c r="H57" s="12"/>
      <c r="I57" s="12"/>
      <c r="J57" s="12"/>
      <c r="K57" s="12"/>
      <c r="L57" s="12"/>
      <c r="M57" s="15"/>
      <c r="N57" s="14"/>
      <c r="O57" s="15"/>
      <c r="P57" s="22"/>
    </row>
    <row r="58" spans="1:16" ht="33" customHeight="1">
      <c r="A58" s="42"/>
      <c r="B58" s="41"/>
      <c r="C58" s="1" t="s">
        <v>76</v>
      </c>
      <c r="D58" s="2" t="s">
        <v>49</v>
      </c>
      <c r="E58" s="13">
        <v>182624.32</v>
      </c>
      <c r="F58" s="16">
        <v>1</v>
      </c>
      <c r="G58" s="17">
        <f t="shared" si="0"/>
        <v>182624.32</v>
      </c>
      <c r="H58" s="12"/>
      <c r="I58" s="12"/>
      <c r="J58" s="12"/>
      <c r="K58" s="12"/>
      <c r="L58" s="12"/>
      <c r="M58" s="15"/>
      <c r="N58" s="14"/>
      <c r="O58" s="15"/>
      <c r="P58" s="22"/>
    </row>
    <row r="59" spans="1:16" ht="33" customHeight="1" hidden="1">
      <c r="A59" s="39">
        <v>17</v>
      </c>
      <c r="B59" s="37" t="s">
        <v>16</v>
      </c>
      <c r="C59" s="1"/>
      <c r="D59" s="2"/>
      <c r="E59" s="13"/>
      <c r="F59" s="19"/>
      <c r="G59" s="17" t="e">
        <f t="shared" si="0"/>
        <v>#DIV/0!</v>
      </c>
      <c r="H59" s="15"/>
      <c r="I59" s="15"/>
      <c r="J59" s="15"/>
      <c r="K59" s="15"/>
      <c r="L59" s="15"/>
      <c r="M59" s="15"/>
      <c r="N59" s="14"/>
      <c r="O59" s="15"/>
      <c r="P59" s="22"/>
    </row>
    <row r="60" spans="1:16" ht="65.25" customHeight="1">
      <c r="A60" s="42"/>
      <c r="B60" s="41"/>
      <c r="C60" s="8" t="s">
        <v>66</v>
      </c>
      <c r="D60" s="9" t="s">
        <v>46</v>
      </c>
      <c r="E60" s="13">
        <v>693122.64</v>
      </c>
      <c r="F60" s="19">
        <v>12</v>
      </c>
      <c r="G60" s="17">
        <f t="shared" si="0"/>
        <v>57760.22</v>
      </c>
      <c r="H60" s="15"/>
      <c r="I60" s="15"/>
      <c r="J60" s="15"/>
      <c r="K60" s="15"/>
      <c r="L60" s="15"/>
      <c r="M60" s="15"/>
      <c r="N60" s="14"/>
      <c r="O60" s="15"/>
      <c r="P60" s="22"/>
    </row>
    <row r="61" spans="1:16" ht="33" customHeight="1">
      <c r="A61" s="39">
        <v>18</v>
      </c>
      <c r="B61" s="46" t="s">
        <v>17</v>
      </c>
      <c r="C61" s="1" t="s">
        <v>89</v>
      </c>
      <c r="D61" s="2" t="s">
        <v>46</v>
      </c>
      <c r="E61" s="13">
        <v>1028493.21</v>
      </c>
      <c r="F61" s="19">
        <v>12</v>
      </c>
      <c r="G61" s="17">
        <f t="shared" si="0"/>
        <v>85707.7675</v>
      </c>
      <c r="H61" s="15"/>
      <c r="I61" s="15"/>
      <c r="J61" s="15"/>
      <c r="K61" s="15"/>
      <c r="L61" s="15"/>
      <c r="M61" s="15"/>
      <c r="N61" s="14"/>
      <c r="O61" s="15"/>
      <c r="P61" s="22"/>
    </row>
    <row r="62" spans="1:16" ht="33" customHeight="1">
      <c r="A62" s="40"/>
      <c r="B62" s="47"/>
      <c r="C62" s="1" t="s">
        <v>172</v>
      </c>
      <c r="D62" s="2" t="s">
        <v>48</v>
      </c>
      <c r="E62" s="13">
        <v>849348.28</v>
      </c>
      <c r="F62" s="19">
        <v>12</v>
      </c>
      <c r="G62" s="17">
        <f t="shared" si="0"/>
        <v>70779.02333333333</v>
      </c>
      <c r="H62" s="15"/>
      <c r="I62" s="15"/>
      <c r="J62" s="15"/>
      <c r="K62" s="15"/>
      <c r="L62" s="15"/>
      <c r="M62" s="15"/>
      <c r="N62" s="14"/>
      <c r="O62" s="15"/>
      <c r="P62" s="22"/>
    </row>
    <row r="63" spans="1:16" ht="33" customHeight="1" hidden="1">
      <c r="A63" s="40"/>
      <c r="B63" s="47"/>
      <c r="C63" s="1"/>
      <c r="D63" s="2"/>
      <c r="E63" s="13"/>
      <c r="F63" s="19"/>
      <c r="G63" s="17"/>
      <c r="H63" s="15"/>
      <c r="I63" s="15"/>
      <c r="J63" s="15"/>
      <c r="K63" s="15"/>
      <c r="L63" s="15"/>
      <c r="M63" s="15"/>
      <c r="N63" s="14"/>
      <c r="O63" s="15"/>
      <c r="P63" s="22"/>
    </row>
    <row r="64" spans="1:16" ht="33" customHeight="1" hidden="1">
      <c r="A64" s="40"/>
      <c r="B64" s="47"/>
      <c r="C64" s="1"/>
      <c r="D64" s="2"/>
      <c r="E64" s="13"/>
      <c r="F64" s="19"/>
      <c r="G64" s="17"/>
      <c r="H64" s="15"/>
      <c r="I64" s="15"/>
      <c r="J64" s="15"/>
      <c r="K64" s="15"/>
      <c r="L64" s="15"/>
      <c r="M64" s="15"/>
      <c r="N64" s="14"/>
      <c r="O64" s="15"/>
      <c r="P64" s="22"/>
    </row>
    <row r="65" spans="1:16" ht="33" customHeight="1">
      <c r="A65" s="40"/>
      <c r="B65" s="47"/>
      <c r="C65" s="1" t="s">
        <v>153</v>
      </c>
      <c r="D65" s="2" t="s">
        <v>48</v>
      </c>
      <c r="E65" s="13">
        <v>845460.83</v>
      </c>
      <c r="F65" s="19">
        <v>12</v>
      </c>
      <c r="G65" s="17">
        <f t="shared" si="0"/>
        <v>70455.06916666667</v>
      </c>
      <c r="H65" s="15"/>
      <c r="I65" s="15"/>
      <c r="J65" s="15"/>
      <c r="K65" s="15"/>
      <c r="L65" s="15"/>
      <c r="M65" s="15"/>
      <c r="N65" s="14"/>
      <c r="O65" s="15"/>
      <c r="P65" s="22"/>
    </row>
    <row r="66" spans="1:16" ht="33" customHeight="1" hidden="1">
      <c r="A66" s="40"/>
      <c r="B66" s="47"/>
      <c r="C66" s="1"/>
      <c r="D66" s="2"/>
      <c r="E66" s="13"/>
      <c r="F66" s="19"/>
      <c r="G66" s="17"/>
      <c r="H66" s="15"/>
      <c r="I66" s="15"/>
      <c r="J66" s="15"/>
      <c r="K66" s="15"/>
      <c r="L66" s="15"/>
      <c r="M66" s="15"/>
      <c r="N66" s="14"/>
      <c r="O66" s="15"/>
      <c r="P66" s="22"/>
    </row>
    <row r="67" spans="1:16" ht="33" customHeight="1">
      <c r="A67" s="42"/>
      <c r="B67" s="48"/>
      <c r="C67" s="1" t="s">
        <v>213</v>
      </c>
      <c r="D67" s="2" t="s">
        <v>49</v>
      </c>
      <c r="E67" s="13">
        <v>722304.72</v>
      </c>
      <c r="F67" s="19">
        <v>12</v>
      </c>
      <c r="G67" s="17">
        <f t="shared" si="0"/>
        <v>60192.06</v>
      </c>
      <c r="H67" s="15"/>
      <c r="I67" s="15"/>
      <c r="J67" s="15"/>
      <c r="K67" s="15"/>
      <c r="L67" s="15"/>
      <c r="M67" s="15"/>
      <c r="N67" s="14"/>
      <c r="O67" s="15"/>
      <c r="P67" s="22"/>
    </row>
    <row r="68" spans="1:16" ht="33" customHeight="1">
      <c r="A68" s="39">
        <v>19</v>
      </c>
      <c r="B68" s="37" t="s">
        <v>18</v>
      </c>
      <c r="C68" s="1" t="s">
        <v>69</v>
      </c>
      <c r="D68" s="2" t="s">
        <v>46</v>
      </c>
      <c r="E68" s="13">
        <v>798760.34</v>
      </c>
      <c r="F68" s="19">
        <v>12</v>
      </c>
      <c r="G68" s="17">
        <f t="shared" si="0"/>
        <v>66563.36166666666</v>
      </c>
      <c r="H68" s="15"/>
      <c r="I68" s="15"/>
      <c r="J68" s="15"/>
      <c r="K68" s="15"/>
      <c r="L68" s="15"/>
      <c r="M68" s="15"/>
      <c r="N68" s="14"/>
      <c r="O68" s="15"/>
      <c r="P68" s="22"/>
    </row>
    <row r="69" spans="1:16" ht="33" customHeight="1">
      <c r="A69" s="42"/>
      <c r="B69" s="41"/>
      <c r="C69" s="1" t="s">
        <v>70</v>
      </c>
      <c r="D69" s="2" t="s">
        <v>48</v>
      </c>
      <c r="E69" s="13">
        <v>599826.78</v>
      </c>
      <c r="F69" s="16">
        <v>12</v>
      </c>
      <c r="G69" s="17">
        <f>E69/F69</f>
        <v>49985.565</v>
      </c>
      <c r="H69" s="12"/>
      <c r="I69" s="12"/>
      <c r="J69" s="12"/>
      <c r="K69" s="12"/>
      <c r="L69" s="12"/>
      <c r="M69" s="15"/>
      <c r="N69" s="14"/>
      <c r="O69" s="15"/>
      <c r="P69" s="22"/>
    </row>
    <row r="70" spans="1:16" ht="33" customHeight="1">
      <c r="A70" s="39">
        <v>20</v>
      </c>
      <c r="B70" s="37" t="s">
        <v>19</v>
      </c>
      <c r="C70" s="1" t="s">
        <v>50</v>
      </c>
      <c r="D70" s="2" t="s">
        <v>46</v>
      </c>
      <c r="E70" s="13"/>
      <c r="F70" s="16"/>
      <c r="G70" s="17"/>
      <c r="H70" s="12"/>
      <c r="I70" s="12"/>
      <c r="J70" s="12"/>
      <c r="K70" s="12"/>
      <c r="L70" s="12"/>
      <c r="M70" s="15"/>
      <c r="N70" s="14"/>
      <c r="O70" s="15"/>
      <c r="P70" s="22"/>
    </row>
    <row r="71" spans="1:16" ht="33" customHeight="1">
      <c r="A71" s="40"/>
      <c r="B71" s="38"/>
      <c r="C71" s="1" t="s">
        <v>51</v>
      </c>
      <c r="D71" s="2" t="s">
        <v>48</v>
      </c>
      <c r="E71" s="13">
        <v>885102.09</v>
      </c>
      <c r="F71" s="16">
        <v>12</v>
      </c>
      <c r="G71" s="17">
        <f aca="true" t="shared" si="1" ref="G71:G126">E71/F71</f>
        <v>73758.50749999999</v>
      </c>
      <c r="H71" s="12"/>
      <c r="I71" s="12"/>
      <c r="J71" s="12"/>
      <c r="K71" s="12"/>
      <c r="L71" s="12"/>
      <c r="M71" s="15"/>
      <c r="N71" s="14"/>
      <c r="O71" s="15"/>
      <c r="P71" s="22"/>
    </row>
    <row r="72" spans="1:16" ht="33" customHeight="1" hidden="1">
      <c r="A72" s="40"/>
      <c r="B72" s="38"/>
      <c r="C72" s="1"/>
      <c r="D72" s="2"/>
      <c r="E72" s="13"/>
      <c r="F72" s="16"/>
      <c r="G72" s="17"/>
      <c r="H72" s="12"/>
      <c r="I72" s="12"/>
      <c r="J72" s="12"/>
      <c r="K72" s="12"/>
      <c r="L72" s="12"/>
      <c r="M72" s="15"/>
      <c r="N72" s="14"/>
      <c r="O72" s="15"/>
      <c r="P72" s="22"/>
    </row>
    <row r="73" spans="1:16" ht="33" customHeight="1" hidden="1">
      <c r="A73" s="42"/>
      <c r="B73" s="41"/>
      <c r="C73" s="1"/>
      <c r="D73" s="2"/>
      <c r="E73" s="13"/>
      <c r="F73" s="19"/>
      <c r="G73" s="17" t="e">
        <f t="shared" si="1"/>
        <v>#DIV/0!</v>
      </c>
      <c r="H73" s="15"/>
      <c r="I73" s="15"/>
      <c r="J73" s="15"/>
      <c r="K73" s="15"/>
      <c r="L73" s="15"/>
      <c r="M73" s="15"/>
      <c r="N73" s="14"/>
      <c r="O73" s="15"/>
      <c r="P73" s="22"/>
    </row>
    <row r="74" spans="1:16" ht="33" customHeight="1">
      <c r="A74" s="39">
        <v>21</v>
      </c>
      <c r="B74" s="37" t="s">
        <v>156</v>
      </c>
      <c r="C74" s="1" t="s">
        <v>90</v>
      </c>
      <c r="D74" s="2" t="s">
        <v>46</v>
      </c>
      <c r="E74" s="13">
        <v>788543</v>
      </c>
      <c r="F74" s="19">
        <v>12</v>
      </c>
      <c r="G74" s="17">
        <f t="shared" si="1"/>
        <v>65711.91666666667</v>
      </c>
      <c r="H74" s="15"/>
      <c r="I74" s="15"/>
      <c r="J74" s="15"/>
      <c r="K74" s="15"/>
      <c r="L74" s="15"/>
      <c r="M74" s="15"/>
      <c r="N74" s="14"/>
      <c r="O74" s="15"/>
      <c r="P74" s="22"/>
    </row>
    <row r="75" spans="1:16" ht="33" customHeight="1" hidden="1">
      <c r="A75" s="40"/>
      <c r="B75" s="38"/>
      <c r="C75" s="1"/>
      <c r="D75" s="2"/>
      <c r="E75" s="18"/>
      <c r="F75" s="16"/>
      <c r="G75" s="17"/>
      <c r="H75" s="15"/>
      <c r="I75" s="15"/>
      <c r="J75" s="15"/>
      <c r="K75" s="15"/>
      <c r="L75" s="15"/>
      <c r="M75" s="15"/>
      <c r="N75" s="14"/>
      <c r="O75" s="15"/>
      <c r="P75" s="22"/>
    </row>
    <row r="76" spans="1:16" ht="33" customHeight="1">
      <c r="A76" s="40"/>
      <c r="B76" s="38"/>
      <c r="C76" s="1" t="s">
        <v>91</v>
      </c>
      <c r="D76" s="2" t="s">
        <v>48</v>
      </c>
      <c r="E76" s="13">
        <v>559726</v>
      </c>
      <c r="F76" s="19">
        <v>12</v>
      </c>
      <c r="G76" s="17">
        <f t="shared" si="1"/>
        <v>46643.833333333336</v>
      </c>
      <c r="H76" s="15"/>
      <c r="I76" s="15"/>
      <c r="J76" s="15"/>
      <c r="K76" s="15"/>
      <c r="L76" s="15"/>
      <c r="M76" s="15"/>
      <c r="N76" s="14"/>
      <c r="O76" s="15"/>
      <c r="P76" s="22"/>
    </row>
    <row r="77" spans="1:16" ht="33" customHeight="1">
      <c r="A77" s="40"/>
      <c r="B77" s="38"/>
      <c r="C77" s="1" t="s">
        <v>209</v>
      </c>
      <c r="D77" s="2" t="s">
        <v>48</v>
      </c>
      <c r="E77" s="13">
        <v>702373</v>
      </c>
      <c r="F77" s="19">
        <v>12</v>
      </c>
      <c r="G77" s="17">
        <f t="shared" si="1"/>
        <v>58531.083333333336</v>
      </c>
      <c r="H77" s="15"/>
      <c r="I77" s="15"/>
      <c r="J77" s="15"/>
      <c r="K77" s="15"/>
      <c r="L77" s="15"/>
      <c r="M77" s="15"/>
      <c r="N77" s="14"/>
      <c r="O77" s="15"/>
      <c r="P77" s="22"/>
    </row>
    <row r="78" spans="1:16" ht="33" customHeight="1">
      <c r="A78" s="42"/>
      <c r="B78" s="41"/>
      <c r="C78" s="1" t="s">
        <v>210</v>
      </c>
      <c r="D78" s="2" t="s">
        <v>49</v>
      </c>
      <c r="E78" s="13">
        <v>823307</v>
      </c>
      <c r="F78" s="19">
        <v>12</v>
      </c>
      <c r="G78" s="17">
        <f t="shared" si="1"/>
        <v>68608.91666666667</v>
      </c>
      <c r="H78" s="15"/>
      <c r="I78" s="15"/>
      <c r="J78" s="15"/>
      <c r="K78" s="15"/>
      <c r="L78" s="15"/>
      <c r="M78" s="15"/>
      <c r="N78" s="14"/>
      <c r="O78" s="15"/>
      <c r="P78" s="22"/>
    </row>
    <row r="79" spans="1:16" ht="33" customHeight="1">
      <c r="A79" s="39">
        <v>22</v>
      </c>
      <c r="B79" s="37" t="s">
        <v>20</v>
      </c>
      <c r="C79" s="1" t="s">
        <v>159</v>
      </c>
      <c r="D79" s="2" t="s">
        <v>46</v>
      </c>
      <c r="E79" s="13">
        <v>921241.53</v>
      </c>
      <c r="F79" s="19">
        <v>12</v>
      </c>
      <c r="G79" s="17">
        <f t="shared" si="1"/>
        <v>76770.1275</v>
      </c>
      <c r="H79" s="15"/>
      <c r="I79" s="15"/>
      <c r="J79" s="15"/>
      <c r="K79" s="15"/>
      <c r="L79" s="15"/>
      <c r="M79" s="15"/>
      <c r="N79" s="14"/>
      <c r="O79" s="15"/>
      <c r="P79" s="22"/>
    </row>
    <row r="80" spans="1:16" ht="33" customHeight="1">
      <c r="A80" s="40"/>
      <c r="B80" s="38"/>
      <c r="C80" s="1" t="s">
        <v>179</v>
      </c>
      <c r="D80" s="2" t="s">
        <v>48</v>
      </c>
      <c r="E80" s="13">
        <v>569619.24</v>
      </c>
      <c r="F80" s="19">
        <v>12</v>
      </c>
      <c r="G80" s="17">
        <f t="shared" si="1"/>
        <v>47468.27</v>
      </c>
      <c r="H80" s="15"/>
      <c r="I80" s="15"/>
      <c r="J80" s="15"/>
      <c r="K80" s="15"/>
      <c r="L80" s="15"/>
      <c r="M80" s="15"/>
      <c r="N80" s="14"/>
      <c r="O80" s="15"/>
      <c r="P80" s="22"/>
    </row>
    <row r="81" spans="1:16" ht="33" customHeight="1" hidden="1">
      <c r="A81" s="40"/>
      <c r="B81" s="38"/>
      <c r="C81" s="1"/>
      <c r="D81" s="2"/>
      <c r="E81" s="13"/>
      <c r="F81" s="19"/>
      <c r="G81" s="17"/>
      <c r="H81" s="15"/>
      <c r="I81" s="15"/>
      <c r="J81" s="15"/>
      <c r="K81" s="15"/>
      <c r="L81" s="15"/>
      <c r="M81" s="15"/>
      <c r="N81" s="14"/>
      <c r="O81" s="15"/>
      <c r="P81" s="22"/>
    </row>
    <row r="82" spans="1:16" ht="33" customHeight="1">
      <c r="A82" s="40"/>
      <c r="B82" s="38"/>
      <c r="C82" s="1" t="s">
        <v>207</v>
      </c>
      <c r="D82" s="2" t="s">
        <v>49</v>
      </c>
      <c r="E82" s="17">
        <v>580838.48</v>
      </c>
      <c r="F82" s="19">
        <v>12</v>
      </c>
      <c r="G82" s="17">
        <f t="shared" si="1"/>
        <v>48403.206666666665</v>
      </c>
      <c r="H82" s="15"/>
      <c r="I82" s="15"/>
      <c r="J82" s="15"/>
      <c r="K82" s="15"/>
      <c r="L82" s="15"/>
      <c r="M82" s="15"/>
      <c r="N82" s="14"/>
      <c r="O82" s="15"/>
      <c r="P82" s="22"/>
    </row>
    <row r="83" spans="1:16" ht="33" customHeight="1" hidden="1">
      <c r="A83" s="42"/>
      <c r="B83" s="41"/>
      <c r="E83" s="18"/>
      <c r="F83" s="30"/>
      <c r="G83" s="17" t="e">
        <f t="shared" si="1"/>
        <v>#DIV/0!</v>
      </c>
      <c r="H83" s="15"/>
      <c r="I83" s="15"/>
      <c r="J83" s="15"/>
      <c r="K83" s="15"/>
      <c r="L83" s="15"/>
      <c r="M83" s="15"/>
      <c r="N83" s="14"/>
      <c r="O83" s="15"/>
      <c r="P83" s="22"/>
    </row>
    <row r="84" spans="1:16" ht="33" customHeight="1">
      <c r="A84" s="43">
        <v>23</v>
      </c>
      <c r="B84" s="44" t="s">
        <v>21</v>
      </c>
      <c r="C84" s="2" t="s">
        <v>52</v>
      </c>
      <c r="D84" s="2" t="s">
        <v>46</v>
      </c>
      <c r="E84" s="17">
        <v>870365</v>
      </c>
      <c r="F84" s="19">
        <v>12</v>
      </c>
      <c r="G84" s="17">
        <f t="shared" si="1"/>
        <v>72530.41666666667</v>
      </c>
      <c r="H84" s="12"/>
      <c r="I84" s="12"/>
      <c r="J84" s="12"/>
      <c r="K84" s="12"/>
      <c r="L84" s="15"/>
      <c r="M84" s="15"/>
      <c r="N84" s="14"/>
      <c r="O84" s="15"/>
      <c r="P84" s="22"/>
    </row>
    <row r="85" spans="1:16" ht="33" customHeight="1">
      <c r="A85" s="43"/>
      <c r="B85" s="44"/>
      <c r="C85" s="2" t="s">
        <v>53</v>
      </c>
      <c r="D85" s="2" t="s">
        <v>48</v>
      </c>
      <c r="E85" s="17">
        <v>646431.08</v>
      </c>
      <c r="F85" s="19">
        <v>12</v>
      </c>
      <c r="G85" s="17">
        <f t="shared" si="1"/>
        <v>53869.25666666666</v>
      </c>
      <c r="H85" s="12"/>
      <c r="I85" s="12"/>
      <c r="J85" s="12"/>
      <c r="K85" s="12"/>
      <c r="L85" s="15"/>
      <c r="M85" s="15"/>
      <c r="N85" s="14"/>
      <c r="O85" s="15"/>
      <c r="P85" s="22"/>
    </row>
    <row r="86" spans="1:16" ht="33" customHeight="1">
      <c r="A86" s="43"/>
      <c r="B86" s="44"/>
      <c r="C86" s="2" t="s">
        <v>205</v>
      </c>
      <c r="D86" s="2" t="s">
        <v>48</v>
      </c>
      <c r="E86" s="17">
        <v>743232.53</v>
      </c>
      <c r="F86" s="19">
        <v>12</v>
      </c>
      <c r="G86" s="17">
        <f t="shared" si="1"/>
        <v>61936.04416666667</v>
      </c>
      <c r="H86" s="12"/>
      <c r="I86" s="12"/>
      <c r="J86" s="12"/>
      <c r="K86" s="12"/>
      <c r="L86" s="15"/>
      <c r="M86" s="15"/>
      <c r="N86" s="14"/>
      <c r="O86" s="15"/>
      <c r="P86" s="22"/>
    </row>
    <row r="87" spans="1:16" ht="33" customHeight="1" hidden="1">
      <c r="A87" s="43"/>
      <c r="B87" s="44"/>
      <c r="C87" s="2"/>
      <c r="D87" s="2"/>
      <c r="E87" s="17"/>
      <c r="F87" s="19"/>
      <c r="G87" s="17"/>
      <c r="H87" s="12"/>
      <c r="I87" s="12"/>
      <c r="J87" s="12"/>
      <c r="K87" s="12"/>
      <c r="L87" s="15"/>
      <c r="M87" s="15"/>
      <c r="N87" s="14"/>
      <c r="O87" s="15"/>
      <c r="P87" s="22"/>
    </row>
    <row r="88" spans="1:16" ht="33" customHeight="1">
      <c r="A88" s="43">
        <v>24</v>
      </c>
      <c r="B88" s="44" t="s">
        <v>22</v>
      </c>
      <c r="C88" s="2" t="s">
        <v>192</v>
      </c>
      <c r="D88" s="2" t="s">
        <v>46</v>
      </c>
      <c r="E88" s="17">
        <v>662075.61</v>
      </c>
      <c r="F88" s="19">
        <v>12</v>
      </c>
      <c r="G88" s="17">
        <f t="shared" si="1"/>
        <v>55172.9675</v>
      </c>
      <c r="H88" s="12"/>
      <c r="I88" s="12"/>
      <c r="J88" s="12"/>
      <c r="K88" s="12"/>
      <c r="L88" s="15"/>
      <c r="M88" s="15"/>
      <c r="N88" s="14"/>
      <c r="O88" s="15"/>
      <c r="P88" s="22"/>
    </row>
    <row r="89" spans="1:16" ht="33" customHeight="1">
      <c r="A89" s="43"/>
      <c r="B89" s="44"/>
      <c r="C89" s="2" t="s">
        <v>80</v>
      </c>
      <c r="D89" s="2" t="s">
        <v>48</v>
      </c>
      <c r="E89" s="17">
        <v>697646.31</v>
      </c>
      <c r="F89" s="19">
        <v>12</v>
      </c>
      <c r="G89" s="17">
        <f t="shared" si="1"/>
        <v>58137.192500000005</v>
      </c>
      <c r="H89" s="12"/>
      <c r="I89" s="12"/>
      <c r="J89" s="12"/>
      <c r="K89" s="12"/>
      <c r="L89" s="15"/>
      <c r="M89" s="15"/>
      <c r="N89" s="14"/>
      <c r="O89" s="15"/>
      <c r="P89" s="22"/>
    </row>
    <row r="90" spans="1:16" ht="33" customHeight="1">
      <c r="A90" s="43"/>
      <c r="B90" s="44"/>
      <c r="C90" s="2" t="s">
        <v>237</v>
      </c>
      <c r="D90" s="2" t="s">
        <v>49</v>
      </c>
      <c r="E90" s="17">
        <v>203962.63</v>
      </c>
      <c r="F90" s="19">
        <v>4</v>
      </c>
      <c r="G90" s="17">
        <f>E90/F90</f>
        <v>50990.6575</v>
      </c>
      <c r="H90" s="12"/>
      <c r="I90" s="12"/>
      <c r="J90" s="12"/>
      <c r="K90" s="12"/>
      <c r="L90" s="15"/>
      <c r="M90" s="15"/>
      <c r="N90" s="14"/>
      <c r="O90" s="15"/>
      <c r="P90" s="22"/>
    </row>
    <row r="91" spans="1:16" ht="33" customHeight="1">
      <c r="A91" s="43"/>
      <c r="B91" s="44"/>
      <c r="C91" s="2" t="s">
        <v>82</v>
      </c>
      <c r="D91" s="2" t="s">
        <v>48</v>
      </c>
      <c r="E91" s="17">
        <v>464391.26</v>
      </c>
      <c r="F91" s="19">
        <v>9</v>
      </c>
      <c r="G91" s="17">
        <f t="shared" si="1"/>
        <v>51599.02888888889</v>
      </c>
      <c r="H91" s="12"/>
      <c r="I91" s="12"/>
      <c r="J91" s="12"/>
      <c r="K91" s="12"/>
      <c r="L91" s="15"/>
      <c r="M91" s="15"/>
      <c r="N91" s="14"/>
      <c r="O91" s="15"/>
      <c r="P91" s="22"/>
    </row>
    <row r="92" spans="1:16" ht="33" customHeight="1">
      <c r="A92" s="43"/>
      <c r="B92" s="44"/>
      <c r="C92" s="2" t="s">
        <v>81</v>
      </c>
      <c r="D92" s="2" t="s">
        <v>49</v>
      </c>
      <c r="E92" s="17">
        <v>411875.31</v>
      </c>
      <c r="F92" s="19">
        <v>8</v>
      </c>
      <c r="G92" s="17">
        <f t="shared" si="1"/>
        <v>51484.41375</v>
      </c>
      <c r="H92" s="12"/>
      <c r="I92" s="12"/>
      <c r="J92" s="12"/>
      <c r="K92" s="12"/>
      <c r="L92" s="15"/>
      <c r="M92" s="15"/>
      <c r="N92" s="14"/>
      <c r="O92" s="15"/>
      <c r="P92" s="22"/>
    </row>
    <row r="93" spans="1:16" ht="33" customHeight="1">
      <c r="A93" s="39">
        <v>25</v>
      </c>
      <c r="B93" s="37" t="s">
        <v>23</v>
      </c>
      <c r="C93" s="1" t="s">
        <v>83</v>
      </c>
      <c r="D93" s="2" t="s">
        <v>46</v>
      </c>
      <c r="E93" s="13">
        <v>762924.2</v>
      </c>
      <c r="F93" s="16">
        <v>12</v>
      </c>
      <c r="G93" s="17">
        <f t="shared" si="1"/>
        <v>63577.01666666666</v>
      </c>
      <c r="H93" s="12"/>
      <c r="I93" s="12"/>
      <c r="J93" s="12"/>
      <c r="K93" s="12"/>
      <c r="L93" s="15"/>
      <c r="M93" s="15"/>
      <c r="N93" s="14"/>
      <c r="O93" s="15"/>
      <c r="P93" s="22"/>
    </row>
    <row r="94" spans="1:16" ht="33" customHeight="1">
      <c r="A94" s="40"/>
      <c r="B94" s="38"/>
      <c r="C94" s="1" t="s">
        <v>84</v>
      </c>
      <c r="D94" s="2" t="s">
        <v>48</v>
      </c>
      <c r="E94" s="13">
        <v>709790.49</v>
      </c>
      <c r="F94" s="16">
        <v>12</v>
      </c>
      <c r="G94" s="17">
        <f t="shared" si="1"/>
        <v>59149.2075</v>
      </c>
      <c r="H94" s="12"/>
      <c r="I94" s="12"/>
      <c r="J94" s="12"/>
      <c r="K94" s="12"/>
      <c r="L94" s="15"/>
      <c r="M94" s="15"/>
      <c r="N94" s="14"/>
      <c r="O94" s="15"/>
      <c r="P94" s="22"/>
    </row>
    <row r="95" spans="1:16" ht="33" customHeight="1">
      <c r="A95" s="42"/>
      <c r="B95" s="41"/>
      <c r="C95" s="1" t="s">
        <v>85</v>
      </c>
      <c r="D95" s="2" t="s">
        <v>49</v>
      </c>
      <c r="E95" s="13">
        <v>682994.74</v>
      </c>
      <c r="F95" s="16">
        <v>12</v>
      </c>
      <c r="G95" s="17">
        <f t="shared" si="1"/>
        <v>56916.22833333333</v>
      </c>
      <c r="H95" s="12"/>
      <c r="I95" s="12"/>
      <c r="J95" s="12"/>
      <c r="K95" s="12"/>
      <c r="L95" s="15"/>
      <c r="M95" s="15"/>
      <c r="N95" s="14"/>
      <c r="O95" s="15"/>
      <c r="P95" s="22"/>
    </row>
    <row r="96" spans="1:16" ht="33" customHeight="1">
      <c r="A96" s="39">
        <v>26</v>
      </c>
      <c r="B96" s="37" t="s">
        <v>163</v>
      </c>
      <c r="C96" s="1" t="s">
        <v>92</v>
      </c>
      <c r="D96" s="2" t="s">
        <v>46</v>
      </c>
      <c r="E96" s="13">
        <v>1030159.76</v>
      </c>
      <c r="F96" s="16">
        <v>12</v>
      </c>
      <c r="G96" s="17">
        <f t="shared" si="1"/>
        <v>85846.64666666667</v>
      </c>
      <c r="H96" s="12"/>
      <c r="I96" s="12"/>
      <c r="J96" s="12"/>
      <c r="K96" s="12"/>
      <c r="L96" s="15"/>
      <c r="M96" s="15"/>
      <c r="N96" s="14"/>
      <c r="O96" s="15"/>
      <c r="P96" s="22"/>
    </row>
    <row r="97" spans="1:16" ht="33" customHeight="1">
      <c r="A97" s="40"/>
      <c r="B97" s="38"/>
      <c r="C97" s="1" t="s">
        <v>93</v>
      </c>
      <c r="D97" s="2" t="s">
        <v>48</v>
      </c>
      <c r="E97" s="13">
        <v>739535.36</v>
      </c>
      <c r="F97" s="16">
        <v>12</v>
      </c>
      <c r="G97" s="17">
        <f t="shared" si="1"/>
        <v>61627.94666666666</v>
      </c>
      <c r="H97" s="12"/>
      <c r="I97" s="12"/>
      <c r="J97" s="12"/>
      <c r="K97" s="12"/>
      <c r="L97" s="15"/>
      <c r="M97" s="15"/>
      <c r="N97" s="14"/>
      <c r="O97" s="15"/>
      <c r="P97" s="22"/>
    </row>
    <row r="98" spans="1:16" ht="33" customHeight="1">
      <c r="A98" s="40"/>
      <c r="B98" s="38"/>
      <c r="C98" s="1" t="s">
        <v>94</v>
      </c>
      <c r="D98" s="2" t="s">
        <v>48</v>
      </c>
      <c r="E98" s="13">
        <v>328335.88</v>
      </c>
      <c r="F98" s="16">
        <v>6</v>
      </c>
      <c r="G98" s="17">
        <f t="shared" si="1"/>
        <v>54722.64666666667</v>
      </c>
      <c r="H98" s="12"/>
      <c r="I98" s="12"/>
      <c r="J98" s="12"/>
      <c r="K98" s="12"/>
      <c r="L98" s="15"/>
      <c r="M98" s="15"/>
      <c r="N98" s="14"/>
      <c r="O98" s="15"/>
      <c r="P98" s="22"/>
    </row>
    <row r="99" spans="1:16" ht="33" customHeight="1">
      <c r="A99" s="39">
        <v>27</v>
      </c>
      <c r="B99" s="37" t="s">
        <v>24</v>
      </c>
      <c r="C99" s="1" t="s">
        <v>65</v>
      </c>
      <c r="D99" s="2" t="s">
        <v>46</v>
      </c>
      <c r="E99" s="13">
        <v>1009156.6</v>
      </c>
      <c r="F99" s="16">
        <v>10</v>
      </c>
      <c r="G99" s="17">
        <f t="shared" si="1"/>
        <v>100915.66</v>
      </c>
      <c r="H99" s="12"/>
      <c r="I99" s="12"/>
      <c r="J99" s="12"/>
      <c r="K99" s="12"/>
      <c r="L99" s="15"/>
      <c r="M99" s="15"/>
      <c r="N99" s="14"/>
      <c r="O99" s="15"/>
      <c r="P99" s="22"/>
    </row>
    <row r="100" spans="1:16" ht="33" customHeight="1">
      <c r="A100" s="40"/>
      <c r="B100" s="38"/>
      <c r="C100" s="1" t="s">
        <v>160</v>
      </c>
      <c r="D100" s="2" t="s">
        <v>48</v>
      </c>
      <c r="E100" s="13">
        <v>664549.48</v>
      </c>
      <c r="F100" s="16">
        <v>12</v>
      </c>
      <c r="G100" s="17">
        <f t="shared" si="1"/>
        <v>55379.12333333333</v>
      </c>
      <c r="H100" s="12"/>
      <c r="I100" s="12"/>
      <c r="J100" s="12"/>
      <c r="K100" s="12"/>
      <c r="L100" s="15"/>
      <c r="M100" s="15"/>
      <c r="N100" s="14"/>
      <c r="O100" s="15"/>
      <c r="P100" s="22"/>
    </row>
    <row r="101" spans="1:16" ht="65.25" customHeight="1">
      <c r="A101" s="21">
        <v>28</v>
      </c>
      <c r="B101" s="33" t="s">
        <v>25</v>
      </c>
      <c r="C101" s="1"/>
      <c r="D101" s="2" t="s">
        <v>46</v>
      </c>
      <c r="E101" s="13"/>
      <c r="F101" s="16"/>
      <c r="G101" s="17"/>
      <c r="H101" s="12"/>
      <c r="I101" s="12"/>
      <c r="J101" s="12"/>
      <c r="K101" s="12"/>
      <c r="L101" s="15"/>
      <c r="M101" s="15"/>
      <c r="N101" s="14"/>
      <c r="O101" s="15"/>
      <c r="P101" s="22"/>
    </row>
    <row r="102" spans="1:16" ht="33" customHeight="1">
      <c r="A102" s="39">
        <v>29</v>
      </c>
      <c r="B102" s="37" t="s">
        <v>164</v>
      </c>
      <c r="C102" s="1"/>
      <c r="D102" s="2" t="s">
        <v>46</v>
      </c>
      <c r="E102" s="13"/>
      <c r="F102" s="16"/>
      <c r="G102" s="17"/>
      <c r="H102" s="12"/>
      <c r="I102" s="12"/>
      <c r="J102" s="12"/>
      <c r="K102" s="12"/>
      <c r="L102" s="15"/>
      <c r="M102" s="15"/>
      <c r="N102" s="14"/>
      <c r="O102" s="15"/>
      <c r="P102" s="22"/>
    </row>
    <row r="103" spans="1:16" ht="33" customHeight="1">
      <c r="A103" s="40"/>
      <c r="B103" s="38"/>
      <c r="C103" s="1" t="s">
        <v>193</v>
      </c>
      <c r="D103" s="2" t="s">
        <v>48</v>
      </c>
      <c r="E103" s="13">
        <v>700429.86</v>
      </c>
      <c r="F103" s="16">
        <v>12</v>
      </c>
      <c r="G103" s="17">
        <f t="shared" si="1"/>
        <v>58369.155</v>
      </c>
      <c r="H103" s="12"/>
      <c r="I103" s="12"/>
      <c r="J103" s="12"/>
      <c r="K103" s="12"/>
      <c r="L103" s="15"/>
      <c r="M103" s="15"/>
      <c r="N103" s="14"/>
      <c r="O103" s="15"/>
      <c r="P103" s="22"/>
    </row>
    <row r="104" spans="1:16" ht="33" customHeight="1">
      <c r="A104" s="40"/>
      <c r="B104" s="38"/>
      <c r="C104" s="1" t="s">
        <v>63</v>
      </c>
      <c r="D104" s="2" t="s">
        <v>48</v>
      </c>
      <c r="E104" s="13">
        <v>581633.16</v>
      </c>
      <c r="F104" s="16">
        <v>12</v>
      </c>
      <c r="G104" s="17">
        <f t="shared" si="1"/>
        <v>48469.43</v>
      </c>
      <c r="H104" s="12"/>
      <c r="I104" s="12"/>
      <c r="J104" s="12"/>
      <c r="K104" s="12"/>
      <c r="L104" s="15"/>
      <c r="M104" s="15"/>
      <c r="N104" s="14"/>
      <c r="O104" s="15"/>
      <c r="P104" s="22"/>
    </row>
    <row r="105" spans="1:16" ht="33" customHeight="1">
      <c r="A105" s="42"/>
      <c r="B105" s="41"/>
      <c r="C105" s="1" t="s">
        <v>64</v>
      </c>
      <c r="D105" s="2" t="s">
        <v>49</v>
      </c>
      <c r="E105" s="13">
        <v>615971.36</v>
      </c>
      <c r="F105" s="16">
        <v>12</v>
      </c>
      <c r="G105" s="17">
        <f t="shared" si="1"/>
        <v>51330.94666666666</v>
      </c>
      <c r="H105" s="12"/>
      <c r="I105" s="12"/>
      <c r="J105" s="12"/>
      <c r="K105" s="12"/>
      <c r="L105" s="15"/>
      <c r="M105" s="15"/>
      <c r="N105" s="14"/>
      <c r="O105" s="15"/>
      <c r="P105" s="22"/>
    </row>
    <row r="106" spans="1:16" ht="33" customHeight="1">
      <c r="A106" s="39">
        <v>30</v>
      </c>
      <c r="B106" s="37" t="s">
        <v>226</v>
      </c>
      <c r="C106" s="1" t="s">
        <v>147</v>
      </c>
      <c r="D106" s="2" t="s">
        <v>46</v>
      </c>
      <c r="E106" s="13">
        <v>828325.71</v>
      </c>
      <c r="F106" s="19">
        <v>11</v>
      </c>
      <c r="G106" s="17">
        <f>E106/F106</f>
        <v>75302.33727272727</v>
      </c>
      <c r="H106" s="15"/>
      <c r="I106" s="15"/>
      <c r="J106" s="15"/>
      <c r="K106" s="15"/>
      <c r="L106" s="15"/>
      <c r="M106" s="15"/>
      <c r="N106" s="14"/>
      <c r="O106" s="15"/>
      <c r="P106" s="22"/>
    </row>
    <row r="107" spans="1:16" ht="33" customHeight="1">
      <c r="A107" s="40"/>
      <c r="B107" s="38"/>
      <c r="C107" s="1" t="s">
        <v>245</v>
      </c>
      <c r="D107" s="2" t="s">
        <v>48</v>
      </c>
      <c r="E107" s="13">
        <v>720968.18</v>
      </c>
      <c r="F107" s="19">
        <v>12</v>
      </c>
      <c r="G107" s="17">
        <f t="shared" si="1"/>
        <v>60080.68166666667</v>
      </c>
      <c r="H107" s="15"/>
      <c r="I107" s="15"/>
      <c r="J107" s="15"/>
      <c r="K107" s="15"/>
      <c r="L107" s="15"/>
      <c r="M107" s="15"/>
      <c r="N107" s="14"/>
      <c r="O107" s="15"/>
      <c r="P107" s="22"/>
    </row>
    <row r="108" spans="1:16" ht="33" customHeight="1">
      <c r="A108" s="40"/>
      <c r="B108" s="38"/>
      <c r="C108" s="1" t="s">
        <v>206</v>
      </c>
      <c r="D108" s="2" t="s">
        <v>48</v>
      </c>
      <c r="E108" s="13">
        <v>704298.22</v>
      </c>
      <c r="F108" s="19">
        <v>12</v>
      </c>
      <c r="G108" s="17">
        <f t="shared" si="1"/>
        <v>58691.51833333333</v>
      </c>
      <c r="H108" s="15"/>
      <c r="I108" s="15"/>
      <c r="J108" s="15"/>
      <c r="K108" s="15"/>
      <c r="L108" s="15"/>
      <c r="M108" s="15"/>
      <c r="N108" s="14"/>
      <c r="O108" s="15"/>
      <c r="P108" s="22"/>
    </row>
    <row r="109" spans="1:16" ht="33" customHeight="1">
      <c r="A109" s="40"/>
      <c r="B109" s="38"/>
      <c r="C109" s="1" t="s">
        <v>187</v>
      </c>
      <c r="D109" s="2" t="s">
        <v>49</v>
      </c>
      <c r="E109" s="13">
        <v>200629.11</v>
      </c>
      <c r="F109" s="19">
        <v>2</v>
      </c>
      <c r="G109" s="17">
        <f t="shared" si="1"/>
        <v>100314.555</v>
      </c>
      <c r="H109" s="15"/>
      <c r="I109" s="15"/>
      <c r="J109" s="15"/>
      <c r="K109" s="15"/>
      <c r="L109" s="15"/>
      <c r="M109" s="15"/>
      <c r="N109" s="14"/>
      <c r="O109" s="15"/>
      <c r="P109" s="22"/>
    </row>
    <row r="110" spans="1:16" ht="33" customHeight="1">
      <c r="A110" s="40"/>
      <c r="B110" s="38"/>
      <c r="C110" s="1" t="s">
        <v>154</v>
      </c>
      <c r="D110" s="2" t="s">
        <v>49</v>
      </c>
      <c r="E110" s="13">
        <v>541755.84</v>
      </c>
      <c r="F110" s="19">
        <v>10</v>
      </c>
      <c r="G110" s="17">
        <f t="shared" si="1"/>
        <v>54175.583999999995</v>
      </c>
      <c r="H110" s="15"/>
      <c r="I110" s="15"/>
      <c r="J110" s="15"/>
      <c r="K110" s="15"/>
      <c r="L110" s="15"/>
      <c r="M110" s="15"/>
      <c r="N110" s="14"/>
      <c r="O110" s="15"/>
      <c r="P110" s="22"/>
    </row>
    <row r="111" spans="1:16" ht="33" customHeight="1">
      <c r="A111" s="39">
        <v>31</v>
      </c>
      <c r="B111" s="46" t="s">
        <v>26</v>
      </c>
      <c r="C111" s="2" t="s">
        <v>112</v>
      </c>
      <c r="D111" s="2" t="s">
        <v>46</v>
      </c>
      <c r="E111" s="17">
        <v>1093258.32</v>
      </c>
      <c r="F111" s="19">
        <v>12</v>
      </c>
      <c r="G111" s="17">
        <f t="shared" si="1"/>
        <v>91104.86</v>
      </c>
      <c r="H111" s="15"/>
      <c r="I111" s="15"/>
      <c r="J111" s="15"/>
      <c r="K111" s="15"/>
      <c r="L111" s="15"/>
      <c r="M111" s="15"/>
      <c r="N111" s="14"/>
      <c r="O111" s="15"/>
      <c r="P111" s="22"/>
    </row>
    <row r="112" spans="1:16" ht="33" customHeight="1">
      <c r="A112" s="40"/>
      <c r="B112" s="47"/>
      <c r="C112" s="2" t="s">
        <v>113</v>
      </c>
      <c r="D112" s="2" t="s">
        <v>48</v>
      </c>
      <c r="E112" s="17">
        <v>704808.53</v>
      </c>
      <c r="F112" s="19">
        <v>12</v>
      </c>
      <c r="G112" s="17">
        <f t="shared" si="1"/>
        <v>58734.04416666667</v>
      </c>
      <c r="H112" s="12"/>
      <c r="I112" s="15"/>
      <c r="J112" s="15"/>
      <c r="K112" s="15"/>
      <c r="L112" s="15"/>
      <c r="M112" s="15"/>
      <c r="N112" s="14"/>
      <c r="O112" s="15"/>
      <c r="P112" s="22"/>
    </row>
    <row r="113" spans="1:16" ht="33" customHeight="1">
      <c r="A113" s="40"/>
      <c r="B113" s="47"/>
      <c r="C113" s="2" t="s">
        <v>114</v>
      </c>
      <c r="D113" s="2" t="s">
        <v>49</v>
      </c>
      <c r="E113" s="17">
        <v>849063.5</v>
      </c>
      <c r="F113" s="19">
        <v>12</v>
      </c>
      <c r="G113" s="17">
        <f t="shared" si="1"/>
        <v>70755.29166666667</v>
      </c>
      <c r="H113" s="15"/>
      <c r="I113" s="15"/>
      <c r="J113" s="15"/>
      <c r="K113" s="15"/>
      <c r="L113" s="15"/>
      <c r="M113" s="15"/>
      <c r="N113" s="14"/>
      <c r="O113" s="15"/>
      <c r="P113" s="22"/>
    </row>
    <row r="114" spans="1:16" ht="33" customHeight="1">
      <c r="A114" s="42"/>
      <c r="B114" s="48"/>
      <c r="C114" s="2" t="s">
        <v>212</v>
      </c>
      <c r="D114" s="11" t="s">
        <v>217</v>
      </c>
      <c r="E114" s="17">
        <v>907355.83</v>
      </c>
      <c r="F114" s="19">
        <v>12</v>
      </c>
      <c r="G114" s="17">
        <f t="shared" si="1"/>
        <v>75612.98583333332</v>
      </c>
      <c r="H114" s="15"/>
      <c r="I114" s="15"/>
      <c r="J114" s="15"/>
      <c r="K114" s="15"/>
      <c r="L114" s="15"/>
      <c r="M114" s="15"/>
      <c r="N114" s="14"/>
      <c r="O114" s="15"/>
      <c r="P114" s="22"/>
    </row>
    <row r="115" spans="1:16" ht="33" customHeight="1">
      <c r="A115" s="43">
        <v>32</v>
      </c>
      <c r="B115" s="44" t="s">
        <v>225</v>
      </c>
      <c r="C115" s="20" t="s">
        <v>111</v>
      </c>
      <c r="D115" s="2" t="s">
        <v>46</v>
      </c>
      <c r="E115" s="17">
        <v>649790.29</v>
      </c>
      <c r="F115" s="19">
        <v>8</v>
      </c>
      <c r="G115" s="17">
        <f t="shared" si="1"/>
        <v>81223.78625</v>
      </c>
      <c r="H115" s="15"/>
      <c r="I115" s="15"/>
      <c r="J115" s="15"/>
      <c r="K115" s="15"/>
      <c r="L115" s="15"/>
      <c r="M115" s="15"/>
      <c r="N115" s="14"/>
      <c r="O115" s="15"/>
      <c r="P115" s="22"/>
    </row>
    <row r="116" spans="1:16" ht="33" customHeight="1">
      <c r="A116" s="43"/>
      <c r="B116" s="44"/>
      <c r="C116" s="20" t="s">
        <v>188</v>
      </c>
      <c r="D116" s="2" t="s">
        <v>48</v>
      </c>
      <c r="E116" s="17">
        <v>765013.48</v>
      </c>
      <c r="F116" s="19">
        <v>12</v>
      </c>
      <c r="G116" s="17">
        <f t="shared" si="1"/>
        <v>63751.12333333333</v>
      </c>
      <c r="H116" s="15"/>
      <c r="I116" s="15"/>
      <c r="J116" s="15"/>
      <c r="K116" s="15"/>
      <c r="L116" s="15"/>
      <c r="M116" s="15"/>
      <c r="N116" s="14"/>
      <c r="O116" s="15"/>
      <c r="P116" s="22"/>
    </row>
    <row r="117" spans="1:16" ht="33" customHeight="1">
      <c r="A117" s="43"/>
      <c r="B117" s="44"/>
      <c r="C117" s="20" t="s">
        <v>189</v>
      </c>
      <c r="D117" s="2" t="s">
        <v>48</v>
      </c>
      <c r="E117" s="17">
        <v>260696.99</v>
      </c>
      <c r="F117" s="19">
        <v>5</v>
      </c>
      <c r="G117" s="17">
        <f t="shared" si="1"/>
        <v>52139.398</v>
      </c>
      <c r="H117" s="15"/>
      <c r="I117" s="15"/>
      <c r="J117" s="15"/>
      <c r="K117" s="15"/>
      <c r="L117" s="15"/>
      <c r="M117" s="15"/>
      <c r="N117" s="14"/>
      <c r="O117" s="15"/>
      <c r="P117" s="22"/>
    </row>
    <row r="118" spans="1:16" ht="33" customHeight="1">
      <c r="A118" s="43"/>
      <c r="B118" s="44"/>
      <c r="C118" s="20" t="s">
        <v>241</v>
      </c>
      <c r="D118" s="2" t="s">
        <v>48</v>
      </c>
      <c r="E118" s="17">
        <v>602067.51</v>
      </c>
      <c r="F118" s="19">
        <v>10</v>
      </c>
      <c r="G118" s="17">
        <f>E118/F118</f>
        <v>60206.751000000004</v>
      </c>
      <c r="H118" s="15"/>
      <c r="I118" s="15"/>
      <c r="J118" s="15"/>
      <c r="K118" s="15"/>
      <c r="L118" s="15"/>
      <c r="M118" s="15"/>
      <c r="N118" s="14"/>
      <c r="O118" s="15"/>
      <c r="P118" s="22"/>
    </row>
    <row r="119" spans="1:16" ht="33" customHeight="1">
      <c r="A119" s="43"/>
      <c r="B119" s="44"/>
      <c r="C119" s="20" t="s">
        <v>155</v>
      </c>
      <c r="D119" s="2" t="s">
        <v>49</v>
      </c>
      <c r="E119" s="17">
        <v>873534.5</v>
      </c>
      <c r="F119" s="19">
        <v>12</v>
      </c>
      <c r="G119" s="17">
        <f>E119/F119</f>
        <v>72794.54166666667</v>
      </c>
      <c r="H119" s="15"/>
      <c r="I119" s="15"/>
      <c r="J119" s="15"/>
      <c r="K119" s="15"/>
      <c r="L119" s="15"/>
      <c r="M119" s="15"/>
      <c r="N119" s="14"/>
      <c r="O119" s="15"/>
      <c r="P119" s="22"/>
    </row>
    <row r="120" spans="1:16" ht="33" customHeight="1">
      <c r="A120" s="43">
        <v>33</v>
      </c>
      <c r="B120" s="44" t="s">
        <v>222</v>
      </c>
      <c r="C120" s="2" t="s">
        <v>229</v>
      </c>
      <c r="D120" s="2" t="s">
        <v>46</v>
      </c>
      <c r="E120" s="17">
        <v>786764.07</v>
      </c>
      <c r="F120" s="19">
        <v>7</v>
      </c>
      <c r="G120" s="17">
        <f t="shared" si="1"/>
        <v>112394.86714285714</v>
      </c>
      <c r="H120" s="15"/>
      <c r="I120" s="15"/>
      <c r="J120" s="15"/>
      <c r="K120" s="15"/>
      <c r="L120" s="15"/>
      <c r="M120" s="15"/>
      <c r="N120" s="14"/>
      <c r="O120" s="15"/>
      <c r="P120" s="22"/>
    </row>
    <row r="121" spans="1:16" ht="33" customHeight="1">
      <c r="A121" s="43"/>
      <c r="B121" s="44"/>
      <c r="C121" s="2" t="s">
        <v>190</v>
      </c>
      <c r="D121" s="2" t="s">
        <v>48</v>
      </c>
      <c r="E121" s="17">
        <v>793371.27</v>
      </c>
      <c r="F121" s="19">
        <v>12</v>
      </c>
      <c r="G121" s="17">
        <f t="shared" si="1"/>
        <v>66114.2725</v>
      </c>
      <c r="H121" s="15"/>
      <c r="I121" s="15"/>
      <c r="J121" s="15"/>
      <c r="K121" s="15"/>
      <c r="L121" s="15"/>
      <c r="M121" s="15"/>
      <c r="N121" s="14"/>
      <c r="O121" s="15"/>
      <c r="P121" s="22"/>
    </row>
    <row r="122" spans="1:16" ht="33" customHeight="1">
      <c r="A122" s="43"/>
      <c r="B122" s="44"/>
      <c r="C122" s="2" t="s">
        <v>191</v>
      </c>
      <c r="D122" s="2" t="s">
        <v>48</v>
      </c>
      <c r="E122" s="17">
        <v>736167.65</v>
      </c>
      <c r="F122" s="19">
        <v>12</v>
      </c>
      <c r="G122" s="17">
        <f t="shared" si="1"/>
        <v>61347.30416666667</v>
      </c>
      <c r="H122" s="15"/>
      <c r="I122" s="15"/>
      <c r="J122" s="15"/>
      <c r="K122" s="15"/>
      <c r="L122" s="15"/>
      <c r="M122" s="15"/>
      <c r="N122" s="14"/>
      <c r="O122" s="15"/>
      <c r="P122" s="22"/>
    </row>
    <row r="123" spans="1:16" ht="33" customHeight="1">
      <c r="A123" s="43"/>
      <c r="B123" s="44"/>
      <c r="C123" s="2" t="s">
        <v>166</v>
      </c>
      <c r="D123" s="2" t="s">
        <v>48</v>
      </c>
      <c r="E123" s="17">
        <v>1423824.35</v>
      </c>
      <c r="F123" s="19">
        <v>12</v>
      </c>
      <c r="G123" s="17">
        <f t="shared" si="1"/>
        <v>118652.02916666667</v>
      </c>
      <c r="H123" s="15"/>
      <c r="I123" s="15"/>
      <c r="J123" s="15"/>
      <c r="K123" s="15"/>
      <c r="L123" s="15"/>
      <c r="M123" s="15"/>
      <c r="N123" s="14"/>
      <c r="O123" s="15"/>
      <c r="P123" s="22"/>
    </row>
    <row r="124" spans="1:16" ht="33" customHeight="1">
      <c r="A124" s="43"/>
      <c r="B124" s="44"/>
      <c r="C124" s="2" t="s">
        <v>167</v>
      </c>
      <c r="D124" s="2" t="s">
        <v>48</v>
      </c>
      <c r="E124" s="17">
        <v>655586.3</v>
      </c>
      <c r="F124" s="19">
        <v>12</v>
      </c>
      <c r="G124" s="17">
        <f t="shared" si="1"/>
        <v>54632.19166666667</v>
      </c>
      <c r="H124" s="15"/>
      <c r="I124" s="15"/>
      <c r="J124" s="15"/>
      <c r="K124" s="15"/>
      <c r="L124" s="15"/>
      <c r="M124" s="15"/>
      <c r="N124" s="14"/>
      <c r="O124" s="15"/>
      <c r="P124" s="22"/>
    </row>
    <row r="125" spans="1:16" ht="33" customHeight="1">
      <c r="A125" s="43"/>
      <c r="B125" s="44"/>
      <c r="C125" s="2" t="s">
        <v>120</v>
      </c>
      <c r="D125" s="2" t="s">
        <v>49</v>
      </c>
      <c r="E125" s="17">
        <v>1289323.94</v>
      </c>
      <c r="F125" s="19">
        <v>12</v>
      </c>
      <c r="G125" s="17">
        <f t="shared" si="1"/>
        <v>107443.66166666667</v>
      </c>
      <c r="H125" s="15"/>
      <c r="I125" s="15"/>
      <c r="J125" s="15"/>
      <c r="K125" s="15"/>
      <c r="L125" s="15"/>
      <c r="M125" s="15"/>
      <c r="N125" s="14"/>
      <c r="O125" s="15"/>
      <c r="P125" s="22"/>
    </row>
    <row r="126" spans="1:16" ht="33" customHeight="1">
      <c r="A126" s="39">
        <v>34</v>
      </c>
      <c r="B126" s="37" t="s">
        <v>27</v>
      </c>
      <c r="C126" s="1" t="s">
        <v>126</v>
      </c>
      <c r="D126" s="2" t="s">
        <v>46</v>
      </c>
      <c r="E126" s="13">
        <v>822769.66</v>
      </c>
      <c r="F126" s="19">
        <v>10</v>
      </c>
      <c r="G126" s="17">
        <f t="shared" si="1"/>
        <v>82276.966</v>
      </c>
      <c r="H126" s="15"/>
      <c r="I126" s="15"/>
      <c r="J126" s="15"/>
      <c r="K126" s="15"/>
      <c r="L126" s="15"/>
      <c r="M126" s="15"/>
      <c r="N126" s="14"/>
      <c r="O126" s="15"/>
      <c r="P126" s="22"/>
    </row>
    <row r="127" spans="1:16" ht="33" customHeight="1">
      <c r="A127" s="40"/>
      <c r="B127" s="38"/>
      <c r="C127" s="1" t="s">
        <v>127</v>
      </c>
      <c r="D127" s="2" t="s">
        <v>48</v>
      </c>
      <c r="E127" s="13">
        <v>550957.93</v>
      </c>
      <c r="F127" s="19">
        <v>10</v>
      </c>
      <c r="G127" s="17">
        <f aca="true" t="shared" si="2" ref="G127:G178">E127/F127</f>
        <v>55095.793000000005</v>
      </c>
      <c r="H127" s="15"/>
      <c r="I127" s="15"/>
      <c r="J127" s="15"/>
      <c r="K127" s="15"/>
      <c r="L127" s="15"/>
      <c r="M127" s="15"/>
      <c r="N127" s="14"/>
      <c r="O127" s="15"/>
      <c r="P127" s="22"/>
    </row>
    <row r="128" spans="1:16" ht="33" customHeight="1">
      <c r="A128" s="42"/>
      <c r="B128" s="41"/>
      <c r="C128" s="1" t="s">
        <v>128</v>
      </c>
      <c r="D128" s="2" t="s">
        <v>49</v>
      </c>
      <c r="E128" s="13">
        <v>878734.17</v>
      </c>
      <c r="F128" s="19">
        <v>11</v>
      </c>
      <c r="G128" s="17">
        <f t="shared" si="2"/>
        <v>79884.92454545455</v>
      </c>
      <c r="H128" s="15"/>
      <c r="I128" s="15"/>
      <c r="J128" s="15"/>
      <c r="K128" s="15"/>
      <c r="L128" s="15"/>
      <c r="M128" s="15"/>
      <c r="N128" s="14"/>
      <c r="O128" s="15"/>
      <c r="P128" s="22"/>
    </row>
    <row r="129" spans="1:16" ht="33" customHeight="1">
      <c r="A129" s="39">
        <v>35</v>
      </c>
      <c r="B129" s="37" t="s">
        <v>219</v>
      </c>
      <c r="C129" s="1" t="s">
        <v>123</v>
      </c>
      <c r="D129" s="2" t="s">
        <v>46</v>
      </c>
      <c r="E129" s="13">
        <v>1215332.06</v>
      </c>
      <c r="F129" s="19">
        <v>12</v>
      </c>
      <c r="G129" s="17">
        <f t="shared" si="2"/>
        <v>101277.67166666668</v>
      </c>
      <c r="H129" s="15"/>
      <c r="I129" s="15"/>
      <c r="J129" s="15"/>
      <c r="K129" s="15"/>
      <c r="L129" s="15"/>
      <c r="M129" s="15"/>
      <c r="N129" s="14"/>
      <c r="O129" s="15"/>
      <c r="P129" s="22"/>
    </row>
    <row r="130" spans="1:16" ht="33" customHeight="1">
      <c r="A130" s="40"/>
      <c r="B130" s="38"/>
      <c r="C130" s="1" t="s">
        <v>174</v>
      </c>
      <c r="D130" s="2" t="s">
        <v>48</v>
      </c>
      <c r="E130" s="13">
        <v>1007749.55</v>
      </c>
      <c r="F130" s="19">
        <v>12</v>
      </c>
      <c r="G130" s="17">
        <f t="shared" si="2"/>
        <v>83979.12916666667</v>
      </c>
      <c r="H130" s="15"/>
      <c r="I130" s="15"/>
      <c r="J130" s="15"/>
      <c r="K130" s="15"/>
      <c r="L130" s="15"/>
      <c r="M130" s="15"/>
      <c r="N130" s="14"/>
      <c r="O130" s="15"/>
      <c r="P130" s="22"/>
    </row>
    <row r="131" spans="1:16" ht="33" customHeight="1" hidden="1">
      <c r="A131" s="40"/>
      <c r="B131" s="38"/>
      <c r="C131" s="1"/>
      <c r="D131" s="2"/>
      <c r="E131" s="13"/>
      <c r="F131" s="19"/>
      <c r="G131" s="17" t="e">
        <f t="shared" si="2"/>
        <v>#DIV/0!</v>
      </c>
      <c r="H131" s="15"/>
      <c r="I131" s="15"/>
      <c r="J131" s="15"/>
      <c r="K131" s="15"/>
      <c r="L131" s="15"/>
      <c r="M131" s="15"/>
      <c r="N131" s="14"/>
      <c r="O131" s="15"/>
      <c r="P131" s="22"/>
    </row>
    <row r="132" spans="1:16" ht="33" customHeight="1">
      <c r="A132" s="42"/>
      <c r="B132" s="41"/>
      <c r="C132" s="1" t="s">
        <v>175</v>
      </c>
      <c r="D132" s="2" t="s">
        <v>49</v>
      </c>
      <c r="E132" s="13">
        <v>1162255.33</v>
      </c>
      <c r="F132" s="19">
        <v>12</v>
      </c>
      <c r="G132" s="17">
        <f t="shared" si="2"/>
        <v>96854.61083333334</v>
      </c>
      <c r="H132" s="15"/>
      <c r="I132" s="15"/>
      <c r="J132" s="15"/>
      <c r="K132" s="15"/>
      <c r="L132" s="15"/>
      <c r="M132" s="15"/>
      <c r="N132" s="14"/>
      <c r="O132" s="15"/>
      <c r="P132" s="22"/>
    </row>
    <row r="133" spans="1:16" ht="33" customHeight="1">
      <c r="A133" s="39">
        <v>36</v>
      </c>
      <c r="B133" s="44" t="s">
        <v>135</v>
      </c>
      <c r="C133" s="1" t="s">
        <v>202</v>
      </c>
      <c r="D133" s="2" t="s">
        <v>48</v>
      </c>
      <c r="E133" s="13">
        <v>790389.22</v>
      </c>
      <c r="F133" s="19">
        <v>12</v>
      </c>
      <c r="G133" s="17">
        <f t="shared" si="2"/>
        <v>65865.76833333333</v>
      </c>
      <c r="H133" s="15"/>
      <c r="I133" s="15"/>
      <c r="J133" s="15"/>
      <c r="K133" s="15"/>
      <c r="L133" s="15"/>
      <c r="M133" s="15"/>
      <c r="N133" s="14"/>
      <c r="O133" s="15"/>
      <c r="P133" s="22"/>
    </row>
    <row r="134" spans="1:16" ht="33" customHeight="1">
      <c r="A134" s="42"/>
      <c r="B134" s="41"/>
      <c r="C134" s="1" t="s">
        <v>137</v>
      </c>
      <c r="D134" s="2" t="s">
        <v>49</v>
      </c>
      <c r="E134" s="13">
        <v>907108.87</v>
      </c>
      <c r="F134" s="19">
        <v>12</v>
      </c>
      <c r="G134" s="17">
        <f t="shared" si="2"/>
        <v>75592.40583333334</v>
      </c>
      <c r="H134" s="15"/>
      <c r="I134" s="15"/>
      <c r="J134" s="15"/>
      <c r="K134" s="15"/>
      <c r="L134" s="15"/>
      <c r="M134" s="15"/>
      <c r="N134" s="14"/>
      <c r="O134" s="15"/>
      <c r="P134" s="22"/>
    </row>
    <row r="135" spans="1:16" ht="33" customHeight="1">
      <c r="A135" s="39">
        <v>37</v>
      </c>
      <c r="B135" s="37" t="s">
        <v>136</v>
      </c>
      <c r="C135" s="1" t="s">
        <v>141</v>
      </c>
      <c r="D135" s="2" t="s">
        <v>46</v>
      </c>
      <c r="E135" s="13">
        <v>880811.17</v>
      </c>
      <c r="F135" s="19">
        <v>12</v>
      </c>
      <c r="G135" s="17">
        <f t="shared" si="2"/>
        <v>73400.93083333333</v>
      </c>
      <c r="H135" s="15"/>
      <c r="I135" s="15"/>
      <c r="J135" s="15"/>
      <c r="K135" s="15"/>
      <c r="L135" s="15"/>
      <c r="M135" s="15"/>
      <c r="N135" s="14"/>
      <c r="O135" s="15"/>
      <c r="P135" s="22"/>
    </row>
    <row r="136" spans="1:16" ht="33" customHeight="1">
      <c r="A136" s="40"/>
      <c r="B136" s="38"/>
      <c r="C136" s="1" t="s">
        <v>215</v>
      </c>
      <c r="D136" s="2" t="s">
        <v>48</v>
      </c>
      <c r="E136" s="13">
        <v>813345</v>
      </c>
      <c r="F136" s="19">
        <v>12</v>
      </c>
      <c r="G136" s="17">
        <f t="shared" si="2"/>
        <v>67778.75</v>
      </c>
      <c r="H136" s="15"/>
      <c r="I136" s="15"/>
      <c r="J136" s="15"/>
      <c r="K136" s="15"/>
      <c r="L136" s="15"/>
      <c r="M136" s="15"/>
      <c r="N136" s="14"/>
      <c r="O136" s="15"/>
      <c r="P136" s="22"/>
    </row>
    <row r="137" spans="1:16" ht="33" customHeight="1">
      <c r="A137" s="40"/>
      <c r="B137" s="38"/>
      <c r="C137" s="1" t="s">
        <v>216</v>
      </c>
      <c r="D137" s="2" t="s">
        <v>48</v>
      </c>
      <c r="E137" s="13">
        <v>877159.92</v>
      </c>
      <c r="F137" s="19">
        <v>12</v>
      </c>
      <c r="G137" s="17">
        <f t="shared" si="2"/>
        <v>73096.66</v>
      </c>
      <c r="H137" s="15"/>
      <c r="I137" s="15"/>
      <c r="J137" s="15"/>
      <c r="K137" s="15"/>
      <c r="L137" s="15"/>
      <c r="M137" s="15"/>
      <c r="N137" s="14"/>
      <c r="O137" s="15"/>
      <c r="P137" s="22"/>
    </row>
    <row r="138" spans="1:16" ht="33" customHeight="1">
      <c r="A138" s="42"/>
      <c r="B138" s="41"/>
      <c r="C138" s="1" t="s">
        <v>58</v>
      </c>
      <c r="D138" s="2" t="s">
        <v>49</v>
      </c>
      <c r="E138" s="13">
        <v>781366.15</v>
      </c>
      <c r="F138" s="19">
        <v>12</v>
      </c>
      <c r="G138" s="17">
        <f t="shared" si="2"/>
        <v>65113.84583333333</v>
      </c>
      <c r="H138" s="15"/>
      <c r="I138" s="15"/>
      <c r="J138" s="15"/>
      <c r="K138" s="15"/>
      <c r="L138" s="15"/>
      <c r="M138" s="15"/>
      <c r="N138" s="14"/>
      <c r="O138" s="15"/>
      <c r="P138" s="22"/>
    </row>
    <row r="139" spans="1:16" ht="33" customHeight="1">
      <c r="A139" s="39">
        <v>38</v>
      </c>
      <c r="B139" s="37" t="s">
        <v>28</v>
      </c>
      <c r="C139" s="1" t="s">
        <v>132</v>
      </c>
      <c r="D139" s="2" t="s">
        <v>46</v>
      </c>
      <c r="E139" s="13">
        <v>1082282.42</v>
      </c>
      <c r="F139" s="19">
        <v>12</v>
      </c>
      <c r="G139" s="17">
        <f t="shared" si="2"/>
        <v>90190.20166666666</v>
      </c>
      <c r="H139" s="15"/>
      <c r="I139" s="15"/>
      <c r="J139" s="15"/>
      <c r="K139" s="15"/>
      <c r="L139" s="15"/>
      <c r="M139" s="15"/>
      <c r="N139" s="14"/>
      <c r="O139" s="15"/>
      <c r="P139" s="22"/>
    </row>
    <row r="140" spans="1:16" ht="33" customHeight="1">
      <c r="A140" s="40"/>
      <c r="B140" s="38"/>
      <c r="C140" s="1" t="s">
        <v>196</v>
      </c>
      <c r="D140" s="2" t="s">
        <v>48</v>
      </c>
      <c r="E140" s="13">
        <v>812473.12</v>
      </c>
      <c r="F140" s="19">
        <v>12</v>
      </c>
      <c r="G140" s="17">
        <f t="shared" si="2"/>
        <v>67706.09333333334</v>
      </c>
      <c r="H140" s="15"/>
      <c r="I140" s="15"/>
      <c r="J140" s="15"/>
      <c r="K140" s="15"/>
      <c r="L140" s="15"/>
      <c r="M140" s="15"/>
      <c r="N140" s="14"/>
      <c r="O140" s="15"/>
      <c r="P140" s="22"/>
    </row>
    <row r="141" spans="1:16" ht="33" customHeight="1">
      <c r="A141" s="40"/>
      <c r="B141" s="38"/>
      <c r="C141" s="1" t="s">
        <v>133</v>
      </c>
      <c r="D141" s="2" t="s">
        <v>48</v>
      </c>
      <c r="E141" s="13">
        <v>689683.91</v>
      </c>
      <c r="F141" s="19">
        <v>12</v>
      </c>
      <c r="G141" s="17">
        <f t="shared" si="2"/>
        <v>57473.65916666667</v>
      </c>
      <c r="H141" s="15"/>
      <c r="I141" s="15"/>
      <c r="J141" s="15"/>
      <c r="K141" s="15"/>
      <c r="L141" s="15"/>
      <c r="M141" s="15"/>
      <c r="N141" s="14"/>
      <c r="O141" s="15"/>
      <c r="P141" s="22"/>
    </row>
    <row r="142" spans="1:16" ht="33" customHeight="1">
      <c r="A142" s="42"/>
      <c r="B142" s="41"/>
      <c r="C142" s="1" t="s">
        <v>150</v>
      </c>
      <c r="D142" s="2" t="s">
        <v>49</v>
      </c>
      <c r="E142" s="13">
        <v>780528.46</v>
      </c>
      <c r="F142" s="19">
        <v>12</v>
      </c>
      <c r="G142" s="17">
        <f t="shared" si="2"/>
        <v>65044.03833333333</v>
      </c>
      <c r="H142" s="15"/>
      <c r="I142" s="15"/>
      <c r="J142" s="15"/>
      <c r="K142" s="15"/>
      <c r="L142" s="15"/>
      <c r="M142" s="15"/>
      <c r="N142" s="14"/>
      <c r="O142" s="15"/>
      <c r="P142" s="22"/>
    </row>
    <row r="143" spans="1:16" ht="33" customHeight="1">
      <c r="A143" s="43">
        <v>39</v>
      </c>
      <c r="B143" s="44" t="s">
        <v>129</v>
      </c>
      <c r="C143" s="2" t="s">
        <v>130</v>
      </c>
      <c r="D143" s="2" t="s">
        <v>46</v>
      </c>
      <c r="E143" s="13">
        <v>1094801.74</v>
      </c>
      <c r="F143" s="19">
        <v>12</v>
      </c>
      <c r="G143" s="17">
        <f t="shared" si="2"/>
        <v>91233.47833333333</v>
      </c>
      <c r="H143" s="15"/>
      <c r="I143" s="15"/>
      <c r="J143" s="15"/>
      <c r="K143" s="15"/>
      <c r="L143" s="15"/>
      <c r="M143" s="15"/>
      <c r="N143" s="14"/>
      <c r="O143" s="15"/>
      <c r="P143" s="22"/>
    </row>
    <row r="144" spans="1:16" ht="33" customHeight="1">
      <c r="A144" s="43"/>
      <c r="B144" s="44"/>
      <c r="C144" s="2" t="s">
        <v>240</v>
      </c>
      <c r="D144" s="2" t="s">
        <v>48</v>
      </c>
      <c r="E144" s="13">
        <v>756291.86</v>
      </c>
      <c r="F144" s="19">
        <v>12</v>
      </c>
      <c r="G144" s="17">
        <f t="shared" si="2"/>
        <v>63024.32166666666</v>
      </c>
      <c r="H144" s="15"/>
      <c r="I144" s="15"/>
      <c r="J144" s="15"/>
      <c r="K144" s="15"/>
      <c r="L144" s="15"/>
      <c r="M144" s="15"/>
      <c r="N144" s="14"/>
      <c r="O144" s="15"/>
      <c r="P144" s="22"/>
    </row>
    <row r="145" spans="1:16" ht="33" customHeight="1">
      <c r="A145" s="43"/>
      <c r="B145" s="44"/>
      <c r="C145" s="2" t="s">
        <v>131</v>
      </c>
      <c r="D145" s="2" t="s">
        <v>48</v>
      </c>
      <c r="E145" s="13">
        <v>778047.66</v>
      </c>
      <c r="F145" s="19">
        <v>12</v>
      </c>
      <c r="G145" s="17">
        <f t="shared" si="2"/>
        <v>64837.305</v>
      </c>
      <c r="H145" s="15"/>
      <c r="I145" s="15"/>
      <c r="J145" s="15"/>
      <c r="K145" s="15"/>
      <c r="L145" s="15"/>
      <c r="M145" s="15"/>
      <c r="N145" s="14"/>
      <c r="O145" s="15"/>
      <c r="P145" s="22"/>
    </row>
    <row r="146" spans="1:16" ht="33" customHeight="1">
      <c r="A146" s="43"/>
      <c r="B146" s="44"/>
      <c r="C146" s="2" t="s">
        <v>195</v>
      </c>
      <c r="D146" s="2" t="s">
        <v>49</v>
      </c>
      <c r="E146" s="13">
        <v>775756.87</v>
      </c>
      <c r="F146" s="19">
        <v>12</v>
      </c>
      <c r="G146" s="17">
        <f t="shared" si="2"/>
        <v>64646.40583333333</v>
      </c>
      <c r="H146" s="15"/>
      <c r="I146" s="15"/>
      <c r="J146" s="15"/>
      <c r="K146" s="15"/>
      <c r="L146" s="15"/>
      <c r="M146" s="15"/>
      <c r="N146" s="14"/>
      <c r="O146" s="15"/>
      <c r="P146" s="22"/>
    </row>
    <row r="147" spans="1:16" ht="33" customHeight="1">
      <c r="A147" s="43">
        <v>40</v>
      </c>
      <c r="B147" s="49" t="s">
        <v>223</v>
      </c>
      <c r="C147" s="2" t="s">
        <v>121</v>
      </c>
      <c r="D147" s="2" t="s">
        <v>46</v>
      </c>
      <c r="E147" s="13">
        <v>1216306.76</v>
      </c>
      <c r="F147" s="19">
        <v>12</v>
      </c>
      <c r="G147" s="17">
        <f t="shared" si="2"/>
        <v>101358.89666666667</v>
      </c>
      <c r="H147" s="15"/>
      <c r="I147" s="15"/>
      <c r="J147" s="15"/>
      <c r="K147" s="15"/>
      <c r="L147" s="15"/>
      <c r="M147" s="15"/>
      <c r="N147" s="14"/>
      <c r="O147" s="15"/>
      <c r="P147" s="22"/>
    </row>
    <row r="148" spans="1:16" ht="33" customHeight="1">
      <c r="A148" s="43"/>
      <c r="B148" s="49"/>
      <c r="C148" s="2" t="s">
        <v>122</v>
      </c>
      <c r="D148" s="2" t="s">
        <v>48</v>
      </c>
      <c r="E148" s="13">
        <v>820266.75</v>
      </c>
      <c r="F148" s="19">
        <v>12</v>
      </c>
      <c r="G148" s="17">
        <f t="shared" si="2"/>
        <v>68355.5625</v>
      </c>
      <c r="H148" s="15"/>
      <c r="I148" s="15"/>
      <c r="J148" s="15"/>
      <c r="K148" s="15"/>
      <c r="L148" s="15"/>
      <c r="M148" s="15"/>
      <c r="N148" s="14"/>
      <c r="O148" s="15"/>
      <c r="P148" s="22"/>
    </row>
    <row r="149" spans="1:16" ht="33" customHeight="1">
      <c r="A149" s="43"/>
      <c r="B149" s="49"/>
      <c r="C149" s="2" t="s">
        <v>171</v>
      </c>
      <c r="D149" s="2" t="s">
        <v>49</v>
      </c>
      <c r="E149" s="13">
        <v>825881.64</v>
      </c>
      <c r="F149" s="19">
        <v>12</v>
      </c>
      <c r="G149" s="17">
        <f t="shared" si="2"/>
        <v>68823.47</v>
      </c>
      <c r="H149" s="15"/>
      <c r="I149" s="15"/>
      <c r="J149" s="15"/>
      <c r="K149" s="15"/>
      <c r="L149" s="15"/>
      <c r="M149" s="15"/>
      <c r="N149" s="14"/>
      <c r="O149" s="15"/>
      <c r="P149" s="22"/>
    </row>
    <row r="150" spans="1:16" ht="33" customHeight="1">
      <c r="A150" s="39">
        <v>41</v>
      </c>
      <c r="B150" s="37" t="s">
        <v>29</v>
      </c>
      <c r="C150" s="1" t="s">
        <v>134</v>
      </c>
      <c r="D150" s="2" t="s">
        <v>46</v>
      </c>
      <c r="E150" s="13">
        <v>1001912.49</v>
      </c>
      <c r="F150" s="19">
        <v>12</v>
      </c>
      <c r="G150" s="17">
        <f t="shared" si="2"/>
        <v>83492.7075</v>
      </c>
      <c r="H150" s="15"/>
      <c r="I150" s="15"/>
      <c r="J150" s="15"/>
      <c r="K150" s="15"/>
      <c r="L150" s="15"/>
      <c r="M150" s="15"/>
      <c r="N150" s="14"/>
      <c r="O150" s="15"/>
      <c r="P150" s="22"/>
    </row>
    <row r="151" spans="1:16" ht="33" customHeight="1">
      <c r="A151" s="40"/>
      <c r="B151" s="38"/>
      <c r="C151" s="1" t="s">
        <v>224</v>
      </c>
      <c r="D151" s="2" t="s">
        <v>48</v>
      </c>
      <c r="E151" s="13">
        <v>1140978.32</v>
      </c>
      <c r="F151" s="19">
        <v>12</v>
      </c>
      <c r="G151" s="17">
        <f t="shared" si="2"/>
        <v>95081.52666666667</v>
      </c>
      <c r="H151" s="15"/>
      <c r="I151" s="15"/>
      <c r="J151" s="15"/>
      <c r="K151" s="15"/>
      <c r="L151" s="15"/>
      <c r="M151" s="15"/>
      <c r="N151" s="14"/>
      <c r="O151" s="15"/>
      <c r="P151" s="22"/>
    </row>
    <row r="152" spans="1:16" ht="33" customHeight="1">
      <c r="A152" s="40"/>
      <c r="B152" s="38"/>
      <c r="C152" s="1" t="s">
        <v>194</v>
      </c>
      <c r="D152" s="2" t="s">
        <v>49</v>
      </c>
      <c r="E152" s="13">
        <v>954901.13</v>
      </c>
      <c r="F152" s="19">
        <v>12</v>
      </c>
      <c r="G152" s="17">
        <f t="shared" si="2"/>
        <v>79575.09416666666</v>
      </c>
      <c r="H152" s="15"/>
      <c r="I152" s="15"/>
      <c r="J152" s="15"/>
      <c r="K152" s="15"/>
      <c r="L152" s="15"/>
      <c r="M152" s="15"/>
      <c r="N152" s="14"/>
      <c r="O152" s="15"/>
      <c r="P152" s="22"/>
    </row>
    <row r="153" spans="1:16" ht="33" customHeight="1">
      <c r="A153" s="39">
        <v>42</v>
      </c>
      <c r="B153" s="37" t="s">
        <v>169</v>
      </c>
      <c r="C153" s="1" t="s">
        <v>165</v>
      </c>
      <c r="D153" s="2" t="s">
        <v>46</v>
      </c>
      <c r="E153" s="13">
        <v>1078458.41</v>
      </c>
      <c r="F153" s="19">
        <v>12</v>
      </c>
      <c r="G153" s="17">
        <f t="shared" si="2"/>
        <v>89871.53416666666</v>
      </c>
      <c r="H153" s="15"/>
      <c r="I153" s="15"/>
      <c r="J153" s="15"/>
      <c r="K153" s="15"/>
      <c r="L153" s="15"/>
      <c r="M153" s="15"/>
      <c r="N153" s="14"/>
      <c r="O153" s="15"/>
      <c r="P153" s="22"/>
    </row>
    <row r="154" spans="1:16" ht="33" customHeight="1">
      <c r="A154" s="40"/>
      <c r="B154" s="38"/>
      <c r="C154" s="1" t="s">
        <v>138</v>
      </c>
      <c r="D154" s="2" t="s">
        <v>48</v>
      </c>
      <c r="E154" s="13">
        <v>1241781.25</v>
      </c>
      <c r="F154" s="19">
        <v>12</v>
      </c>
      <c r="G154" s="17">
        <f t="shared" si="2"/>
        <v>103481.77083333333</v>
      </c>
      <c r="H154" s="15"/>
      <c r="I154" s="15"/>
      <c r="J154" s="15"/>
      <c r="K154" s="15"/>
      <c r="L154" s="15"/>
      <c r="M154" s="15"/>
      <c r="N154" s="14"/>
      <c r="O154" s="15"/>
      <c r="P154" s="22"/>
    </row>
    <row r="155" spans="1:16" ht="33" customHeight="1">
      <c r="A155" s="40"/>
      <c r="B155" s="38"/>
      <c r="C155" s="1" t="s">
        <v>139</v>
      </c>
      <c r="D155" s="2" t="s">
        <v>48</v>
      </c>
      <c r="E155" s="13">
        <v>958433.4</v>
      </c>
      <c r="F155" s="19">
        <v>12</v>
      </c>
      <c r="G155" s="17">
        <f t="shared" si="2"/>
        <v>79869.45</v>
      </c>
      <c r="H155" s="15"/>
      <c r="I155" s="15"/>
      <c r="J155" s="15"/>
      <c r="K155" s="15"/>
      <c r="L155" s="15"/>
      <c r="M155" s="15"/>
      <c r="N155" s="14"/>
      <c r="O155" s="15"/>
      <c r="P155" s="22"/>
    </row>
    <row r="156" spans="1:16" ht="33" customHeight="1">
      <c r="A156" s="42"/>
      <c r="B156" s="41"/>
      <c r="C156" s="1" t="s">
        <v>140</v>
      </c>
      <c r="D156" s="2" t="s">
        <v>49</v>
      </c>
      <c r="E156" s="13">
        <v>1173082.51</v>
      </c>
      <c r="F156" s="19">
        <v>12</v>
      </c>
      <c r="G156" s="17">
        <f t="shared" si="2"/>
        <v>97756.87583333334</v>
      </c>
      <c r="H156" s="15"/>
      <c r="I156" s="15"/>
      <c r="J156" s="15"/>
      <c r="K156" s="15"/>
      <c r="L156" s="15"/>
      <c r="M156" s="15"/>
      <c r="N156" s="14"/>
      <c r="O156" s="15"/>
      <c r="P156" s="22"/>
    </row>
    <row r="157" spans="1:16" ht="33" customHeight="1">
      <c r="A157" s="39">
        <v>43</v>
      </c>
      <c r="B157" s="37" t="s">
        <v>218</v>
      </c>
      <c r="C157" s="1" t="s">
        <v>200</v>
      </c>
      <c r="D157" s="2" t="s">
        <v>201</v>
      </c>
      <c r="E157" s="13">
        <v>513094.73</v>
      </c>
      <c r="F157" s="19">
        <v>8</v>
      </c>
      <c r="G157" s="17">
        <f>E157/F157</f>
        <v>64136.84125</v>
      </c>
      <c r="H157" s="17"/>
      <c r="I157" s="17"/>
      <c r="J157" s="17"/>
      <c r="K157" s="17"/>
      <c r="L157" s="17"/>
      <c r="M157" s="15"/>
      <c r="N157" s="14"/>
      <c r="O157" s="15"/>
      <c r="P157" s="22"/>
    </row>
    <row r="158" spans="1:16" ht="33" customHeight="1">
      <c r="A158" s="40"/>
      <c r="B158" s="38"/>
      <c r="C158" s="1" t="s">
        <v>236</v>
      </c>
      <c r="D158" s="2" t="s">
        <v>48</v>
      </c>
      <c r="E158" s="13">
        <v>126046.59</v>
      </c>
      <c r="F158" s="19">
        <v>4</v>
      </c>
      <c r="G158" s="17">
        <f t="shared" si="2"/>
        <v>31511.6475</v>
      </c>
      <c r="H158" s="17"/>
      <c r="I158" s="17"/>
      <c r="J158" s="17"/>
      <c r="K158" s="17"/>
      <c r="L158" s="17"/>
      <c r="M158" s="15"/>
      <c r="N158" s="14"/>
      <c r="O158" s="15"/>
      <c r="P158" s="22"/>
    </row>
    <row r="159" spans="1:16" ht="33" customHeight="1">
      <c r="A159" s="40"/>
      <c r="B159" s="38"/>
      <c r="C159" s="1" t="s">
        <v>234</v>
      </c>
      <c r="D159" s="2" t="s">
        <v>48</v>
      </c>
      <c r="E159" s="13">
        <v>491018.31</v>
      </c>
      <c r="F159" s="19">
        <v>12</v>
      </c>
      <c r="G159" s="17">
        <f>E159/F159</f>
        <v>40918.1925</v>
      </c>
      <c r="H159" s="17"/>
      <c r="I159" s="17"/>
      <c r="J159" s="17"/>
      <c r="K159" s="17"/>
      <c r="L159" s="17"/>
      <c r="M159" s="15"/>
      <c r="N159" s="14"/>
      <c r="O159" s="15"/>
      <c r="P159" s="22"/>
    </row>
    <row r="160" spans="1:16" ht="33" customHeight="1">
      <c r="A160" s="40"/>
      <c r="B160" s="38"/>
      <c r="C160" s="1" t="s">
        <v>235</v>
      </c>
      <c r="D160" s="2" t="s">
        <v>49</v>
      </c>
      <c r="E160" s="13">
        <v>319840.57</v>
      </c>
      <c r="F160" s="19">
        <v>6</v>
      </c>
      <c r="G160" s="17">
        <f t="shared" si="2"/>
        <v>53306.761666666665</v>
      </c>
      <c r="H160" s="17"/>
      <c r="I160" s="17"/>
      <c r="J160" s="17"/>
      <c r="K160" s="17"/>
      <c r="L160" s="17"/>
      <c r="M160" s="15"/>
      <c r="N160" s="14"/>
      <c r="O160" s="15"/>
      <c r="P160" s="22"/>
    </row>
    <row r="161" spans="1:16" ht="33" customHeight="1">
      <c r="A161" s="40"/>
      <c r="B161" s="38"/>
      <c r="C161" s="1" t="s">
        <v>199</v>
      </c>
      <c r="D161" s="2" t="s">
        <v>49</v>
      </c>
      <c r="E161" s="13">
        <v>245579.6</v>
      </c>
      <c r="F161" s="19">
        <v>4</v>
      </c>
      <c r="G161" s="17">
        <f t="shared" si="2"/>
        <v>61394.9</v>
      </c>
      <c r="H161" s="17"/>
      <c r="I161" s="17"/>
      <c r="J161" s="17"/>
      <c r="K161" s="17"/>
      <c r="L161" s="17"/>
      <c r="M161" s="15"/>
      <c r="N161" s="14"/>
      <c r="O161" s="15"/>
      <c r="P161" s="22"/>
    </row>
    <row r="162" spans="1:16" ht="33" customHeight="1">
      <c r="A162" s="39">
        <v>44</v>
      </c>
      <c r="B162" s="37" t="s">
        <v>221</v>
      </c>
      <c r="C162" s="1" t="s">
        <v>162</v>
      </c>
      <c r="D162" s="2" t="s">
        <v>46</v>
      </c>
      <c r="E162" s="13">
        <v>1111676.82</v>
      </c>
      <c r="F162" s="19">
        <v>11</v>
      </c>
      <c r="G162" s="17">
        <f t="shared" si="2"/>
        <v>101061.5290909091</v>
      </c>
      <c r="H162" s="15"/>
      <c r="I162" s="15"/>
      <c r="J162" s="15"/>
      <c r="K162" s="15"/>
      <c r="L162" s="15"/>
      <c r="M162" s="15"/>
      <c r="N162" s="14"/>
      <c r="O162" s="15"/>
      <c r="P162" s="22"/>
    </row>
    <row r="163" spans="1:16" ht="33" customHeight="1">
      <c r="A163" s="40"/>
      <c r="B163" s="38"/>
      <c r="C163" s="1" t="s">
        <v>124</v>
      </c>
      <c r="D163" s="2" t="s">
        <v>48</v>
      </c>
      <c r="E163" s="13">
        <v>831122.59</v>
      </c>
      <c r="F163" s="19">
        <v>11</v>
      </c>
      <c r="G163" s="17">
        <f t="shared" si="2"/>
        <v>75556.59909090909</v>
      </c>
      <c r="H163" s="15"/>
      <c r="I163" s="15"/>
      <c r="J163" s="15"/>
      <c r="K163" s="15"/>
      <c r="L163" s="15"/>
      <c r="M163" s="15"/>
      <c r="N163" s="14"/>
      <c r="O163" s="15"/>
      <c r="P163" s="22"/>
    </row>
    <row r="164" spans="1:16" ht="33" customHeight="1">
      <c r="A164" s="40"/>
      <c r="B164" s="38"/>
      <c r="C164" s="1" t="s">
        <v>231</v>
      </c>
      <c r="D164" s="2" t="s">
        <v>48</v>
      </c>
      <c r="E164" s="13">
        <v>891137.78</v>
      </c>
      <c r="F164" s="19">
        <v>11</v>
      </c>
      <c r="G164" s="17">
        <f t="shared" si="2"/>
        <v>81012.52545454545</v>
      </c>
      <c r="H164" s="15"/>
      <c r="I164" s="15"/>
      <c r="J164" s="15"/>
      <c r="K164" s="15"/>
      <c r="L164" s="15"/>
      <c r="M164" s="15"/>
      <c r="N164" s="14"/>
      <c r="O164" s="15"/>
      <c r="P164" s="22"/>
    </row>
    <row r="165" spans="1:16" ht="33" customHeight="1">
      <c r="A165" s="42"/>
      <c r="B165" s="41"/>
      <c r="C165" s="1" t="s">
        <v>125</v>
      </c>
      <c r="D165" s="2" t="s">
        <v>49</v>
      </c>
      <c r="E165" s="13">
        <v>1281572.52</v>
      </c>
      <c r="F165" s="19">
        <v>12</v>
      </c>
      <c r="G165" s="17">
        <f t="shared" si="2"/>
        <v>106797.71</v>
      </c>
      <c r="H165" s="15"/>
      <c r="I165" s="15"/>
      <c r="J165" s="15"/>
      <c r="K165" s="15"/>
      <c r="L165" s="15"/>
      <c r="M165" s="15"/>
      <c r="N165" s="14"/>
      <c r="O165" s="15"/>
      <c r="P165" s="22"/>
    </row>
    <row r="166" spans="1:16" ht="33" customHeight="1">
      <c r="A166" s="39">
        <v>45</v>
      </c>
      <c r="B166" s="37" t="s">
        <v>220</v>
      </c>
      <c r="C166" s="1" t="s">
        <v>143</v>
      </c>
      <c r="D166" s="2" t="s">
        <v>46</v>
      </c>
      <c r="E166" s="13">
        <v>1204833.49</v>
      </c>
      <c r="F166" s="16">
        <v>12</v>
      </c>
      <c r="G166" s="17">
        <f t="shared" si="2"/>
        <v>100402.79083333333</v>
      </c>
      <c r="H166" s="12"/>
      <c r="I166" s="12"/>
      <c r="J166" s="12"/>
      <c r="K166" s="12"/>
      <c r="L166" s="12"/>
      <c r="M166" s="15"/>
      <c r="N166" s="14"/>
      <c r="O166" s="15"/>
      <c r="P166" s="22"/>
    </row>
    <row r="167" spans="1:16" ht="33" customHeight="1" hidden="1">
      <c r="A167" s="40"/>
      <c r="B167" s="38"/>
      <c r="C167" s="1"/>
      <c r="D167" s="11"/>
      <c r="E167" s="13"/>
      <c r="F167" s="16"/>
      <c r="G167" s="17"/>
      <c r="H167" s="12"/>
      <c r="I167" s="12"/>
      <c r="J167" s="12"/>
      <c r="K167" s="12"/>
      <c r="L167" s="12"/>
      <c r="M167" s="15"/>
      <c r="N167" s="14"/>
      <c r="O167" s="15"/>
      <c r="P167" s="22"/>
    </row>
    <row r="168" spans="1:16" ht="33" customHeight="1">
      <c r="A168" s="40"/>
      <c r="B168" s="38"/>
      <c r="C168" s="1" t="s">
        <v>142</v>
      </c>
      <c r="D168" s="2" t="s">
        <v>48</v>
      </c>
      <c r="E168" s="13">
        <v>962274.01</v>
      </c>
      <c r="F168" s="16">
        <v>12</v>
      </c>
      <c r="G168" s="17">
        <f t="shared" si="2"/>
        <v>80189.50083333334</v>
      </c>
      <c r="H168" s="12"/>
      <c r="I168" s="12"/>
      <c r="J168" s="12"/>
      <c r="K168" s="12"/>
      <c r="L168" s="12"/>
      <c r="M168" s="15"/>
      <c r="N168" s="14"/>
      <c r="O168" s="15"/>
      <c r="P168" s="22"/>
    </row>
    <row r="169" spans="1:16" ht="33" customHeight="1">
      <c r="A169" s="40"/>
      <c r="B169" s="38"/>
      <c r="C169" s="1" t="s">
        <v>180</v>
      </c>
      <c r="D169" s="2" t="s">
        <v>48</v>
      </c>
      <c r="E169" s="13">
        <v>959045.21</v>
      </c>
      <c r="F169" s="16">
        <v>12</v>
      </c>
      <c r="G169" s="17">
        <f t="shared" si="2"/>
        <v>79920.43416666666</v>
      </c>
      <c r="H169" s="12"/>
      <c r="I169" s="12"/>
      <c r="J169" s="12"/>
      <c r="K169" s="12"/>
      <c r="L169" s="12"/>
      <c r="M169" s="15"/>
      <c r="N169" s="14"/>
      <c r="O169" s="15"/>
      <c r="P169" s="22"/>
    </row>
    <row r="170" spans="1:16" ht="33" customHeight="1">
      <c r="A170" s="42"/>
      <c r="B170" s="41"/>
      <c r="C170" s="1" t="s">
        <v>246</v>
      </c>
      <c r="D170" s="2" t="s">
        <v>49</v>
      </c>
      <c r="E170" s="13">
        <v>1183775.06</v>
      </c>
      <c r="F170" s="16">
        <v>12</v>
      </c>
      <c r="G170" s="17">
        <f t="shared" si="2"/>
        <v>98647.92166666668</v>
      </c>
      <c r="H170" s="12"/>
      <c r="I170" s="12"/>
      <c r="J170" s="12"/>
      <c r="K170" s="12"/>
      <c r="L170" s="12"/>
      <c r="M170" s="15"/>
      <c r="N170" s="14"/>
      <c r="O170" s="15"/>
      <c r="P170" s="22"/>
    </row>
    <row r="171" spans="1:16" ht="33" customHeight="1">
      <c r="A171" s="39">
        <v>46</v>
      </c>
      <c r="B171" s="37" t="s">
        <v>30</v>
      </c>
      <c r="C171" s="1" t="s">
        <v>115</v>
      </c>
      <c r="D171" s="2" t="s">
        <v>46</v>
      </c>
      <c r="E171" s="13">
        <v>1171434.8</v>
      </c>
      <c r="F171" s="19">
        <v>12</v>
      </c>
      <c r="G171" s="17">
        <f t="shared" si="2"/>
        <v>97619.56666666667</v>
      </c>
      <c r="H171" s="15"/>
      <c r="I171" s="15"/>
      <c r="J171" s="15"/>
      <c r="K171" s="15"/>
      <c r="L171" s="15"/>
      <c r="M171" s="15"/>
      <c r="N171" s="14"/>
      <c r="O171" s="15"/>
      <c r="P171" s="22"/>
    </row>
    <row r="172" spans="1:16" ht="33" customHeight="1">
      <c r="A172" s="42"/>
      <c r="B172" s="41"/>
      <c r="C172" s="1" t="s">
        <v>116</v>
      </c>
      <c r="D172" s="2" t="s">
        <v>49</v>
      </c>
      <c r="E172" s="13">
        <v>745848.86</v>
      </c>
      <c r="F172" s="19">
        <v>12</v>
      </c>
      <c r="G172" s="17">
        <f t="shared" si="2"/>
        <v>62154.07166666666</v>
      </c>
      <c r="H172" s="15"/>
      <c r="I172" s="15"/>
      <c r="J172" s="15"/>
      <c r="K172" s="15"/>
      <c r="L172" s="15"/>
      <c r="M172" s="15"/>
      <c r="N172" s="14"/>
      <c r="O172" s="15"/>
      <c r="P172" s="22"/>
    </row>
    <row r="173" spans="1:16" ht="33" customHeight="1">
      <c r="A173" s="39">
        <v>47</v>
      </c>
      <c r="B173" s="37" t="s">
        <v>31</v>
      </c>
      <c r="C173" s="1" t="s">
        <v>117</v>
      </c>
      <c r="D173" s="2" t="s">
        <v>46</v>
      </c>
      <c r="E173" s="13">
        <v>1249933.93</v>
      </c>
      <c r="F173" s="19">
        <v>12</v>
      </c>
      <c r="G173" s="17">
        <f t="shared" si="2"/>
        <v>104161.16083333333</v>
      </c>
      <c r="H173" s="15"/>
      <c r="I173" s="15"/>
      <c r="J173" s="15"/>
      <c r="K173" s="15"/>
      <c r="L173" s="15"/>
      <c r="M173" s="15"/>
      <c r="N173" s="14"/>
      <c r="O173" s="15"/>
      <c r="P173" s="22"/>
    </row>
    <row r="174" spans="1:16" ht="33" customHeight="1">
      <c r="A174" s="40"/>
      <c r="B174" s="38"/>
      <c r="C174" s="1" t="s">
        <v>176</v>
      </c>
      <c r="D174" s="2" t="s">
        <v>48</v>
      </c>
      <c r="E174" s="13">
        <v>650204.25</v>
      </c>
      <c r="F174" s="19">
        <v>12</v>
      </c>
      <c r="G174" s="17">
        <f t="shared" si="2"/>
        <v>54183.6875</v>
      </c>
      <c r="H174" s="15"/>
      <c r="I174" s="15"/>
      <c r="J174" s="15"/>
      <c r="K174" s="15"/>
      <c r="L174" s="15"/>
      <c r="M174" s="15"/>
      <c r="N174" s="14"/>
      <c r="O174" s="15"/>
      <c r="P174" s="22"/>
    </row>
    <row r="175" spans="1:16" ht="33" customHeight="1">
      <c r="A175" s="40"/>
      <c r="B175" s="38"/>
      <c r="C175" s="1" t="s">
        <v>118</v>
      </c>
      <c r="D175" s="2" t="s">
        <v>48</v>
      </c>
      <c r="E175" s="13">
        <v>973888.98</v>
      </c>
      <c r="F175" s="19">
        <v>12</v>
      </c>
      <c r="G175" s="17">
        <f t="shared" si="2"/>
        <v>81157.415</v>
      </c>
      <c r="H175" s="15"/>
      <c r="I175" s="15"/>
      <c r="J175" s="15"/>
      <c r="K175" s="15"/>
      <c r="L175" s="15"/>
      <c r="M175" s="15"/>
      <c r="N175" s="14"/>
      <c r="O175" s="15"/>
      <c r="P175" s="22"/>
    </row>
    <row r="176" spans="1:16" ht="33" customHeight="1">
      <c r="A176" s="42"/>
      <c r="B176" s="41"/>
      <c r="C176" s="1" t="s">
        <v>119</v>
      </c>
      <c r="D176" s="2" t="s">
        <v>49</v>
      </c>
      <c r="E176" s="13">
        <v>1008663.43</v>
      </c>
      <c r="F176" s="19">
        <v>12</v>
      </c>
      <c r="G176" s="17">
        <f t="shared" si="2"/>
        <v>84055.28583333334</v>
      </c>
      <c r="H176" s="15"/>
      <c r="I176" s="15"/>
      <c r="J176" s="15"/>
      <c r="K176" s="15"/>
      <c r="L176" s="15"/>
      <c r="M176" s="15"/>
      <c r="N176" s="14"/>
      <c r="O176" s="15"/>
      <c r="P176" s="22"/>
    </row>
    <row r="177" spans="1:16" ht="33" customHeight="1">
      <c r="A177" s="43">
        <v>48</v>
      </c>
      <c r="B177" s="44" t="s">
        <v>32</v>
      </c>
      <c r="C177" s="2"/>
      <c r="D177" s="2" t="s">
        <v>46</v>
      </c>
      <c r="E177" s="17"/>
      <c r="F177" s="19"/>
      <c r="G177" s="17"/>
      <c r="H177" s="12"/>
      <c r="I177" s="12"/>
      <c r="J177" s="12"/>
      <c r="K177" s="12"/>
      <c r="L177" s="12"/>
      <c r="M177" s="15"/>
      <c r="N177" s="14"/>
      <c r="O177" s="15"/>
      <c r="P177" s="22"/>
    </row>
    <row r="178" spans="1:16" ht="33" customHeight="1">
      <c r="A178" s="43"/>
      <c r="B178" s="44"/>
      <c r="C178" s="2" t="s">
        <v>173</v>
      </c>
      <c r="D178" s="11" t="s">
        <v>217</v>
      </c>
      <c r="E178" s="17">
        <v>925363.76</v>
      </c>
      <c r="F178" s="19">
        <v>12</v>
      </c>
      <c r="G178" s="17">
        <f t="shared" si="2"/>
        <v>77113.64666666667</v>
      </c>
      <c r="H178" s="12"/>
      <c r="I178" s="12"/>
      <c r="J178" s="12"/>
      <c r="K178" s="12"/>
      <c r="L178" s="12"/>
      <c r="M178" s="15"/>
      <c r="N178" s="14"/>
      <c r="O178" s="15"/>
      <c r="P178" s="22"/>
    </row>
    <row r="179" spans="1:16" ht="33" customHeight="1">
      <c r="A179" s="43"/>
      <c r="B179" s="44"/>
      <c r="C179" s="2" t="s">
        <v>181</v>
      </c>
      <c r="D179" s="11" t="s">
        <v>217</v>
      </c>
      <c r="E179" s="17">
        <v>722965.17</v>
      </c>
      <c r="F179" s="19">
        <v>12</v>
      </c>
      <c r="G179" s="17">
        <f aca="true" t="shared" si="3" ref="G179:G214">E179/F179</f>
        <v>60247.0975</v>
      </c>
      <c r="H179" s="12"/>
      <c r="I179" s="12"/>
      <c r="J179" s="12"/>
      <c r="K179" s="12"/>
      <c r="L179" s="12"/>
      <c r="M179" s="15"/>
      <c r="N179" s="14"/>
      <c r="O179" s="15"/>
      <c r="P179" s="22"/>
    </row>
    <row r="180" spans="1:16" ht="33" customHeight="1">
      <c r="A180" s="43">
        <v>49</v>
      </c>
      <c r="B180" s="44" t="s">
        <v>33</v>
      </c>
      <c r="C180" s="2" t="s">
        <v>247</v>
      </c>
      <c r="D180" s="2" t="s">
        <v>46</v>
      </c>
      <c r="E180" s="17">
        <v>914975.11</v>
      </c>
      <c r="F180" s="19">
        <v>12</v>
      </c>
      <c r="G180" s="17">
        <f t="shared" si="3"/>
        <v>76247.92583333333</v>
      </c>
      <c r="H180" s="12"/>
      <c r="I180" s="12"/>
      <c r="J180" s="12"/>
      <c r="K180" s="12"/>
      <c r="L180" s="12"/>
      <c r="M180" s="15"/>
      <c r="N180" s="14"/>
      <c r="O180" s="15"/>
      <c r="P180" s="22"/>
    </row>
    <row r="181" spans="1:16" ht="33" customHeight="1">
      <c r="A181" s="43"/>
      <c r="B181" s="44"/>
      <c r="C181" s="2" t="s">
        <v>98</v>
      </c>
      <c r="D181" s="2" t="s">
        <v>48</v>
      </c>
      <c r="E181" s="17">
        <v>644645.62</v>
      </c>
      <c r="F181" s="19">
        <v>12</v>
      </c>
      <c r="G181" s="17">
        <f t="shared" si="3"/>
        <v>53720.46833333333</v>
      </c>
      <c r="H181" s="12"/>
      <c r="I181" s="12"/>
      <c r="J181" s="12"/>
      <c r="K181" s="12"/>
      <c r="L181" s="12"/>
      <c r="M181" s="15"/>
      <c r="N181" s="14"/>
      <c r="O181" s="15"/>
      <c r="P181" s="22"/>
    </row>
    <row r="182" spans="1:16" ht="33" customHeight="1" hidden="1">
      <c r="A182" s="43"/>
      <c r="B182" s="44"/>
      <c r="C182" s="2"/>
      <c r="D182" s="2"/>
      <c r="E182" s="17"/>
      <c r="F182" s="19"/>
      <c r="G182" s="17"/>
      <c r="H182" s="12"/>
      <c r="I182" s="12"/>
      <c r="J182" s="12"/>
      <c r="K182" s="12"/>
      <c r="L182" s="12"/>
      <c r="M182" s="15"/>
      <c r="N182" s="14"/>
      <c r="O182" s="15"/>
      <c r="P182" s="22"/>
    </row>
    <row r="183" spans="1:16" ht="33" customHeight="1">
      <c r="A183" s="43">
        <v>50</v>
      </c>
      <c r="B183" s="45" t="s">
        <v>151</v>
      </c>
      <c r="C183" s="2" t="s">
        <v>99</v>
      </c>
      <c r="D183" s="2" t="s">
        <v>46</v>
      </c>
      <c r="E183" s="13">
        <v>797168.16</v>
      </c>
      <c r="F183" s="16">
        <v>12</v>
      </c>
      <c r="G183" s="17">
        <f t="shared" si="3"/>
        <v>66430.68000000001</v>
      </c>
      <c r="H183" s="12"/>
      <c r="I183" s="12"/>
      <c r="J183" s="12"/>
      <c r="K183" s="12"/>
      <c r="L183" s="12"/>
      <c r="M183" s="15"/>
      <c r="N183" s="14"/>
      <c r="O183" s="15"/>
      <c r="P183" s="22"/>
    </row>
    <row r="184" spans="1:16" ht="33" customHeight="1">
      <c r="A184" s="43"/>
      <c r="B184" s="45"/>
      <c r="C184" s="2" t="s">
        <v>100</v>
      </c>
      <c r="D184" s="2" t="s">
        <v>48</v>
      </c>
      <c r="E184" s="13">
        <v>579155.62</v>
      </c>
      <c r="F184" s="16">
        <v>12</v>
      </c>
      <c r="G184" s="17">
        <f t="shared" si="3"/>
        <v>48262.96833333333</v>
      </c>
      <c r="H184" s="12"/>
      <c r="I184" s="12"/>
      <c r="J184" s="12"/>
      <c r="K184" s="12"/>
      <c r="L184" s="12"/>
      <c r="M184" s="15"/>
      <c r="N184" s="14"/>
      <c r="O184" s="15"/>
      <c r="P184" s="22"/>
    </row>
    <row r="185" spans="1:16" ht="33" customHeight="1">
      <c r="A185" s="43">
        <v>51</v>
      </c>
      <c r="B185" s="44" t="s">
        <v>34</v>
      </c>
      <c r="C185" s="2"/>
      <c r="D185" s="2" t="s">
        <v>46</v>
      </c>
      <c r="E185" s="13"/>
      <c r="F185" s="16"/>
      <c r="G185" s="17"/>
      <c r="H185" s="12"/>
      <c r="I185" s="12"/>
      <c r="J185" s="12"/>
      <c r="K185" s="12"/>
      <c r="L185" s="12"/>
      <c r="M185" s="15"/>
      <c r="N185" s="14"/>
      <c r="O185" s="15"/>
      <c r="P185" s="22"/>
    </row>
    <row r="186" spans="1:16" ht="33" customHeight="1">
      <c r="A186" s="43"/>
      <c r="B186" s="44"/>
      <c r="C186" s="2" t="s">
        <v>230</v>
      </c>
      <c r="D186" s="2" t="s">
        <v>48</v>
      </c>
      <c r="E186" s="13">
        <v>686313.7</v>
      </c>
      <c r="F186" s="16">
        <v>12</v>
      </c>
      <c r="G186" s="17">
        <f t="shared" si="3"/>
        <v>57192.80833333333</v>
      </c>
      <c r="H186" s="12"/>
      <c r="I186" s="12"/>
      <c r="J186" s="12"/>
      <c r="K186" s="12"/>
      <c r="L186" s="12"/>
      <c r="M186" s="15"/>
      <c r="N186" s="14"/>
      <c r="O186" s="15"/>
      <c r="P186" s="22"/>
    </row>
    <row r="187" spans="1:16" ht="33" customHeight="1">
      <c r="A187" s="43">
        <v>52</v>
      </c>
      <c r="B187" s="45" t="s">
        <v>35</v>
      </c>
      <c r="C187" s="2" t="s">
        <v>238</v>
      </c>
      <c r="D187" s="2" t="s">
        <v>46</v>
      </c>
      <c r="E187" s="13">
        <v>642612.85</v>
      </c>
      <c r="F187" s="16">
        <v>9</v>
      </c>
      <c r="G187" s="17">
        <f t="shared" si="3"/>
        <v>71401.42777777778</v>
      </c>
      <c r="H187" s="12"/>
      <c r="I187" s="12"/>
      <c r="J187" s="12"/>
      <c r="K187" s="12"/>
      <c r="L187" s="12"/>
      <c r="M187" s="15"/>
      <c r="N187" s="14"/>
      <c r="O187" s="15"/>
      <c r="P187" s="22"/>
    </row>
    <row r="188" spans="1:16" ht="33" customHeight="1">
      <c r="A188" s="43"/>
      <c r="B188" s="45"/>
      <c r="C188" s="2" t="s">
        <v>101</v>
      </c>
      <c r="D188" s="2" t="s">
        <v>48</v>
      </c>
      <c r="E188" s="13">
        <v>691295.63</v>
      </c>
      <c r="F188" s="16">
        <v>12</v>
      </c>
      <c r="G188" s="17">
        <f t="shared" si="3"/>
        <v>57607.96916666667</v>
      </c>
      <c r="H188" s="12"/>
      <c r="I188" s="12"/>
      <c r="J188" s="12"/>
      <c r="K188" s="12"/>
      <c r="L188" s="12"/>
      <c r="M188" s="15"/>
      <c r="N188" s="14"/>
      <c r="O188" s="15"/>
      <c r="P188" s="22"/>
    </row>
    <row r="189" spans="1:16" ht="33" customHeight="1">
      <c r="A189" s="43"/>
      <c r="B189" s="45"/>
      <c r="C189" s="2" t="s">
        <v>239</v>
      </c>
      <c r="D189" s="2" t="s">
        <v>48</v>
      </c>
      <c r="E189" s="13">
        <v>614069.91</v>
      </c>
      <c r="F189" s="16">
        <v>12</v>
      </c>
      <c r="G189" s="17">
        <f t="shared" si="3"/>
        <v>51172.4925</v>
      </c>
      <c r="H189" s="12"/>
      <c r="I189" s="12"/>
      <c r="J189" s="12"/>
      <c r="K189" s="12"/>
      <c r="L189" s="12"/>
      <c r="M189" s="15"/>
      <c r="N189" s="14"/>
      <c r="O189" s="15"/>
      <c r="P189" s="22"/>
    </row>
    <row r="190" spans="1:16" ht="33" customHeight="1" hidden="1">
      <c r="A190" s="43"/>
      <c r="B190" s="45"/>
      <c r="C190" s="2"/>
      <c r="D190" s="2"/>
      <c r="E190" s="13"/>
      <c r="F190" s="16"/>
      <c r="G190" s="17"/>
      <c r="H190" s="12"/>
      <c r="I190" s="12"/>
      <c r="J190" s="12"/>
      <c r="K190" s="12"/>
      <c r="L190" s="12"/>
      <c r="M190" s="15"/>
      <c r="N190" s="14"/>
      <c r="O190" s="15"/>
      <c r="P190" s="22"/>
    </row>
    <row r="191" spans="1:16" ht="33" customHeight="1">
      <c r="A191" s="43">
        <v>53</v>
      </c>
      <c r="B191" s="44" t="s">
        <v>36</v>
      </c>
      <c r="C191" s="2" t="s">
        <v>102</v>
      </c>
      <c r="D191" s="2" t="s">
        <v>46</v>
      </c>
      <c r="E191" s="13">
        <v>851546.65</v>
      </c>
      <c r="F191" s="16">
        <v>12</v>
      </c>
      <c r="G191" s="17">
        <f t="shared" si="3"/>
        <v>70962.22083333334</v>
      </c>
      <c r="H191" s="12"/>
      <c r="I191" s="12"/>
      <c r="J191" s="12"/>
      <c r="K191" s="12"/>
      <c r="L191" s="12"/>
      <c r="M191" s="15"/>
      <c r="N191" s="14"/>
      <c r="O191" s="15"/>
      <c r="P191" s="22"/>
    </row>
    <row r="192" spans="1:16" ht="33" customHeight="1" hidden="1">
      <c r="A192" s="43"/>
      <c r="B192" s="44"/>
      <c r="C192" s="2"/>
      <c r="D192" s="2"/>
      <c r="E192" s="13"/>
      <c r="F192" s="16"/>
      <c r="G192" s="17"/>
      <c r="H192" s="12"/>
      <c r="I192" s="12"/>
      <c r="J192" s="12"/>
      <c r="K192" s="12"/>
      <c r="L192" s="12"/>
      <c r="M192" s="15"/>
      <c r="N192" s="14"/>
      <c r="O192" s="15"/>
      <c r="P192" s="22"/>
    </row>
    <row r="193" spans="1:16" ht="33" customHeight="1">
      <c r="A193" s="43"/>
      <c r="B193" s="44"/>
      <c r="C193" s="2" t="s">
        <v>103</v>
      </c>
      <c r="D193" s="2" t="s">
        <v>48</v>
      </c>
      <c r="E193" s="13">
        <v>986244.11</v>
      </c>
      <c r="F193" s="16">
        <v>12</v>
      </c>
      <c r="G193" s="17">
        <f t="shared" si="3"/>
        <v>82187.00916666667</v>
      </c>
      <c r="H193" s="12"/>
      <c r="I193" s="12"/>
      <c r="J193" s="12"/>
      <c r="K193" s="12"/>
      <c r="L193" s="12"/>
      <c r="M193" s="15"/>
      <c r="N193" s="14"/>
      <c r="O193" s="15"/>
      <c r="P193" s="22"/>
    </row>
    <row r="194" spans="1:16" ht="33" customHeight="1" hidden="1">
      <c r="A194" s="43">
        <v>54</v>
      </c>
      <c r="B194" s="44" t="s">
        <v>37</v>
      </c>
      <c r="C194" s="2"/>
      <c r="D194" s="2"/>
      <c r="E194" s="13"/>
      <c r="F194" s="16"/>
      <c r="G194" s="17"/>
      <c r="H194" s="12"/>
      <c r="I194" s="15"/>
      <c r="J194" s="15"/>
      <c r="K194" s="15"/>
      <c r="L194" s="15"/>
      <c r="M194" s="15"/>
      <c r="N194" s="14"/>
      <c r="O194" s="15"/>
      <c r="P194" s="22"/>
    </row>
    <row r="195" spans="1:16" ht="33" customHeight="1" hidden="1">
      <c r="A195" s="43"/>
      <c r="B195" s="44"/>
      <c r="C195" s="2"/>
      <c r="D195" s="2"/>
      <c r="E195" s="13"/>
      <c r="F195" s="16"/>
      <c r="G195" s="17"/>
      <c r="H195" s="12"/>
      <c r="I195" s="12"/>
      <c r="J195" s="12"/>
      <c r="K195" s="12"/>
      <c r="L195" s="12"/>
      <c r="M195" s="15"/>
      <c r="N195" s="14"/>
      <c r="O195" s="15"/>
      <c r="P195" s="22"/>
    </row>
    <row r="196" spans="1:16" ht="33" customHeight="1">
      <c r="A196" s="43"/>
      <c r="B196" s="44"/>
      <c r="C196" s="2" t="s">
        <v>186</v>
      </c>
      <c r="D196" s="2" t="s">
        <v>46</v>
      </c>
      <c r="E196" s="13">
        <v>490398.93</v>
      </c>
      <c r="F196" s="16">
        <v>8</v>
      </c>
      <c r="G196" s="17">
        <f t="shared" si="3"/>
        <v>61299.86625</v>
      </c>
      <c r="H196" s="12"/>
      <c r="I196" s="12"/>
      <c r="J196" s="12"/>
      <c r="K196" s="12"/>
      <c r="L196" s="12"/>
      <c r="M196" s="15"/>
      <c r="N196" s="14"/>
      <c r="O196" s="15"/>
      <c r="P196" s="22"/>
    </row>
    <row r="197" spans="1:16" ht="33" customHeight="1">
      <c r="A197" s="43"/>
      <c r="B197" s="44"/>
      <c r="C197" s="2" t="s">
        <v>185</v>
      </c>
      <c r="D197" s="2" t="s">
        <v>48</v>
      </c>
      <c r="E197" s="13">
        <v>396048.82</v>
      </c>
      <c r="F197" s="16">
        <v>8</v>
      </c>
      <c r="G197" s="17">
        <f t="shared" si="3"/>
        <v>49506.1025</v>
      </c>
      <c r="H197" s="12"/>
      <c r="I197" s="12"/>
      <c r="J197" s="12"/>
      <c r="K197" s="12"/>
      <c r="L197" s="12"/>
      <c r="M197" s="15"/>
      <c r="N197" s="14"/>
      <c r="O197" s="15"/>
      <c r="P197" s="22"/>
    </row>
    <row r="198" spans="1:16" ht="33" customHeight="1" hidden="1">
      <c r="A198" s="43"/>
      <c r="B198" s="44"/>
      <c r="C198" s="2"/>
      <c r="D198" s="2"/>
      <c r="E198" s="13"/>
      <c r="F198" s="19"/>
      <c r="G198" s="17"/>
      <c r="H198" s="15"/>
      <c r="I198" s="15"/>
      <c r="J198" s="15"/>
      <c r="K198" s="15"/>
      <c r="L198" s="15"/>
      <c r="M198" s="15"/>
      <c r="N198" s="14"/>
      <c r="O198" s="15"/>
      <c r="P198" s="22"/>
    </row>
    <row r="199" spans="1:16" ht="33" customHeight="1">
      <c r="A199" s="43">
        <v>55</v>
      </c>
      <c r="B199" s="44" t="s">
        <v>38</v>
      </c>
      <c r="C199" s="2" t="s">
        <v>104</v>
      </c>
      <c r="D199" s="2" t="s">
        <v>46</v>
      </c>
      <c r="E199" s="13">
        <v>448527.44</v>
      </c>
      <c r="F199" s="16">
        <v>4</v>
      </c>
      <c r="G199" s="17">
        <f t="shared" si="3"/>
        <v>112131.86</v>
      </c>
      <c r="H199" s="12"/>
      <c r="I199" s="12"/>
      <c r="J199" s="12"/>
      <c r="K199" s="12"/>
      <c r="L199" s="12"/>
      <c r="M199" s="15"/>
      <c r="N199" s="14"/>
      <c r="O199" s="15"/>
      <c r="P199" s="22"/>
    </row>
    <row r="200" spans="1:16" ht="33" customHeight="1">
      <c r="A200" s="43"/>
      <c r="B200" s="44"/>
      <c r="C200" s="2" t="s">
        <v>77</v>
      </c>
      <c r="D200" s="2" t="s">
        <v>48</v>
      </c>
      <c r="E200" s="13">
        <v>185802.47</v>
      </c>
      <c r="F200" s="16">
        <v>4</v>
      </c>
      <c r="G200" s="17">
        <f t="shared" si="3"/>
        <v>46450.6175</v>
      </c>
      <c r="H200" s="12"/>
      <c r="I200" s="12"/>
      <c r="J200" s="12"/>
      <c r="K200" s="12"/>
      <c r="L200" s="12"/>
      <c r="M200" s="15"/>
      <c r="N200" s="14"/>
      <c r="O200" s="15"/>
      <c r="P200" s="22"/>
    </row>
    <row r="201" spans="1:16" ht="33" customHeight="1">
      <c r="A201" s="43"/>
      <c r="B201" s="44"/>
      <c r="C201" s="2" t="s">
        <v>105</v>
      </c>
      <c r="D201" s="2" t="s">
        <v>48</v>
      </c>
      <c r="E201" s="13">
        <v>866821.88</v>
      </c>
      <c r="F201" s="16">
        <v>12</v>
      </c>
      <c r="G201" s="17">
        <f t="shared" si="3"/>
        <v>72235.15666666666</v>
      </c>
      <c r="H201" s="12"/>
      <c r="I201" s="12"/>
      <c r="J201" s="12"/>
      <c r="K201" s="12"/>
      <c r="L201" s="12"/>
      <c r="M201" s="15"/>
      <c r="N201" s="14"/>
      <c r="O201" s="15"/>
      <c r="P201" s="22"/>
    </row>
    <row r="202" spans="1:16" ht="33" customHeight="1">
      <c r="A202" s="43"/>
      <c r="B202" s="44"/>
      <c r="C202" s="2" t="s">
        <v>106</v>
      </c>
      <c r="D202" s="2" t="s">
        <v>48</v>
      </c>
      <c r="E202" s="13">
        <v>580362.62</v>
      </c>
      <c r="F202" s="16">
        <v>12</v>
      </c>
      <c r="G202" s="17">
        <f t="shared" si="3"/>
        <v>48363.551666666666</v>
      </c>
      <c r="H202" s="12"/>
      <c r="I202" s="12"/>
      <c r="J202" s="12"/>
      <c r="K202" s="12"/>
      <c r="L202" s="12"/>
      <c r="M202" s="15"/>
      <c r="N202" s="14"/>
      <c r="O202" s="15"/>
      <c r="P202" s="22"/>
    </row>
    <row r="203" spans="1:16" ht="33" customHeight="1">
      <c r="A203" s="43"/>
      <c r="B203" s="44"/>
      <c r="C203" s="2"/>
      <c r="D203" s="2"/>
      <c r="E203" s="13"/>
      <c r="F203" s="19"/>
      <c r="G203" s="17"/>
      <c r="H203" s="15"/>
      <c r="I203" s="15"/>
      <c r="J203" s="15"/>
      <c r="K203" s="15"/>
      <c r="L203" s="15"/>
      <c r="M203" s="15"/>
      <c r="N203" s="14"/>
      <c r="O203" s="15"/>
      <c r="P203" s="22"/>
    </row>
    <row r="204" spans="1:16" ht="33" customHeight="1" hidden="1">
      <c r="A204" s="39">
        <v>56</v>
      </c>
      <c r="B204" s="46" t="s">
        <v>39</v>
      </c>
      <c r="C204" s="2"/>
      <c r="D204" s="2"/>
      <c r="E204" s="13"/>
      <c r="F204" s="19"/>
      <c r="G204" s="17"/>
      <c r="H204" s="15"/>
      <c r="I204" s="15"/>
      <c r="J204" s="15"/>
      <c r="K204" s="15"/>
      <c r="L204" s="15"/>
      <c r="M204" s="15"/>
      <c r="N204" s="14"/>
      <c r="O204" s="15"/>
      <c r="P204" s="22"/>
    </row>
    <row r="205" spans="1:16" ht="33" customHeight="1">
      <c r="A205" s="40"/>
      <c r="B205" s="47"/>
      <c r="C205" s="2" t="s">
        <v>182</v>
      </c>
      <c r="D205" s="2" t="s">
        <v>46</v>
      </c>
      <c r="E205" s="13">
        <v>837990.19</v>
      </c>
      <c r="F205" s="16">
        <v>12</v>
      </c>
      <c r="G205" s="17">
        <f t="shared" si="3"/>
        <v>69832.51583333332</v>
      </c>
      <c r="H205" s="12"/>
      <c r="I205" s="12"/>
      <c r="J205" s="12"/>
      <c r="K205" s="12"/>
      <c r="L205" s="12"/>
      <c r="M205" s="15"/>
      <c r="N205" s="14"/>
      <c r="O205" s="15"/>
      <c r="P205" s="22"/>
    </row>
    <row r="206" spans="1:16" ht="33" customHeight="1" hidden="1">
      <c r="A206" s="40"/>
      <c r="B206" s="47"/>
      <c r="C206" s="2"/>
      <c r="D206" s="2"/>
      <c r="E206" s="13"/>
      <c r="F206" s="16"/>
      <c r="G206" s="17"/>
      <c r="H206" s="12"/>
      <c r="I206" s="12"/>
      <c r="J206" s="12"/>
      <c r="K206" s="12"/>
      <c r="L206" s="12"/>
      <c r="M206" s="15"/>
      <c r="N206" s="14"/>
      <c r="O206" s="15"/>
      <c r="P206" s="22"/>
    </row>
    <row r="207" spans="1:16" ht="33" customHeight="1">
      <c r="A207" s="42"/>
      <c r="B207" s="48"/>
      <c r="C207" s="2" t="s">
        <v>211</v>
      </c>
      <c r="D207" s="2" t="s">
        <v>48</v>
      </c>
      <c r="E207" s="13">
        <v>779112.5</v>
      </c>
      <c r="F207" s="16">
        <v>12</v>
      </c>
      <c r="G207" s="17">
        <f t="shared" si="3"/>
        <v>64926.041666666664</v>
      </c>
      <c r="H207" s="12"/>
      <c r="I207" s="12"/>
      <c r="J207" s="12"/>
      <c r="K207" s="12"/>
      <c r="L207" s="12"/>
      <c r="M207" s="15"/>
      <c r="N207" s="14"/>
      <c r="O207" s="15"/>
      <c r="P207" s="22"/>
    </row>
    <row r="208" spans="1:16" ht="33" customHeight="1">
      <c r="A208" s="43">
        <v>57</v>
      </c>
      <c r="B208" s="44" t="s">
        <v>40</v>
      </c>
      <c r="C208" s="2" t="s">
        <v>108</v>
      </c>
      <c r="D208" s="2" t="s">
        <v>46</v>
      </c>
      <c r="E208" s="13">
        <v>993050.48</v>
      </c>
      <c r="F208" s="16">
        <v>12</v>
      </c>
      <c r="G208" s="17">
        <f t="shared" si="3"/>
        <v>82754.20666666667</v>
      </c>
      <c r="H208" s="12"/>
      <c r="I208" s="12"/>
      <c r="J208" s="12"/>
      <c r="K208" s="12"/>
      <c r="L208" s="12"/>
      <c r="M208" s="15"/>
      <c r="N208" s="14"/>
      <c r="O208" s="15"/>
      <c r="P208" s="22"/>
    </row>
    <row r="209" spans="1:16" ht="33" customHeight="1">
      <c r="A209" s="43"/>
      <c r="B209" s="44"/>
      <c r="C209" s="2" t="s">
        <v>109</v>
      </c>
      <c r="D209" s="2" t="s">
        <v>48</v>
      </c>
      <c r="E209" s="13">
        <v>711427.75</v>
      </c>
      <c r="F209" s="16">
        <v>12</v>
      </c>
      <c r="G209" s="17">
        <f t="shared" si="3"/>
        <v>59285.645833333336</v>
      </c>
      <c r="H209" s="12"/>
      <c r="I209" s="12"/>
      <c r="J209" s="12"/>
      <c r="K209" s="12"/>
      <c r="L209" s="12"/>
      <c r="M209" s="15"/>
      <c r="N209" s="14"/>
      <c r="O209" s="15"/>
      <c r="P209" s="22"/>
    </row>
    <row r="210" spans="1:16" ht="33" customHeight="1">
      <c r="A210" s="43"/>
      <c r="B210" s="44"/>
      <c r="C210" s="2" t="s">
        <v>110</v>
      </c>
      <c r="D210" s="2" t="s">
        <v>48</v>
      </c>
      <c r="E210" s="13">
        <v>643865.18</v>
      </c>
      <c r="F210" s="16">
        <v>12</v>
      </c>
      <c r="G210" s="17">
        <f t="shared" si="3"/>
        <v>53655.43166666667</v>
      </c>
      <c r="H210" s="12"/>
      <c r="I210" s="12"/>
      <c r="J210" s="12"/>
      <c r="K210" s="12"/>
      <c r="L210" s="12"/>
      <c r="M210" s="15"/>
      <c r="N210" s="14"/>
      <c r="O210" s="15"/>
      <c r="P210" s="22"/>
    </row>
    <row r="211" spans="1:16" ht="33" customHeight="1">
      <c r="A211" s="43">
        <v>58</v>
      </c>
      <c r="B211" s="45" t="s">
        <v>41</v>
      </c>
      <c r="C211" s="2" t="s">
        <v>111</v>
      </c>
      <c r="D211" s="2" t="s">
        <v>48</v>
      </c>
      <c r="E211" s="13">
        <v>261511.96</v>
      </c>
      <c r="F211" s="16">
        <v>4</v>
      </c>
      <c r="G211" s="17">
        <f t="shared" si="3"/>
        <v>65377.99</v>
      </c>
      <c r="H211" s="12"/>
      <c r="I211" s="12"/>
      <c r="J211" s="12"/>
      <c r="K211" s="12"/>
      <c r="L211" s="12"/>
      <c r="M211" s="15"/>
      <c r="N211" s="14"/>
      <c r="O211" s="15"/>
      <c r="P211" s="22"/>
    </row>
    <row r="212" spans="1:16" ht="33" customHeight="1">
      <c r="A212" s="43"/>
      <c r="B212" s="45"/>
      <c r="C212" s="2" t="s">
        <v>197</v>
      </c>
      <c r="D212" s="2" t="s">
        <v>48</v>
      </c>
      <c r="E212" s="13">
        <v>974261.46</v>
      </c>
      <c r="F212" s="16">
        <v>12</v>
      </c>
      <c r="G212" s="17">
        <f t="shared" si="3"/>
        <v>81188.455</v>
      </c>
      <c r="H212" s="12"/>
      <c r="I212" s="12"/>
      <c r="J212" s="12"/>
      <c r="K212" s="12"/>
      <c r="L212" s="12"/>
      <c r="M212" s="15"/>
      <c r="N212" s="14"/>
      <c r="O212" s="15"/>
      <c r="P212" s="22"/>
    </row>
    <row r="213" spans="1:16" ht="33" customHeight="1">
      <c r="A213" s="43"/>
      <c r="B213" s="45"/>
      <c r="C213" s="2" t="s">
        <v>198</v>
      </c>
      <c r="D213" s="2" t="s">
        <v>48</v>
      </c>
      <c r="E213" s="13">
        <v>850954.81</v>
      </c>
      <c r="F213" s="16">
        <v>12</v>
      </c>
      <c r="G213" s="17">
        <f t="shared" si="3"/>
        <v>70912.90083333333</v>
      </c>
      <c r="H213" s="12"/>
      <c r="I213" s="12"/>
      <c r="J213" s="12"/>
      <c r="K213" s="12"/>
      <c r="L213" s="12"/>
      <c r="M213" s="15"/>
      <c r="N213" s="14"/>
      <c r="O213" s="15"/>
      <c r="P213" s="22"/>
    </row>
    <row r="214" spans="1:16" ht="33" customHeight="1">
      <c r="A214" s="43"/>
      <c r="B214" s="45"/>
      <c r="C214" s="2" t="s">
        <v>168</v>
      </c>
      <c r="D214" s="2" t="s">
        <v>49</v>
      </c>
      <c r="E214" s="13">
        <v>778840.58</v>
      </c>
      <c r="F214" s="16">
        <v>12</v>
      </c>
      <c r="G214" s="17">
        <f t="shared" si="3"/>
        <v>64903.38166666666</v>
      </c>
      <c r="H214" s="12"/>
      <c r="I214" s="12"/>
      <c r="J214" s="12"/>
      <c r="K214" s="12"/>
      <c r="L214" s="12"/>
      <c r="M214" s="15"/>
      <c r="N214" s="14"/>
      <c r="O214" s="15"/>
      <c r="P214" s="22"/>
    </row>
    <row r="215" spans="5:14" ht="15.75">
      <c r="E215" s="31"/>
      <c r="N215" s="14"/>
    </row>
    <row r="216" spans="5:6" ht="15.75">
      <c r="E216" s="31">
        <f>E8+E13+E17+E20+E22+E27+E29+E31+E35+E38+E40+E44+E48+E50+E52+E56+E60+E61+E68+E70+E74+E79+E84+E88+E93+E96+E99+E101+E102+E106+E111+E115+E120+E126+E129+E135+E139+E143+E147+E150+E153+E157+E162+E166+E171+E173+E177+E180+E183+E185+E187+E191+E196+E199+E205+E208</f>
        <v>44388603.19999999</v>
      </c>
      <c r="F216" s="10">
        <f>E216/58</f>
        <v>765320.744827586</v>
      </c>
    </row>
    <row r="217" spans="5:6" ht="15.75">
      <c r="E217" s="31">
        <f>E9+E10+E11+E15+E16+E18+E21+E23+E24+E28+E30+E32+E33+E36+E37+E39+E41+E42+E45+E49+E51+E53+E62+E65+E69+E71+E76+E77+E80+E85+E86+E89+E91+E94+E97+E98+E100+E103+E104+E107+E108+E112+E114+E116+E117+E118+E121+E122+E123+E124+E127+E130+E133+E136+E137+E140+E141+E144+E145+E148+E151+E154+E155+E158+E159+E163+E164+E168+E169+E174+E175+E178+E179+E181+E184+E186+E188+E189+E193+E197+E200+E201+E202+E207+E209+E210+E211+E212+E213</f>
        <v>64389132.439999975</v>
      </c>
      <c r="F217" s="10">
        <f>E217/89</f>
        <v>723473.3982022469</v>
      </c>
    </row>
    <row r="218" spans="5:6" ht="15.75">
      <c r="E218" s="31">
        <f>E12+E19+E25+E26+E34+E43+E46+E47+E55+E57+E58+E67+E78+E82+E90+E92+E95+E105+E109+E110+E113+E119+E125+E128+E132+E134+E138+E142+E146+E149+E152+E156+E160+E161+E165+E170+E172+E176+E214</f>
        <v>26996176.479999997</v>
      </c>
      <c r="F218" s="10">
        <f>E218/39</f>
        <v>692209.6533333332</v>
      </c>
    </row>
    <row r="219" ht="15.75">
      <c r="E219" s="31"/>
    </row>
  </sheetData>
  <sheetProtection/>
  <mergeCells count="116">
    <mergeCell ref="A3:G3"/>
    <mergeCell ref="A4:G4"/>
    <mergeCell ref="B157:B161"/>
    <mergeCell ref="A157:A161"/>
    <mergeCell ref="B8:B12"/>
    <mergeCell ref="A8:A12"/>
    <mergeCell ref="A135:A138"/>
    <mergeCell ref="A143:A146"/>
    <mergeCell ref="B111:B114"/>
    <mergeCell ref="B139:B142"/>
    <mergeCell ref="A139:A142"/>
    <mergeCell ref="B129:B132"/>
    <mergeCell ref="A204:A207"/>
    <mergeCell ref="B204:B207"/>
    <mergeCell ref="A129:A132"/>
    <mergeCell ref="B106:B110"/>
    <mergeCell ref="A106:A110"/>
    <mergeCell ref="B115:B119"/>
    <mergeCell ref="A115:A119"/>
    <mergeCell ref="A111:A114"/>
    <mergeCell ref="B126:B128"/>
    <mergeCell ref="A126:A128"/>
    <mergeCell ref="B135:B138"/>
    <mergeCell ref="B171:B172"/>
    <mergeCell ref="A171:A172"/>
    <mergeCell ref="B162:B165"/>
    <mergeCell ref="A162:A165"/>
    <mergeCell ref="B150:B152"/>
    <mergeCell ref="A150:A152"/>
    <mergeCell ref="B153:B156"/>
    <mergeCell ref="A153:A156"/>
    <mergeCell ref="B143:B146"/>
    <mergeCell ref="B173:B176"/>
    <mergeCell ref="A173:A176"/>
    <mergeCell ref="B120:B125"/>
    <mergeCell ref="A120:A125"/>
    <mergeCell ref="B147:B149"/>
    <mergeCell ref="A147:A149"/>
    <mergeCell ref="B133:B134"/>
    <mergeCell ref="A133:A134"/>
    <mergeCell ref="B166:B170"/>
    <mergeCell ref="A166:A170"/>
    <mergeCell ref="B177:B179"/>
    <mergeCell ref="A177:A179"/>
    <mergeCell ref="B208:B210"/>
    <mergeCell ref="A208:A210"/>
    <mergeCell ref="A191:A193"/>
    <mergeCell ref="B191:B193"/>
    <mergeCell ref="B194:B198"/>
    <mergeCell ref="A194:A198"/>
    <mergeCell ref="B183:B184"/>
    <mergeCell ref="B185:B186"/>
    <mergeCell ref="B40:B43"/>
    <mergeCell ref="A40:A43"/>
    <mergeCell ref="B50:B51"/>
    <mergeCell ref="A50:A51"/>
    <mergeCell ref="B79:B83"/>
    <mergeCell ref="A79:A83"/>
    <mergeCell ref="B74:B78"/>
    <mergeCell ref="A74:A78"/>
    <mergeCell ref="A61:A67"/>
    <mergeCell ref="B61:B67"/>
    <mergeCell ref="B13:B16"/>
    <mergeCell ref="A13:A16"/>
    <mergeCell ref="B22:B26"/>
    <mergeCell ref="A22:A26"/>
    <mergeCell ref="B35:B37"/>
    <mergeCell ref="A35:A37"/>
    <mergeCell ref="B17:B19"/>
    <mergeCell ref="A17:A19"/>
    <mergeCell ref="B20:B21"/>
    <mergeCell ref="A20:A21"/>
    <mergeCell ref="B59:B60"/>
    <mergeCell ref="A59:A60"/>
    <mergeCell ref="A52:A55"/>
    <mergeCell ref="B52:B55"/>
    <mergeCell ref="B48:B49"/>
    <mergeCell ref="A48:A49"/>
    <mergeCell ref="B56:B58"/>
    <mergeCell ref="A56:A58"/>
    <mergeCell ref="B27:B28"/>
    <mergeCell ref="A27:A28"/>
    <mergeCell ref="B38:B39"/>
    <mergeCell ref="A38:A39"/>
    <mergeCell ref="B44:B47"/>
    <mergeCell ref="A44:A47"/>
    <mergeCell ref="B31:B34"/>
    <mergeCell ref="A31:A34"/>
    <mergeCell ref="B29:B30"/>
    <mergeCell ref="A29:A30"/>
    <mergeCell ref="B211:B214"/>
    <mergeCell ref="A211:A214"/>
    <mergeCell ref="B102:B105"/>
    <mergeCell ref="A102:A105"/>
    <mergeCell ref="B99:B100"/>
    <mergeCell ref="A99:A100"/>
    <mergeCell ref="A185:A186"/>
    <mergeCell ref="B187:B190"/>
    <mergeCell ref="B199:B203"/>
    <mergeCell ref="A199:A203"/>
    <mergeCell ref="B68:B69"/>
    <mergeCell ref="A68:A69"/>
    <mergeCell ref="A183:A184"/>
    <mergeCell ref="A187:A190"/>
    <mergeCell ref="B84:B87"/>
    <mergeCell ref="A84:A87"/>
    <mergeCell ref="B180:B182"/>
    <mergeCell ref="A180:A182"/>
    <mergeCell ref="B88:B92"/>
    <mergeCell ref="A88:A92"/>
    <mergeCell ref="B96:B98"/>
    <mergeCell ref="A96:A98"/>
    <mergeCell ref="B93:B95"/>
    <mergeCell ref="A93:A95"/>
    <mergeCell ref="A70:A73"/>
    <mergeCell ref="B70:B73"/>
  </mergeCells>
  <printOptions/>
  <pageMargins left="0.35433070866141736" right="0.2755905511811024" top="0.7480314960629921" bottom="0.7480314960629921" header="0.31496062992125984" footer="0.31496062992125984"/>
  <pageSetup fitToHeight="6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RN77 (Иванова 160)</cp:lastModifiedBy>
  <cp:lastPrinted>2022-01-21T06:23:10Z</cp:lastPrinted>
  <dcterms:created xsi:type="dcterms:W3CDTF">2009-04-14T08:05:04Z</dcterms:created>
  <dcterms:modified xsi:type="dcterms:W3CDTF">2023-03-09T06:54:43Z</dcterms:modified>
  <cp:category/>
  <cp:version/>
  <cp:contentType/>
  <cp:contentStatus/>
</cp:coreProperties>
</file>