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ome\Отдел ПЗиРТ\Бочкарникова\2024 год\ПРОГНОЗ БТР 2025-2027\"/>
    </mc:Choice>
  </mc:AlternateContent>
  <bookViews>
    <workbookView xWindow="150" yWindow="-15" windowWidth="17115" windowHeight="8895" tabRatio="773"/>
  </bookViews>
  <sheets>
    <sheet name="прогноз БТР" sheetId="6" r:id="rId1"/>
  </sheets>
  <definedNames>
    <definedName name="_xlnm.Print_Area" localSheetId="0">'прогноз БТР'!$A$1:$J$59</definedName>
  </definedNames>
  <calcPr calcId="152511"/>
</workbook>
</file>

<file path=xl/calcChain.xml><?xml version="1.0" encoding="utf-8"?>
<calcChain xmlns="http://schemas.openxmlformats.org/spreadsheetml/2006/main">
  <c r="J26" i="6" l="1"/>
  <c r="F26" i="6"/>
  <c r="G35" i="6" l="1"/>
  <c r="G32" i="6"/>
  <c r="F32" i="6" l="1"/>
  <c r="I26" i="6" l="1"/>
  <c r="G51" i="6" l="1"/>
  <c r="J54" i="6"/>
  <c r="I54" i="6"/>
  <c r="H54" i="6"/>
  <c r="G54" i="6"/>
  <c r="F54" i="6"/>
  <c r="J51" i="6"/>
  <c r="I51" i="6"/>
  <c r="H51" i="6"/>
  <c r="F51" i="6"/>
  <c r="J35" i="6"/>
  <c r="I35" i="6"/>
  <c r="H35" i="6"/>
  <c r="F35" i="6"/>
  <c r="J32" i="6"/>
  <c r="I32" i="6"/>
  <c r="H32" i="6"/>
  <c r="H26" i="6"/>
  <c r="H25" i="6" s="1"/>
  <c r="G26" i="6"/>
  <c r="J18" i="6"/>
  <c r="I18" i="6"/>
  <c r="H18" i="6"/>
  <c r="G18" i="6"/>
  <c r="F18" i="6"/>
  <c r="J14" i="6"/>
  <c r="J12" i="6" s="1"/>
  <c r="I14" i="6"/>
  <c r="I12" i="6" s="1"/>
  <c r="H14" i="6"/>
  <c r="H12" i="6" s="1"/>
  <c r="G14" i="6"/>
  <c r="G12" i="6" s="1"/>
  <c r="F14" i="6"/>
  <c r="F12" i="6" s="1"/>
  <c r="J9" i="6"/>
  <c r="J6" i="6" s="1"/>
  <c r="I9" i="6"/>
  <c r="I6" i="6" s="1"/>
  <c r="H9" i="6"/>
  <c r="H6" i="6" s="1"/>
  <c r="G9" i="6"/>
  <c r="G6" i="6" s="1"/>
  <c r="F9" i="6"/>
  <c r="F6" i="6" s="1"/>
  <c r="F25" i="6" l="1"/>
  <c r="J25" i="6"/>
  <c r="G25" i="6"/>
  <c r="I25" i="6"/>
</calcChain>
</file>

<file path=xl/sharedStrings.xml><?xml version="1.0" encoding="utf-8"?>
<sst xmlns="http://schemas.openxmlformats.org/spreadsheetml/2006/main" count="119" uniqueCount="119">
  <si>
    <t>Распределение трудовых ресурсов</t>
  </si>
  <si>
    <t>Наименование показателя</t>
  </si>
  <si>
    <t>1.</t>
  </si>
  <si>
    <t>2.</t>
  </si>
  <si>
    <t>3.</t>
  </si>
  <si>
    <t>3.1</t>
  </si>
  <si>
    <t>3.2</t>
  </si>
  <si>
    <t>подростки моложе трудоспособного возраста</t>
  </si>
  <si>
    <t xml:space="preserve">  I.</t>
  </si>
  <si>
    <t xml:space="preserve">   II.</t>
  </si>
  <si>
    <t>4.</t>
  </si>
  <si>
    <t>5.</t>
  </si>
  <si>
    <t>5.1</t>
  </si>
  <si>
    <t>5.2</t>
  </si>
  <si>
    <t>5.3</t>
  </si>
  <si>
    <t>III.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</si>
  <si>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</si>
  <si>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</si>
  <si>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</si>
  <si>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</si>
  <si>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</si>
  <si>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</si>
  <si>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</si>
  <si>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</si>
  <si>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</si>
  <si>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</si>
  <si>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</si>
  <si>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</si>
  <si>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</si>
  <si>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</si>
  <si>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</si>
  <si>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</si>
  <si>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</si>
  <si>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</si>
  <si>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</si>
  <si>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</si>
  <si>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</si>
  <si>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</si>
  <si>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 и связи</t>
  </si>
  <si>
    <t xml:space="preserve">Деятельность финансовая и страховая 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</si>
  <si>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</si>
  <si>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</si>
  <si>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</si>
  <si>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</si>
  <si>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</si>
  <si>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22.</t>
  </si>
  <si>
    <t>Деятельность в области здравоохранения и  социальных услуг</t>
  </si>
  <si>
    <t>23.</t>
  </si>
  <si>
    <t>24.</t>
  </si>
  <si>
    <t>Предоставление прочих видов услуг</t>
  </si>
  <si>
    <t>25.</t>
  </si>
  <si>
    <t>Деятельность домашних хозяйств как работодателей; недифференцированная деятельность частных домашних хозяйств</t>
  </si>
  <si>
    <t>26.</t>
  </si>
  <si>
    <t>Деятельность экстерриториальных организаций и органов</t>
  </si>
  <si>
    <t>IV.</t>
  </si>
  <si>
    <t>Распределение занятых в экономике по формам собственности</t>
  </si>
  <si>
    <t>27.</t>
  </si>
  <si>
    <t>28.</t>
  </si>
  <si>
    <t>29.</t>
  </si>
  <si>
    <t>30.</t>
  </si>
  <si>
    <t>31.</t>
  </si>
  <si>
    <t>32.</t>
  </si>
  <si>
    <t>№ п/п</t>
  </si>
  <si>
    <t>Среднегодовая численность занятых в экономике (без военнослужащих)</t>
  </si>
  <si>
    <r>
      <t xml:space="preserve">Численность населения, не занятого в экономике (сумма строк 5.1-5.3), </t>
    </r>
    <r>
      <rPr>
        <i/>
        <sz val="12"/>
        <color theme="1"/>
        <rFont val="Times New Roman"/>
        <family val="1"/>
        <charset val="204"/>
      </rPr>
      <t>в том числе:</t>
    </r>
  </si>
  <si>
    <t>численность учащихся в трудоспособном возрасте, обучающихся с отрывом от производства</t>
  </si>
  <si>
    <t>численность прочих категорий населения в трудоспособном возрасте, не занятого в экономике</t>
  </si>
  <si>
    <t>муниципальная</t>
  </si>
  <si>
    <t>смешанная российская (без иностранного участия)</t>
  </si>
  <si>
    <t xml:space="preserve">иностранная, совместная российская с иностранной </t>
  </si>
  <si>
    <t>частная</t>
  </si>
  <si>
    <t>Распределение занятых в экономике по видам экономической деятельности</t>
  </si>
  <si>
    <r>
      <t xml:space="preserve">Сельское, лесное хозяйство, охота, рыболовство и рыбоводство, всего,                    </t>
    </r>
    <r>
      <rPr>
        <i/>
        <sz val="12"/>
        <color theme="1"/>
        <rFont val="Times New Roman"/>
        <family val="1"/>
        <charset val="204"/>
      </rPr>
      <t>в том числе:</t>
    </r>
  </si>
  <si>
    <t>12.1</t>
  </si>
  <si>
    <t>12.2</t>
  </si>
  <si>
    <t>12.3</t>
  </si>
  <si>
    <t>сельское хозяйство и предоставление услуг в этой области</t>
  </si>
  <si>
    <t>лесное хозяйство и предоставление услуг в этой области</t>
  </si>
  <si>
    <t>охота и предоставление услуг в этой области</t>
  </si>
  <si>
    <t>12.4</t>
  </si>
  <si>
    <t>12.5</t>
  </si>
  <si>
    <t>рыболовство</t>
  </si>
  <si>
    <t>рыбоводство</t>
  </si>
  <si>
    <t>13.1</t>
  </si>
  <si>
    <t>13.2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</si>
  <si>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</si>
  <si>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</si>
  <si>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r>
      <t xml:space="preserve">Обрабатывающие производства, всего,                    </t>
    </r>
    <r>
      <rPr>
        <i/>
        <sz val="12"/>
        <color theme="1"/>
        <rFont val="Times New Roman"/>
        <family val="1"/>
        <charset val="204"/>
      </rPr>
      <t>в том числе:</t>
    </r>
  </si>
  <si>
    <t>14.1</t>
  </si>
  <si>
    <t>14.2</t>
  </si>
  <si>
    <t>производство пищевых продуктов и напитков</t>
  </si>
  <si>
    <t xml:space="preserve">Торговля оптовая и розничная; ремонт автотранспортных средств и мотоциклов </t>
  </si>
  <si>
    <t>28.1</t>
  </si>
  <si>
    <t>28.2</t>
  </si>
  <si>
    <t>Здравоохранение (в части деятельности в области здравоохранения)</t>
  </si>
  <si>
    <t>Предоставление социальных услуг</t>
  </si>
  <si>
    <t>29.1</t>
  </si>
  <si>
    <t>в части деятельности в области культуры, организации досуга и развлечений</t>
  </si>
  <si>
    <t>29.2</t>
  </si>
  <si>
    <r>
      <t xml:space="preserve">Деятельность в области культуры, спорта, организации досуга и развлечений,                  </t>
    </r>
    <r>
      <rPr>
        <i/>
        <sz val="12"/>
        <color theme="1"/>
        <rFont val="Times New Roman"/>
        <family val="1"/>
        <charset val="204"/>
      </rPr>
      <t>в том числе:</t>
    </r>
  </si>
  <si>
    <t>в части деятельности в области спорта, организации отдыха и развлечений</t>
  </si>
  <si>
    <t>общественные объединения и организации</t>
  </si>
  <si>
    <t>обрабатываающие производства ( за исключением деятельностив области производства пищевых продуктов и напитков)</t>
  </si>
  <si>
    <t>тыс.чел</t>
  </si>
  <si>
    <t>2023 год</t>
  </si>
  <si>
    <t xml:space="preserve">иностранные трудовые мигранты           </t>
  </si>
  <si>
    <t xml:space="preserve">трудоспособное население в трудоспособном возрасте (за исключением неработающих инвалидов I и II групп, неработающих лиц, получающих пенсию на льготных условиях)         </t>
  </si>
  <si>
    <t>численность безработных, зарегистрированных в органах службы занятости (на конец отчетного периода)</t>
  </si>
  <si>
    <t>Прогнозный период</t>
  </si>
  <si>
    <t>2024 год</t>
  </si>
  <si>
    <t xml:space="preserve">государственная </t>
  </si>
  <si>
    <t>пенсионеры старше трудоспособного возраста</t>
  </si>
  <si>
    <t>Приложение</t>
  </si>
  <si>
    <t>2025 год</t>
  </si>
  <si>
    <r>
      <t xml:space="preserve">Численность трудовых ресурсов (сумма строк 1-3),                              </t>
    </r>
    <r>
      <rPr>
        <sz val="12"/>
        <color theme="1"/>
        <rFont val="Times New Roman"/>
        <family val="1"/>
        <charset val="204"/>
      </rPr>
      <t>всего</t>
    </r>
    <r>
      <rPr>
        <b/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 xml:space="preserve"> в том числе:</t>
    </r>
  </si>
  <si>
    <r>
      <t xml:space="preserve">работающие граждане, находящиеся за пределами трудоспособного возраста (сумма строк 3.1-3.2),   </t>
    </r>
    <r>
      <rPr>
        <i/>
        <sz val="12"/>
        <color theme="1"/>
        <rFont val="Times New Roman"/>
        <family val="1"/>
        <charset val="204"/>
      </rPr>
      <t xml:space="preserve">в том числе: </t>
    </r>
  </si>
  <si>
    <t>2026 год</t>
  </si>
  <si>
    <t>Прогноз баланса трудовых ресурсов на 2025-2027 годы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</si>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</sst>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3" borderId="13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topLeftCell="A10" zoomScaleSheetLayoutView="100" workbookViewId="0">
      <selection activeCell="J58" sqref="J58"/>
    </sheetView>
  </sheetViews>
  <sheetFormatPr defaultRowHeight="15" x14ac:dyDescent="0.25"/>
  <cols>
    <col min="1" max="1" width="7" customWidth="1"/>
    <col min="5" max="5" width="42.5703125" customWidth="1"/>
    <col min="6" max="6" width="16" customWidth="1"/>
    <col min="7" max="7" width="16.140625" customWidth="1"/>
    <col min="8" max="8" width="16.5703125" customWidth="1"/>
    <col min="9" max="9" width="15.42578125" customWidth="1"/>
    <col min="10" max="10" width="17.5703125" customWidth="1"/>
    <col min="11" max="11" width="12" customWidth="1"/>
  </cols>
  <sheetData>
    <row r="1" spans="1:12" ht="20.25" customHeight="1" x14ac:dyDescent="0.25">
      <c r="A1" s="1"/>
      <c r="B1" s="1"/>
      <c r="C1" s="1"/>
      <c r="D1" s="1"/>
      <c r="E1" s="1"/>
      <c r="F1" s="1"/>
      <c r="G1" s="1"/>
      <c r="H1" s="12"/>
      <c r="I1" s="61" t="s">
        <v>112</v>
      </c>
      <c r="J1" s="61"/>
      <c r="K1" s="12"/>
      <c r="L1" s="12"/>
    </row>
    <row r="2" spans="1:12" ht="21" customHeight="1" x14ac:dyDescent="0.3">
      <c r="A2" s="68" t="s">
        <v>117</v>
      </c>
      <c r="B2" s="68"/>
      <c r="C2" s="68"/>
      <c r="D2" s="68"/>
      <c r="E2" s="68"/>
      <c r="F2" s="68"/>
      <c r="G2" s="68"/>
      <c r="H2" s="68"/>
      <c r="I2" s="68"/>
      <c r="J2" s="9" t="s">
        <v>103</v>
      </c>
    </row>
    <row r="3" spans="1:12" ht="15.75" x14ac:dyDescent="0.25">
      <c r="A3" s="69" t="s">
        <v>62</v>
      </c>
      <c r="B3" s="71" t="s">
        <v>1</v>
      </c>
      <c r="C3" s="72"/>
      <c r="D3" s="72"/>
      <c r="E3" s="73"/>
      <c r="F3" s="77" t="s">
        <v>104</v>
      </c>
      <c r="G3" s="77" t="s">
        <v>109</v>
      </c>
      <c r="H3" s="65" t="s">
        <v>108</v>
      </c>
      <c r="I3" s="66"/>
      <c r="J3" s="67"/>
    </row>
    <row r="4" spans="1:12" ht="19.5" customHeight="1" x14ac:dyDescent="0.25">
      <c r="A4" s="70"/>
      <c r="B4" s="74"/>
      <c r="C4" s="75"/>
      <c r="D4" s="75"/>
      <c r="E4" s="76"/>
      <c r="F4" s="78"/>
      <c r="G4" s="78"/>
      <c r="H4" s="28" t="s">
        <v>113</v>
      </c>
      <c r="I4" s="28" t="s">
        <v>116</v>
      </c>
      <c r="J4" s="28" t="s">
        <v>118</v>
      </c>
      <c r="K4" s="10"/>
    </row>
    <row r="5" spans="1:12" ht="15.75" x14ac:dyDescent="0.25">
      <c r="A5" s="6">
        <v>1</v>
      </c>
      <c r="B5" s="62">
        <v>2</v>
      </c>
      <c r="C5" s="63"/>
      <c r="D5" s="63"/>
      <c r="E5" s="64"/>
      <c r="F5" s="7">
        <v>3</v>
      </c>
      <c r="G5" s="8">
        <v>4</v>
      </c>
      <c r="H5" s="8">
        <v>5</v>
      </c>
      <c r="I5" s="11">
        <v>6</v>
      </c>
      <c r="J5" s="11">
        <v>7</v>
      </c>
      <c r="K5" s="10"/>
    </row>
    <row r="6" spans="1:12" ht="33" customHeight="1" x14ac:dyDescent="0.25">
      <c r="A6" s="13" t="s">
        <v>8</v>
      </c>
      <c r="B6" s="34" t="s">
        <v>114</v>
      </c>
      <c r="C6" s="35"/>
      <c r="D6" s="35"/>
      <c r="E6" s="36"/>
      <c r="F6" s="24">
        <f>F7+F8+F9</f>
        <v>605.5</v>
      </c>
      <c r="G6" s="24">
        <f t="shared" ref="G6:J6" si="0">G7+G8+G9</f>
        <v>600.6</v>
      </c>
      <c r="H6" s="24">
        <f t="shared" si="0"/>
        <v>596.1</v>
      </c>
      <c r="I6" s="24">
        <f t="shared" si="0"/>
        <v>591.79999999999995</v>
      </c>
      <c r="J6" s="24">
        <f t="shared" si="0"/>
        <v>587.9</v>
      </c>
      <c r="K6" s="10"/>
    </row>
    <row r="7" spans="1:12" ht="46.5" customHeight="1" x14ac:dyDescent="0.25">
      <c r="A7" s="2" t="s">
        <v>2</v>
      </c>
      <c r="B7" s="37" t="s">
        <v>106</v>
      </c>
      <c r="C7" s="38"/>
      <c r="D7" s="38"/>
      <c r="E7" s="39"/>
      <c r="F7" s="29">
        <v>565.79999999999995</v>
      </c>
      <c r="G7" s="29">
        <v>561.20000000000005</v>
      </c>
      <c r="H7" s="29">
        <v>557</v>
      </c>
      <c r="I7" s="33">
        <v>552.9</v>
      </c>
      <c r="J7" s="33">
        <v>549.29999999999995</v>
      </c>
      <c r="K7" s="10"/>
    </row>
    <row r="8" spans="1:12" ht="15.75" x14ac:dyDescent="0.25">
      <c r="A8" s="2" t="s">
        <v>3</v>
      </c>
      <c r="B8" s="37" t="s">
        <v>105</v>
      </c>
      <c r="C8" s="38"/>
      <c r="D8" s="38"/>
      <c r="E8" s="39"/>
      <c r="F8" s="33">
        <v>18.5</v>
      </c>
      <c r="G8" s="29">
        <v>18.3</v>
      </c>
      <c r="H8" s="29">
        <v>18.2</v>
      </c>
      <c r="I8" s="29">
        <v>18.100000000000001</v>
      </c>
      <c r="J8" s="29">
        <v>17.899999999999999</v>
      </c>
      <c r="K8" s="10"/>
    </row>
    <row r="9" spans="1:12" ht="40.5" customHeight="1" x14ac:dyDescent="0.25">
      <c r="A9" s="14" t="s">
        <v>4</v>
      </c>
      <c r="B9" s="40" t="s">
        <v>115</v>
      </c>
      <c r="C9" s="41"/>
      <c r="D9" s="41"/>
      <c r="E9" s="42"/>
      <c r="F9" s="23">
        <f>F10+F11</f>
        <v>21.200000000000003</v>
      </c>
      <c r="G9" s="23">
        <f t="shared" ref="G9:J9" si="1">G10+G11</f>
        <v>21.1</v>
      </c>
      <c r="H9" s="23">
        <f t="shared" si="1"/>
        <v>20.900000000000002</v>
      </c>
      <c r="I9" s="23">
        <f t="shared" si="1"/>
        <v>20.8</v>
      </c>
      <c r="J9" s="23">
        <f t="shared" si="1"/>
        <v>20.700000000000003</v>
      </c>
      <c r="K9" s="10"/>
    </row>
    <row r="10" spans="1:12" ht="15.75" x14ac:dyDescent="0.25">
      <c r="A10" s="3" t="s">
        <v>5</v>
      </c>
      <c r="B10" s="37" t="s">
        <v>111</v>
      </c>
      <c r="C10" s="38"/>
      <c r="D10" s="38"/>
      <c r="E10" s="39"/>
      <c r="F10" s="33">
        <v>21.1</v>
      </c>
      <c r="G10" s="33">
        <v>21</v>
      </c>
      <c r="H10" s="29">
        <v>20.8</v>
      </c>
      <c r="I10" s="33">
        <v>20.7</v>
      </c>
      <c r="J10" s="33">
        <v>20.6</v>
      </c>
    </row>
    <row r="11" spans="1:12" ht="15.75" x14ac:dyDescent="0.25">
      <c r="A11" s="4" t="s">
        <v>6</v>
      </c>
      <c r="B11" s="37" t="s">
        <v>7</v>
      </c>
      <c r="C11" s="38"/>
      <c r="D11" s="38"/>
      <c r="E11" s="39"/>
      <c r="F11" s="33">
        <v>0.1</v>
      </c>
      <c r="G11" s="33">
        <v>0.1</v>
      </c>
      <c r="H11" s="33">
        <v>0.1</v>
      </c>
      <c r="I11" s="33">
        <v>0.1</v>
      </c>
      <c r="J11" s="33">
        <v>0.1</v>
      </c>
    </row>
    <row r="12" spans="1:12" ht="15.75" x14ac:dyDescent="0.25">
      <c r="A12" s="15" t="s">
        <v>9</v>
      </c>
      <c r="B12" s="34" t="s">
        <v>0</v>
      </c>
      <c r="C12" s="35"/>
      <c r="D12" s="35"/>
      <c r="E12" s="36"/>
      <c r="F12" s="20">
        <f t="shared" ref="F12:J12" si="2">F13+F14</f>
        <v>605.5</v>
      </c>
      <c r="G12" s="25">
        <f t="shared" si="2"/>
        <v>600.6</v>
      </c>
      <c r="H12" s="20">
        <f t="shared" si="2"/>
        <v>596.1</v>
      </c>
      <c r="I12" s="20">
        <f t="shared" si="2"/>
        <v>591.79999999999995</v>
      </c>
      <c r="J12" s="25">
        <f t="shared" si="2"/>
        <v>587.9</v>
      </c>
      <c r="K12" s="10"/>
    </row>
    <row r="13" spans="1:12" ht="34.5" customHeight="1" x14ac:dyDescent="0.25">
      <c r="A13" s="5" t="s">
        <v>10</v>
      </c>
      <c r="B13" s="37" t="s">
        <v>63</v>
      </c>
      <c r="C13" s="38"/>
      <c r="D13" s="38"/>
      <c r="E13" s="39"/>
      <c r="F13" s="33">
        <v>427.4</v>
      </c>
      <c r="G13" s="29">
        <v>424</v>
      </c>
      <c r="H13" s="29">
        <v>420.8</v>
      </c>
      <c r="I13" s="29">
        <v>417.7</v>
      </c>
      <c r="J13" s="29">
        <v>415</v>
      </c>
      <c r="K13" s="10"/>
    </row>
    <row r="14" spans="1:12" ht="41.25" customHeight="1" x14ac:dyDescent="0.25">
      <c r="A14" s="16" t="s">
        <v>11</v>
      </c>
      <c r="B14" s="40" t="s">
        <v>64</v>
      </c>
      <c r="C14" s="41"/>
      <c r="D14" s="41"/>
      <c r="E14" s="42"/>
      <c r="F14" s="22">
        <f>F15+F16+F17</f>
        <v>178.10000000000002</v>
      </c>
      <c r="G14" s="22">
        <f t="shared" ref="G14:J14" si="3">G15+G16+G17</f>
        <v>176.6</v>
      </c>
      <c r="H14" s="22">
        <f t="shared" si="3"/>
        <v>175.3</v>
      </c>
      <c r="I14" s="22">
        <f t="shared" si="3"/>
        <v>174.1</v>
      </c>
      <c r="J14" s="26">
        <f t="shared" si="3"/>
        <v>172.9</v>
      </c>
      <c r="K14" s="10"/>
    </row>
    <row r="15" spans="1:12" ht="31.5" customHeight="1" x14ac:dyDescent="0.25">
      <c r="A15" s="4" t="s">
        <v>12</v>
      </c>
      <c r="B15" s="37" t="s">
        <v>65</v>
      </c>
      <c r="C15" s="38"/>
      <c r="D15" s="38"/>
      <c r="E15" s="39"/>
      <c r="F15" s="33">
        <v>43.1</v>
      </c>
      <c r="G15" s="33">
        <v>43.4</v>
      </c>
      <c r="H15" s="29">
        <v>43.9</v>
      </c>
      <c r="I15" s="33">
        <v>44.6</v>
      </c>
      <c r="J15" s="33">
        <v>45.4</v>
      </c>
    </row>
    <row r="16" spans="1:12" ht="33" customHeight="1" x14ac:dyDescent="0.25">
      <c r="A16" s="4" t="s">
        <v>13</v>
      </c>
      <c r="B16" s="79" t="s">
        <v>107</v>
      </c>
      <c r="C16" s="38"/>
      <c r="D16" s="38"/>
      <c r="E16" s="39"/>
      <c r="F16" s="29">
        <v>4.0999999999999996</v>
      </c>
      <c r="G16" s="29">
        <v>4</v>
      </c>
      <c r="H16" s="33">
        <v>3.9</v>
      </c>
      <c r="I16" s="29">
        <v>3.7</v>
      </c>
      <c r="J16" s="29">
        <v>3.6</v>
      </c>
    </row>
    <row r="17" spans="1:11" ht="36.75" customHeight="1" x14ac:dyDescent="0.25">
      <c r="A17" s="4" t="s">
        <v>14</v>
      </c>
      <c r="B17" s="37" t="s">
        <v>66</v>
      </c>
      <c r="C17" s="38"/>
      <c r="D17" s="38"/>
      <c r="E17" s="39"/>
      <c r="F17" s="33">
        <v>130.9</v>
      </c>
      <c r="G17" s="33">
        <v>129.19999999999999</v>
      </c>
      <c r="H17" s="33">
        <v>127.5</v>
      </c>
      <c r="I17" s="29">
        <v>125.8</v>
      </c>
      <c r="J17" s="29">
        <v>123.9</v>
      </c>
    </row>
    <row r="18" spans="1:11" ht="15.75" x14ac:dyDescent="0.25">
      <c r="A18" s="17" t="s">
        <v>15</v>
      </c>
      <c r="B18" s="52" t="s">
        <v>55</v>
      </c>
      <c r="C18" s="53"/>
      <c r="D18" s="53"/>
      <c r="E18" s="54"/>
      <c r="F18" s="25">
        <f>F19+F20+F21+F22+F23+F24</f>
        <v>427.4</v>
      </c>
      <c r="G18" s="25">
        <f t="shared" ref="G18:J18" si="4">G19+G20+G21+G22+G23+G24</f>
        <v>424</v>
      </c>
      <c r="H18" s="25">
        <f t="shared" si="4"/>
        <v>420.8</v>
      </c>
      <c r="I18" s="25">
        <f t="shared" si="4"/>
        <v>417.70000000000005</v>
      </c>
      <c r="J18" s="25">
        <f t="shared" si="4"/>
        <v>415</v>
      </c>
    </row>
    <row r="19" spans="1:11" ht="15.75" x14ac:dyDescent="0.25">
      <c r="A19" s="4" t="s">
        <v>16</v>
      </c>
      <c r="B19" s="55" t="s">
        <v>110</v>
      </c>
      <c r="C19" s="56"/>
      <c r="D19" s="56"/>
      <c r="E19" s="57"/>
      <c r="F19" s="29">
        <v>117</v>
      </c>
      <c r="G19" s="29">
        <v>116.1</v>
      </c>
      <c r="H19" s="29">
        <v>115</v>
      </c>
      <c r="I19" s="29">
        <v>114.5</v>
      </c>
      <c r="J19" s="29">
        <v>113.7</v>
      </c>
    </row>
    <row r="20" spans="1:11" ht="15.75" x14ac:dyDescent="0.25">
      <c r="A20" s="4" t="s">
        <v>17</v>
      </c>
      <c r="B20" s="58" t="s">
        <v>67</v>
      </c>
      <c r="C20" s="59"/>
      <c r="D20" s="59"/>
      <c r="E20" s="60"/>
      <c r="F20" s="29">
        <v>74.400000000000006</v>
      </c>
      <c r="G20" s="29">
        <v>73.8</v>
      </c>
      <c r="H20" s="29">
        <v>73.099999999999994</v>
      </c>
      <c r="I20" s="29">
        <v>72.7</v>
      </c>
      <c r="J20" s="29">
        <v>72.099999999999994</v>
      </c>
    </row>
    <row r="21" spans="1:11" ht="15.75" x14ac:dyDescent="0.25">
      <c r="A21" s="4" t="s">
        <v>18</v>
      </c>
      <c r="B21" s="58" t="s">
        <v>68</v>
      </c>
      <c r="C21" s="59"/>
      <c r="D21" s="59"/>
      <c r="E21" s="60"/>
      <c r="F21" s="29">
        <v>23</v>
      </c>
      <c r="G21" s="29">
        <v>22.4</v>
      </c>
      <c r="H21" s="33">
        <v>21.6</v>
      </c>
      <c r="I21" s="29">
        <v>21</v>
      </c>
      <c r="J21" s="29">
        <v>20.399999999999999</v>
      </c>
    </row>
    <row r="22" spans="1:11" ht="15.75" x14ac:dyDescent="0.25">
      <c r="A22" s="4" t="s">
        <v>19</v>
      </c>
      <c r="B22" s="58" t="s">
        <v>69</v>
      </c>
      <c r="C22" s="59"/>
      <c r="D22" s="59"/>
      <c r="E22" s="60"/>
      <c r="F22" s="33">
        <v>1.5</v>
      </c>
      <c r="G22" s="33">
        <v>1.4</v>
      </c>
      <c r="H22" s="33">
        <v>1.4</v>
      </c>
      <c r="I22" s="33">
        <v>1.4</v>
      </c>
      <c r="J22" s="33">
        <v>1.4</v>
      </c>
    </row>
    <row r="23" spans="1:11" ht="15.75" x14ac:dyDescent="0.25">
      <c r="A23" s="4" t="s">
        <v>20</v>
      </c>
      <c r="B23" s="58" t="s">
        <v>101</v>
      </c>
      <c r="C23" s="59"/>
      <c r="D23" s="59"/>
      <c r="E23" s="60"/>
      <c r="F23" s="33">
        <v>1.4</v>
      </c>
      <c r="G23" s="33">
        <v>1.3</v>
      </c>
      <c r="H23" s="33">
        <v>1.3</v>
      </c>
      <c r="I23" s="33">
        <v>1.3</v>
      </c>
      <c r="J23" s="33">
        <v>1.3</v>
      </c>
      <c r="K23" s="10"/>
    </row>
    <row r="24" spans="1:11" ht="15.75" x14ac:dyDescent="0.25">
      <c r="A24" s="4" t="s">
        <v>21</v>
      </c>
      <c r="B24" s="58" t="s">
        <v>70</v>
      </c>
      <c r="C24" s="59"/>
      <c r="D24" s="59"/>
      <c r="E24" s="60"/>
      <c r="F24" s="29">
        <v>210.1</v>
      </c>
      <c r="G24" s="29">
        <v>209</v>
      </c>
      <c r="H24" s="29">
        <v>208.4</v>
      </c>
      <c r="I24" s="33">
        <v>206.8</v>
      </c>
      <c r="J24" s="33">
        <v>206.1</v>
      </c>
      <c r="K24" s="10"/>
    </row>
    <row r="25" spans="1:11" ht="34.5" customHeight="1" x14ac:dyDescent="0.25">
      <c r="A25" s="17" t="s">
        <v>54</v>
      </c>
      <c r="B25" s="34" t="s">
        <v>71</v>
      </c>
      <c r="C25" s="35"/>
      <c r="D25" s="35"/>
      <c r="E25" s="36"/>
      <c r="F25" s="25">
        <f>F26+F32+F35+F38+F39+F40+F41+F42+F43+F44+F45+F46+F47+F48+F49+F50+F51+F54+F57</f>
        <v>427.40000000000003</v>
      </c>
      <c r="G25" s="25">
        <f>G26+G32+G35+G38+G39+G40+G41+G42+G43+G44+G45+G46+G47+G48+G49+G50+G51+G54+G57</f>
        <v>424</v>
      </c>
      <c r="H25" s="25">
        <f>H26+H32+H35+H38+H39+H40+H41+H42+H43+H44+H45+H46+H47+H48+H49+H50+H51+H54+H57</f>
        <v>420.8</v>
      </c>
      <c r="I25" s="25">
        <f>I26+I32+I35+I38+I39+I40+I41+I42+I43+I44+I45+I46+I47+I48+I49+I50+I51+I54+I57</f>
        <v>417.69999999999993</v>
      </c>
      <c r="J25" s="25">
        <f>J26+J32+J35+J38+J39+J40+J41+J42+J43+J44+J45+J46+J47+J48+J49+J50+J51+J54+J57</f>
        <v>414.99999999999989</v>
      </c>
      <c r="K25" s="10"/>
    </row>
    <row r="26" spans="1:11" ht="15.75" x14ac:dyDescent="0.25">
      <c r="A26" s="19" t="s">
        <v>22</v>
      </c>
      <c r="B26" s="40" t="s">
        <v>72</v>
      </c>
      <c r="C26" s="41"/>
      <c r="D26" s="41"/>
      <c r="E26" s="42"/>
      <c r="F26" s="23">
        <f t="shared" ref="F26:J26" si="5">F27+F28+F29+F30+F31</f>
        <v>31.300000000000004</v>
      </c>
      <c r="G26" s="23">
        <f t="shared" si="5"/>
        <v>30.800000000000004</v>
      </c>
      <c r="H26" s="21">
        <f t="shared" si="5"/>
        <v>30.6</v>
      </c>
      <c r="I26" s="21">
        <f t="shared" si="5"/>
        <v>30.3</v>
      </c>
      <c r="J26" s="21">
        <f t="shared" si="5"/>
        <v>30.1</v>
      </c>
    </row>
    <row r="27" spans="1:11" ht="15.75" x14ac:dyDescent="0.25">
      <c r="A27" s="4" t="s">
        <v>73</v>
      </c>
      <c r="B27" s="37" t="s">
        <v>76</v>
      </c>
      <c r="C27" s="38"/>
      <c r="D27" s="38"/>
      <c r="E27" s="39"/>
      <c r="F27" s="29">
        <v>24.6</v>
      </c>
      <c r="G27" s="29">
        <v>24.1</v>
      </c>
      <c r="H27" s="29">
        <v>24</v>
      </c>
      <c r="I27" s="29">
        <v>23.8</v>
      </c>
      <c r="J27" s="29">
        <v>23.6</v>
      </c>
    </row>
    <row r="28" spans="1:11" ht="15.75" x14ac:dyDescent="0.25">
      <c r="A28" s="4" t="s">
        <v>74</v>
      </c>
      <c r="B28" s="37" t="s">
        <v>77</v>
      </c>
      <c r="C28" s="38"/>
      <c r="D28" s="38"/>
      <c r="E28" s="39"/>
      <c r="F28" s="33">
        <v>6.3</v>
      </c>
      <c r="G28" s="33">
        <v>6.3</v>
      </c>
      <c r="H28" s="29">
        <v>6.2</v>
      </c>
      <c r="I28" s="29">
        <v>6.2</v>
      </c>
      <c r="J28" s="29">
        <v>6.2</v>
      </c>
    </row>
    <row r="29" spans="1:11" ht="15.75" x14ac:dyDescent="0.25">
      <c r="A29" s="4" t="s">
        <v>75</v>
      </c>
      <c r="B29" s="37" t="s">
        <v>78</v>
      </c>
      <c r="C29" s="38"/>
      <c r="D29" s="38"/>
      <c r="E29" s="39"/>
      <c r="F29" s="33">
        <v>0.3</v>
      </c>
      <c r="G29" s="33">
        <v>0.3</v>
      </c>
      <c r="H29" s="33">
        <v>0.3</v>
      </c>
      <c r="I29" s="33">
        <v>0.2</v>
      </c>
      <c r="J29" s="33">
        <v>0.2</v>
      </c>
    </row>
    <row r="30" spans="1:11" ht="15.75" x14ac:dyDescent="0.25">
      <c r="A30" s="4" t="s">
        <v>79</v>
      </c>
      <c r="B30" s="37" t="s">
        <v>81</v>
      </c>
      <c r="C30" s="38"/>
      <c r="D30" s="38"/>
      <c r="E30" s="39"/>
      <c r="F30" s="33">
        <v>0.05</v>
      </c>
      <c r="G30" s="33">
        <v>0.05</v>
      </c>
      <c r="H30" s="33">
        <v>0.05</v>
      </c>
      <c r="I30" s="33">
        <v>0.05</v>
      </c>
      <c r="J30" s="33">
        <v>0.05</v>
      </c>
    </row>
    <row r="31" spans="1:11" ht="15.75" x14ac:dyDescent="0.25">
      <c r="A31" s="4" t="s">
        <v>80</v>
      </c>
      <c r="B31" s="37" t="s">
        <v>82</v>
      </c>
      <c r="C31" s="38"/>
      <c r="D31" s="38"/>
      <c r="E31" s="39"/>
      <c r="F31" s="33">
        <v>0.05</v>
      </c>
      <c r="G31" s="33">
        <v>0.05</v>
      </c>
      <c r="H31" s="33">
        <v>0.05</v>
      </c>
      <c r="I31" s="33">
        <v>0.05</v>
      </c>
      <c r="J31" s="33">
        <v>0.05</v>
      </c>
    </row>
    <row r="32" spans="1:11" ht="75.75" customHeight="1" x14ac:dyDescent="0.25">
      <c r="A32" s="19" t="s">
        <v>23</v>
      </c>
      <c r="B32" s="40" t="s">
        <v>32</v>
      </c>
      <c r="C32" s="41"/>
      <c r="D32" s="41"/>
      <c r="E32" s="42"/>
      <c r="F32" s="23">
        <f t="shared" ref="F32:J32" si="6">F33+F34</f>
        <v>22.200000000000003</v>
      </c>
      <c r="G32" s="23">
        <f t="shared" si="6"/>
        <v>22.1</v>
      </c>
      <c r="H32" s="21">
        <f t="shared" si="6"/>
        <v>21.9</v>
      </c>
      <c r="I32" s="23">
        <f t="shared" si="6"/>
        <v>21.799999999999997</v>
      </c>
      <c r="J32" s="23">
        <f t="shared" si="6"/>
        <v>21.599999999999998</v>
      </c>
    </row>
    <row r="33" spans="1:10" ht="75.75" customHeight="1" x14ac:dyDescent="0.25">
      <c r="A33" s="4" t="s">
        <v>83</v>
      </c>
      <c r="B33" s="37" t="s">
        <v>85</v>
      </c>
      <c r="C33" s="38"/>
      <c r="D33" s="38"/>
      <c r="E33" s="39"/>
      <c r="F33" s="29">
        <v>2.1</v>
      </c>
      <c r="G33" s="29">
        <v>2</v>
      </c>
      <c r="H33" s="29">
        <v>1.9</v>
      </c>
      <c r="I33" s="29">
        <v>1.9</v>
      </c>
      <c r="J33" s="29">
        <v>1.9</v>
      </c>
    </row>
    <row r="34" spans="1:10" ht="15.75" x14ac:dyDescent="0.25">
      <c r="A34" s="4" t="s">
        <v>84</v>
      </c>
      <c r="B34" s="37" t="s">
        <v>86</v>
      </c>
      <c r="C34" s="38"/>
      <c r="D34" s="38"/>
      <c r="E34" s="39"/>
      <c r="F34" s="33">
        <v>20.100000000000001</v>
      </c>
      <c r="G34" s="33">
        <v>20.100000000000001</v>
      </c>
      <c r="H34" s="29">
        <v>20</v>
      </c>
      <c r="I34" s="29">
        <v>19.899999999999999</v>
      </c>
      <c r="J34" s="29">
        <v>19.7</v>
      </c>
    </row>
    <row r="35" spans="1:10" ht="15.75" x14ac:dyDescent="0.25">
      <c r="A35" s="19" t="s">
        <v>24</v>
      </c>
      <c r="B35" s="40" t="s">
        <v>87</v>
      </c>
      <c r="C35" s="41"/>
      <c r="D35" s="41"/>
      <c r="E35" s="42"/>
      <c r="F35" s="21">
        <f>F36+F37</f>
        <v>30.3</v>
      </c>
      <c r="G35" s="23">
        <f t="shared" ref="G35:J35" si="7">G36+G37</f>
        <v>30.2</v>
      </c>
      <c r="H35" s="23">
        <f t="shared" si="7"/>
        <v>30</v>
      </c>
      <c r="I35" s="23">
        <f t="shared" si="7"/>
        <v>29.8</v>
      </c>
      <c r="J35" s="23">
        <f t="shared" si="7"/>
        <v>29.6</v>
      </c>
    </row>
    <row r="36" spans="1:10" ht="65.25" customHeight="1" x14ac:dyDescent="0.25">
      <c r="A36" s="4" t="s">
        <v>88</v>
      </c>
      <c r="B36" s="37" t="s">
        <v>102</v>
      </c>
      <c r="C36" s="38"/>
      <c r="D36" s="38"/>
      <c r="E36" s="39"/>
      <c r="F36" s="29">
        <v>24.5</v>
      </c>
      <c r="G36" s="29">
        <v>24.4</v>
      </c>
      <c r="H36" s="29">
        <v>24.2</v>
      </c>
      <c r="I36" s="29">
        <v>24</v>
      </c>
      <c r="J36" s="29">
        <v>23.8</v>
      </c>
    </row>
    <row r="37" spans="1:10" ht="15.75" x14ac:dyDescent="0.25">
      <c r="A37" s="4" t="s">
        <v>89</v>
      </c>
      <c r="B37" s="37" t="s">
        <v>90</v>
      </c>
      <c r="C37" s="38"/>
      <c r="D37" s="38"/>
      <c r="E37" s="39"/>
      <c r="F37" s="29">
        <v>5.8</v>
      </c>
      <c r="G37" s="29">
        <v>5.8</v>
      </c>
      <c r="H37" s="29">
        <v>5.8</v>
      </c>
      <c r="I37" s="33">
        <v>5.8</v>
      </c>
      <c r="J37" s="33">
        <v>5.8</v>
      </c>
    </row>
    <row r="38" spans="1:10" ht="33" customHeight="1" x14ac:dyDescent="0.25">
      <c r="A38" s="4" t="s">
        <v>25</v>
      </c>
      <c r="B38" s="46" t="s">
        <v>33</v>
      </c>
      <c r="C38" s="47"/>
      <c r="D38" s="47"/>
      <c r="E38" s="48"/>
      <c r="F38" s="29">
        <v>14</v>
      </c>
      <c r="G38" s="29">
        <v>13.9</v>
      </c>
      <c r="H38" s="29">
        <v>13.8</v>
      </c>
      <c r="I38" s="29">
        <v>13.7</v>
      </c>
      <c r="J38" s="29">
        <v>13.6</v>
      </c>
    </row>
    <row r="39" spans="1:10" ht="31.5" customHeight="1" x14ac:dyDescent="0.25">
      <c r="A39" s="4" t="s">
        <v>26</v>
      </c>
      <c r="B39" s="46" t="s">
        <v>34</v>
      </c>
      <c r="C39" s="47"/>
      <c r="D39" s="47"/>
      <c r="E39" s="48"/>
      <c r="F39" s="33">
        <v>2.5</v>
      </c>
      <c r="G39" s="33">
        <v>2.4</v>
      </c>
      <c r="H39" s="29">
        <v>2.4</v>
      </c>
      <c r="I39" s="29">
        <v>2.4</v>
      </c>
      <c r="J39" s="29">
        <v>2.2999999999999998</v>
      </c>
    </row>
    <row r="40" spans="1:10" ht="51.75" customHeight="1" x14ac:dyDescent="0.25">
      <c r="A40" s="27" t="s">
        <v>27</v>
      </c>
      <c r="B40" s="49" t="s">
        <v>35</v>
      </c>
      <c r="C40" s="50"/>
      <c r="D40" s="50"/>
      <c r="E40" s="51"/>
      <c r="F40" s="29">
        <v>30.2</v>
      </c>
      <c r="G40" s="29">
        <v>31.7</v>
      </c>
      <c r="H40" s="33">
        <v>31.5</v>
      </c>
      <c r="I40" s="29">
        <v>31.2</v>
      </c>
      <c r="J40" s="29">
        <v>31</v>
      </c>
    </row>
    <row r="41" spans="1:10" ht="31.5" customHeight="1" x14ac:dyDescent="0.25">
      <c r="A41" s="4" t="s">
        <v>28</v>
      </c>
      <c r="B41" s="46" t="s">
        <v>91</v>
      </c>
      <c r="C41" s="47"/>
      <c r="D41" s="47"/>
      <c r="E41" s="48"/>
      <c r="F41" s="29">
        <v>65.7</v>
      </c>
      <c r="G41" s="29">
        <v>66.3</v>
      </c>
      <c r="H41" s="29">
        <v>65.8</v>
      </c>
      <c r="I41" s="29">
        <v>65.3</v>
      </c>
      <c r="J41" s="29">
        <v>64.900000000000006</v>
      </c>
    </row>
    <row r="42" spans="1:10" ht="15.75" x14ac:dyDescent="0.25">
      <c r="A42" s="4" t="s">
        <v>29</v>
      </c>
      <c r="B42" s="46" t="s">
        <v>36</v>
      </c>
      <c r="C42" s="47"/>
      <c r="D42" s="47"/>
      <c r="E42" s="48"/>
      <c r="F42" s="29">
        <v>50.1</v>
      </c>
      <c r="G42" s="29">
        <v>50.1</v>
      </c>
      <c r="H42" s="29">
        <v>49.7</v>
      </c>
      <c r="I42" s="29">
        <v>49.4</v>
      </c>
      <c r="J42" s="29">
        <v>49</v>
      </c>
    </row>
    <row r="43" spans="1:10" ht="15.75" x14ac:dyDescent="0.25">
      <c r="A43" s="4" t="s">
        <v>30</v>
      </c>
      <c r="B43" s="46" t="s">
        <v>37</v>
      </c>
      <c r="C43" s="47"/>
      <c r="D43" s="47"/>
      <c r="E43" s="48"/>
      <c r="F43" s="29">
        <v>9.1</v>
      </c>
      <c r="G43" s="29">
        <v>8.8000000000000007</v>
      </c>
      <c r="H43" s="33">
        <v>8.6999999999999993</v>
      </c>
      <c r="I43" s="33">
        <v>8.6999999999999993</v>
      </c>
      <c r="J43" s="33">
        <v>8.6</v>
      </c>
    </row>
    <row r="44" spans="1:10" ht="15.75" x14ac:dyDescent="0.25">
      <c r="A44" s="4" t="s">
        <v>31</v>
      </c>
      <c r="B44" s="46" t="s">
        <v>38</v>
      </c>
      <c r="C44" s="47"/>
      <c r="D44" s="47"/>
      <c r="E44" s="48"/>
      <c r="F44" s="29">
        <v>6.6</v>
      </c>
      <c r="G44" s="29">
        <v>6.3</v>
      </c>
      <c r="H44" s="33">
        <v>6.3</v>
      </c>
      <c r="I44" s="29">
        <v>6.2</v>
      </c>
      <c r="J44" s="33">
        <v>6.2</v>
      </c>
    </row>
    <row r="45" spans="1:10" ht="15.75" x14ac:dyDescent="0.25">
      <c r="A45" s="4" t="s">
        <v>45</v>
      </c>
      <c r="B45" s="46" t="s">
        <v>39</v>
      </c>
      <c r="C45" s="47"/>
      <c r="D45" s="47"/>
      <c r="E45" s="48"/>
      <c r="F45" s="33">
        <v>3.8</v>
      </c>
      <c r="G45" s="33">
        <v>4.8</v>
      </c>
      <c r="H45" s="33">
        <v>4.8</v>
      </c>
      <c r="I45" s="33">
        <v>4.7</v>
      </c>
      <c r="J45" s="33">
        <v>4.7</v>
      </c>
    </row>
    <row r="46" spans="1:10" ht="15.75" x14ac:dyDescent="0.25">
      <c r="A46" s="4" t="s">
        <v>47</v>
      </c>
      <c r="B46" s="46" t="s">
        <v>40</v>
      </c>
      <c r="C46" s="47"/>
      <c r="D46" s="47"/>
      <c r="E46" s="48"/>
      <c r="F46" s="29">
        <v>10.4</v>
      </c>
      <c r="G46" s="29">
        <v>10</v>
      </c>
      <c r="H46" s="29">
        <v>9.9</v>
      </c>
      <c r="I46" s="29">
        <v>9.9</v>
      </c>
      <c r="J46" s="29">
        <v>9.8000000000000007</v>
      </c>
    </row>
    <row r="47" spans="1:10" ht="15.75" x14ac:dyDescent="0.25">
      <c r="A47" s="4" t="s">
        <v>48</v>
      </c>
      <c r="B47" s="46" t="s">
        <v>41</v>
      </c>
      <c r="C47" s="47"/>
      <c r="D47" s="47"/>
      <c r="E47" s="48"/>
      <c r="F47" s="29">
        <v>12.6</v>
      </c>
      <c r="G47" s="29">
        <v>12.2</v>
      </c>
      <c r="H47" s="29">
        <v>12.1</v>
      </c>
      <c r="I47" s="29">
        <v>12</v>
      </c>
      <c r="J47" s="33">
        <v>11.9</v>
      </c>
    </row>
    <row r="48" spans="1:10" ht="33.75" customHeight="1" x14ac:dyDescent="0.25">
      <c r="A48" s="4" t="s">
        <v>50</v>
      </c>
      <c r="B48" s="46" t="s">
        <v>42</v>
      </c>
      <c r="C48" s="47"/>
      <c r="D48" s="47"/>
      <c r="E48" s="48"/>
      <c r="F48" s="29">
        <v>8.3000000000000007</v>
      </c>
      <c r="G48" s="29">
        <v>7.9</v>
      </c>
      <c r="H48" s="29">
        <v>7.8</v>
      </c>
      <c r="I48" s="29">
        <v>7.8</v>
      </c>
      <c r="J48" s="29">
        <v>7.7</v>
      </c>
    </row>
    <row r="49" spans="1:10" ht="36" customHeight="1" x14ac:dyDescent="0.25">
      <c r="A49" s="4" t="s">
        <v>52</v>
      </c>
      <c r="B49" s="46" t="s">
        <v>43</v>
      </c>
      <c r="C49" s="47"/>
      <c r="D49" s="47"/>
      <c r="E49" s="48"/>
      <c r="F49" s="33">
        <v>38.200000000000003</v>
      </c>
      <c r="G49" s="33">
        <v>37.200000000000003</v>
      </c>
      <c r="H49" s="29">
        <v>36.9</v>
      </c>
      <c r="I49" s="33">
        <v>36.700000000000003</v>
      </c>
      <c r="J49" s="33">
        <v>36.4</v>
      </c>
    </row>
    <row r="50" spans="1:10" ht="15.75" x14ac:dyDescent="0.25">
      <c r="A50" s="4" t="s">
        <v>56</v>
      </c>
      <c r="B50" s="46" t="s">
        <v>44</v>
      </c>
      <c r="C50" s="47"/>
      <c r="D50" s="47"/>
      <c r="E50" s="48"/>
      <c r="F50" s="29">
        <v>44.3</v>
      </c>
      <c r="G50" s="29">
        <v>43.1</v>
      </c>
      <c r="H50" s="33">
        <v>42.8</v>
      </c>
      <c r="I50" s="29">
        <v>42.5</v>
      </c>
      <c r="J50" s="29">
        <v>42.2</v>
      </c>
    </row>
    <row r="51" spans="1:10" ht="15.75" x14ac:dyDescent="0.25">
      <c r="A51" s="18" t="s">
        <v>57</v>
      </c>
      <c r="B51" s="43" t="s">
        <v>46</v>
      </c>
      <c r="C51" s="44"/>
      <c r="D51" s="44"/>
      <c r="E51" s="45"/>
      <c r="F51" s="30">
        <f>F52+F53</f>
        <v>34.299999999999997</v>
      </c>
      <c r="G51" s="31">
        <f t="shared" ref="G51:J51" si="8">G52+G53</f>
        <v>33.4</v>
      </c>
      <c r="H51" s="30">
        <f t="shared" si="8"/>
        <v>33.199999999999996</v>
      </c>
      <c r="I51" s="31">
        <f t="shared" si="8"/>
        <v>32.9</v>
      </c>
      <c r="J51" s="30">
        <f t="shared" si="8"/>
        <v>32.699999999999996</v>
      </c>
    </row>
    <row r="52" spans="1:10" ht="20.25" customHeight="1" x14ac:dyDescent="0.25">
      <c r="A52" s="4" t="s">
        <v>92</v>
      </c>
      <c r="B52" s="37" t="s">
        <v>94</v>
      </c>
      <c r="C52" s="38"/>
      <c r="D52" s="38"/>
      <c r="E52" s="39"/>
      <c r="F52" s="29">
        <v>26.8</v>
      </c>
      <c r="G52" s="29">
        <v>26</v>
      </c>
      <c r="H52" s="29">
        <v>25.9</v>
      </c>
      <c r="I52" s="29">
        <v>25.6</v>
      </c>
      <c r="J52" s="29">
        <v>25.4</v>
      </c>
    </row>
    <row r="53" spans="1:10" ht="15.75" x14ac:dyDescent="0.25">
      <c r="A53" s="4" t="s">
        <v>93</v>
      </c>
      <c r="B53" s="37" t="s">
        <v>95</v>
      </c>
      <c r="C53" s="38"/>
      <c r="D53" s="38"/>
      <c r="E53" s="39"/>
      <c r="F53" s="29">
        <v>7.5</v>
      </c>
      <c r="G53" s="29">
        <v>7.4</v>
      </c>
      <c r="H53" s="29">
        <v>7.3</v>
      </c>
      <c r="I53" s="29">
        <v>7.3</v>
      </c>
      <c r="J53" s="29">
        <v>7.3</v>
      </c>
    </row>
    <row r="54" spans="1:10" ht="15.75" x14ac:dyDescent="0.25">
      <c r="A54" s="18" t="s">
        <v>58</v>
      </c>
      <c r="B54" s="43" t="s">
        <v>99</v>
      </c>
      <c r="C54" s="44"/>
      <c r="D54" s="44"/>
      <c r="E54" s="45"/>
      <c r="F54" s="30">
        <f>F55+F56</f>
        <v>5.8000000000000007</v>
      </c>
      <c r="G54" s="30">
        <f t="shared" ref="G54:J54" si="9">G55+G56</f>
        <v>5.5</v>
      </c>
      <c r="H54" s="30">
        <f t="shared" si="9"/>
        <v>5.5</v>
      </c>
      <c r="I54" s="30">
        <f t="shared" si="9"/>
        <v>5.4</v>
      </c>
      <c r="J54" s="31">
        <f t="shared" si="9"/>
        <v>5.4</v>
      </c>
    </row>
    <row r="55" spans="1:10" ht="46.5" customHeight="1" x14ac:dyDescent="0.25">
      <c r="A55" s="4" t="s">
        <v>96</v>
      </c>
      <c r="B55" s="37" t="s">
        <v>97</v>
      </c>
      <c r="C55" s="38"/>
      <c r="D55" s="38"/>
      <c r="E55" s="39"/>
      <c r="F55" s="33">
        <v>4.2</v>
      </c>
      <c r="G55" s="29">
        <v>4</v>
      </c>
      <c r="H55" s="29">
        <v>4</v>
      </c>
      <c r="I55" s="33">
        <v>3.9</v>
      </c>
      <c r="J55" s="33">
        <v>3.9</v>
      </c>
    </row>
    <row r="56" spans="1:10" ht="15.75" x14ac:dyDescent="0.25">
      <c r="A56" s="4" t="s">
        <v>98</v>
      </c>
      <c r="B56" s="37" t="s">
        <v>100</v>
      </c>
      <c r="C56" s="38"/>
      <c r="D56" s="38"/>
      <c r="E56" s="39"/>
      <c r="F56" s="29">
        <v>1.6</v>
      </c>
      <c r="G56" s="29">
        <v>1.5</v>
      </c>
      <c r="H56" s="29">
        <v>1.5</v>
      </c>
      <c r="I56" s="29">
        <v>1.5</v>
      </c>
      <c r="J56" s="29">
        <v>1.5</v>
      </c>
    </row>
    <row r="57" spans="1:10" ht="15.75" x14ac:dyDescent="0.25">
      <c r="A57" s="27" t="s">
        <v>59</v>
      </c>
      <c r="B57" s="46" t="s">
        <v>49</v>
      </c>
      <c r="C57" s="47"/>
      <c r="D57" s="47"/>
      <c r="E57" s="48"/>
      <c r="F57" s="29">
        <v>7.7</v>
      </c>
      <c r="G57" s="29">
        <v>7.3</v>
      </c>
      <c r="H57" s="29">
        <v>7.1</v>
      </c>
      <c r="I57" s="29">
        <v>7</v>
      </c>
      <c r="J57" s="29">
        <v>7.3</v>
      </c>
    </row>
    <row r="58" spans="1:10" ht="15.75" x14ac:dyDescent="0.25">
      <c r="A58" s="27" t="s">
        <v>60</v>
      </c>
      <c r="B58" s="46" t="s">
        <v>51</v>
      </c>
      <c r="C58" s="47"/>
      <c r="D58" s="47"/>
      <c r="E58" s="48"/>
      <c r="F58" s="29">
        <v>0</v>
      </c>
      <c r="G58" s="29">
        <v>0</v>
      </c>
      <c r="H58" s="29">
        <v>0</v>
      </c>
      <c r="I58" s="29">
        <v>0</v>
      </c>
      <c r="J58" s="29">
        <v>0</v>
      </c>
    </row>
    <row r="59" spans="1:10" ht="28.5" customHeight="1" x14ac:dyDescent="0.25">
      <c r="A59" s="27" t="s">
        <v>61</v>
      </c>
      <c r="B59" s="46" t="s">
        <v>53</v>
      </c>
      <c r="C59" s="47"/>
      <c r="D59" s="47"/>
      <c r="E59" s="48"/>
      <c r="F59" s="29">
        <v>0</v>
      </c>
      <c r="G59" s="29">
        <v>0</v>
      </c>
      <c r="H59" s="29">
        <v>0</v>
      </c>
      <c r="I59" s="29">
        <v>0</v>
      </c>
      <c r="J59" s="29">
        <v>0</v>
      </c>
    </row>
    <row r="60" spans="1:10" ht="15.75" x14ac:dyDescent="0.25">
      <c r="J60" s="32"/>
    </row>
  </sheetData>
  <mergeCells count="62">
    <mergeCell ref="B13:E13"/>
    <mergeCell ref="B14:E14"/>
    <mergeCell ref="B16:E16"/>
    <mergeCell ref="B17:E17"/>
    <mergeCell ref="B10:E10"/>
    <mergeCell ref="B11:E11"/>
    <mergeCell ref="B12:E12"/>
    <mergeCell ref="B15:E15"/>
    <mergeCell ref="I1:J1"/>
    <mergeCell ref="B5:E5"/>
    <mergeCell ref="H3:J3"/>
    <mergeCell ref="A2:I2"/>
    <mergeCell ref="A3:A4"/>
    <mergeCell ref="B3:E4"/>
    <mergeCell ref="F3:F4"/>
    <mergeCell ref="G3:G4"/>
    <mergeCell ref="B18:E18"/>
    <mergeCell ref="B19:E19"/>
    <mergeCell ref="B20:E20"/>
    <mergeCell ref="B21:E21"/>
    <mergeCell ref="B37:E37"/>
    <mergeCell ref="B29:E29"/>
    <mergeCell ref="B27:E27"/>
    <mergeCell ref="B28:E28"/>
    <mergeCell ref="B30:E30"/>
    <mergeCell ref="B22:E22"/>
    <mergeCell ref="B23:E23"/>
    <mergeCell ref="B24:E24"/>
    <mergeCell ref="B40:E40"/>
    <mergeCell ref="B41:E41"/>
    <mergeCell ref="B25:E25"/>
    <mergeCell ref="B26:E26"/>
    <mergeCell ref="B32:E32"/>
    <mergeCell ref="B31:E31"/>
    <mergeCell ref="B38:E38"/>
    <mergeCell ref="B39:E39"/>
    <mergeCell ref="B42:E42"/>
    <mergeCell ref="B43:E43"/>
    <mergeCell ref="B44:E44"/>
    <mergeCell ref="B59:E59"/>
    <mergeCell ref="B58:E58"/>
    <mergeCell ref="B57:E57"/>
    <mergeCell ref="B52:E52"/>
    <mergeCell ref="B53:E53"/>
    <mergeCell ref="B55:E55"/>
    <mergeCell ref="B56:E56"/>
    <mergeCell ref="B6:E6"/>
    <mergeCell ref="B7:E7"/>
    <mergeCell ref="B8:E8"/>
    <mergeCell ref="B9:E9"/>
    <mergeCell ref="B54:E54"/>
    <mergeCell ref="B50:E50"/>
    <mergeCell ref="B51:E51"/>
    <mergeCell ref="B33:E33"/>
    <mergeCell ref="B34:E34"/>
    <mergeCell ref="B36:E36"/>
    <mergeCell ref="B48:E48"/>
    <mergeCell ref="B49:E49"/>
    <mergeCell ref="B45:E45"/>
    <mergeCell ref="B46:E46"/>
    <mergeCell ref="B47:E47"/>
    <mergeCell ref="B35:E3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БТР</vt:lpstr>
      <vt:lpstr>'прогноз БТР'!Область_печати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Bochkarnikova_EV</cp:lastModifiedBy>
  <cp:lastPrinted>2023-11-07T02:44:53Z</cp:lastPrinted>
  <dcterms:created xsi:type="dcterms:W3CDTF">2012-04-27T12:02:53Z</dcterms:created>
  <dcterms:modified xsi:type="dcterms:W3CDTF">2024-12-24T06:05:03Z</dcterms:modified>
</cp:coreProperties>
</file>