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2"/>
  </bookViews>
  <sheets>
    <sheet name="Поступления и выплаты" sheetId="1" r:id="rId1"/>
    <sheet name="Сведения по выплатам на закупки" sheetId="2" r:id="rId2"/>
    <sheet name="3 и 4 разделы" sheetId="3" r:id="rId3"/>
  </sheets>
  <calcPr calcId="125725" refMode="R1C1"/>
</workbook>
</file>

<file path=xl/calcChain.xml><?xml version="1.0" encoding="utf-8"?>
<calcChain xmlns="http://schemas.openxmlformats.org/spreadsheetml/2006/main">
  <c r="DF70" i="1"/>
  <c r="DS70"/>
  <c r="DS29"/>
  <c r="DF91"/>
  <c r="DF51" s="1"/>
  <c r="FF51" s="1"/>
  <c r="DF29" l="1"/>
  <c r="EQ37" i="2"/>
  <c r="EQ18"/>
  <c r="DW18"/>
  <c r="EG49"/>
  <c r="EQ49"/>
  <c r="DW49"/>
  <c r="EG37"/>
  <c r="DW37"/>
  <c r="DS91" i="1"/>
  <c r="DW17" i="2" l="1"/>
  <c r="F76" i="3" l="1"/>
  <c r="F8" s="1"/>
  <c r="F77"/>
  <c r="F10" s="1"/>
  <c r="F75"/>
  <c r="F80"/>
  <c r="F81"/>
  <c r="F79"/>
  <c r="F6" s="1"/>
  <c r="F68"/>
  <c r="F67"/>
  <c r="F69"/>
  <c r="F38"/>
  <c r="F30"/>
  <c r="F14"/>
  <c r="EQ22" i="2"/>
  <c r="EG18"/>
  <c r="EG22"/>
  <c r="DS56" i="1"/>
  <c r="EF91"/>
  <c r="F4" i="3" l="1"/>
  <c r="F74"/>
  <c r="DW61" i="2" l="1"/>
  <c r="DW64" l="1"/>
  <c r="DF73" i="1" l="1"/>
  <c r="EQ64" i="2"/>
  <c r="EQ61"/>
  <c r="EF29" i="1"/>
  <c r="F25" i="3"/>
  <c r="F24"/>
  <c r="F62"/>
  <c r="F50"/>
  <c r="F46"/>
  <c r="F42"/>
  <c r="F34"/>
  <c r="F78" l="1"/>
  <c r="EQ17" i="2"/>
  <c r="EF56" i="1" l="1"/>
  <c r="EF73"/>
  <c r="EF70" s="1"/>
  <c r="DS73"/>
  <c r="EG61" i="2" l="1"/>
  <c r="EG64"/>
  <c r="EQ65"/>
  <c r="EG65"/>
  <c r="EG17" l="1"/>
  <c r="EF51" i="1" l="1"/>
  <c r="FG51" s="1"/>
  <c r="DS51"/>
  <c r="FH51" s="1"/>
</calcChain>
</file>

<file path=xl/sharedStrings.xml><?xml version="1.0" encoding="utf-8"?>
<sst xmlns="http://schemas.openxmlformats.org/spreadsheetml/2006/main" count="646" uniqueCount="420">
  <si>
    <t>УТВЕРЖДАЮ</t>
  </si>
  <si>
    <t>(наименование должности)</t>
  </si>
  <si>
    <t>(подпись)</t>
  </si>
  <si>
    <t>(расшифровка подписи)</t>
  </si>
  <si>
    <t>"</t>
  </si>
  <si>
    <t xml:space="preserve"> г.</t>
  </si>
  <si>
    <t>24</t>
  </si>
  <si>
    <t>25</t>
  </si>
  <si>
    <t>Коды</t>
  </si>
  <si>
    <t>от "</t>
  </si>
  <si>
    <t>Дата</t>
  </si>
  <si>
    <t>Орган, осуществляющий</t>
  </si>
  <si>
    <t>по Сводному реестру</t>
  </si>
  <si>
    <t>функции и полномочия учредителя</t>
  </si>
  <si>
    <t>Министрство труда и социальной защиты населения Забайкальского края</t>
  </si>
  <si>
    <t>глава по БК</t>
  </si>
  <si>
    <t>ИНН</t>
  </si>
  <si>
    <t>7521003042</t>
  </si>
  <si>
    <t>Учреждение</t>
  </si>
  <si>
    <t>ГСБУСО "Шилкинский ДИ"  Забайкальского края</t>
  </si>
  <si>
    <t>КПП</t>
  </si>
  <si>
    <t>752701001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</si>
  <si>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</si>
  <si>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</si>
  <si>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</si>
  <si>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</si>
  <si>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</si>
  <si>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</si>
  <si>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</si>
  <si>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Аналитический код </t>
    </r>
    <r>
      <rPr>
        <vertAlign val="superscript"/>
        <sz val="8"/>
        <rFont val="Times New Roman"/>
        <family val="1"/>
        <charset val="204"/>
      </rPr>
      <t>4</t>
    </r>
  </si>
  <si>
    <t>Сумма</t>
  </si>
  <si>
    <t>на 20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</si>
  <si>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</si>
  <si>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</si>
  <si>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</si>
  <si>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</si>
  <si>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</si>
  <si>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</si>
  <si>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</si>
  <si>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</si>
  <si>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</si>
  <si>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</si>
  <si>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</si>
  <si>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</si>
  <si>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</si>
  <si>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</si>
  <si>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</si>
  <si>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</si>
  <si>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</si>
  <si>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</si>
  <si>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</si>
  <si>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</si>
  <si>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</si>
  <si>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</si>
  <si>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</si>
  <si>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</si>
  <si>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</si>
  <si>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</si>
  <si>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</si>
  <si>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</si>
  <si>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</si>
  <si>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</si>
  <si>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</si>
  <si>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</si>
  <si>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</si>
  <si>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</si>
  <si>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</si>
  <si>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1410</t>
  </si>
  <si>
    <t>целевые субсидии</t>
  </si>
  <si>
    <t>субсидии на осуществление капитальных вложений</t>
  </si>
  <si>
    <t>1420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</si>
  <si>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</si>
  <si>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</si>
  <si>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</si>
  <si>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</si>
  <si>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</si>
  <si>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</si>
  <si>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</si>
  <si>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</si>
  <si>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</si>
  <si>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</si>
  <si>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</si>
  <si>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</si>
  <si>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</si>
  <si>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</si>
  <si>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</si>
  <si>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</si>
  <si>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</si>
  <si>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</si>
  <si>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</si>
  <si>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</si>
  <si>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</si>
  <si>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</si>
  <si>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</si>
  <si>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</si>
  <si>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</si>
  <si>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</si>
  <si>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</si>
  <si>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</si>
  <si>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</si>
  <si>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</si>
  <si>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</si>
  <si>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</si>
  <si>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</si>
  <si>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</si>
  <si>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</si>
  <si>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</si>
  <si>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</si>
  <si>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</si>
  <si>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</si>
  <si>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</si>
  <si>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</si>
  <si>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</si>
  <si>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</si>
  <si>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</si>
  <si>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</si>
  <si>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</si>
  <si>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</si>
  <si>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</si>
  <si>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</si>
  <si>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</si>
  <si>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</si>
  <si>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</si>
  <si>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</si>
  <si>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</si>
  <si>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</si>
  <si>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</si>
  <si>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</si>
  <si>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</si>
  <si>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</si>
  <si>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</si>
  <si>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</si>
  <si>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</si>
  <si>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</si>
  <si>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</si>
  <si>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</si>
  <si>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</si>
  <si>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</si>
  <si>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290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</si>
  <si>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</si>
  <si>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</si>
  <si>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</si>
  <si>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</si>
  <si>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</si>
  <si>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</si>
  <si>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налоги, пошлины и сборы</t>
  </si>
  <si>
    <t>2330</t>
  </si>
  <si>
    <t>853</t>
  </si>
  <si>
    <t>297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</si>
  <si>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</si>
  <si>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</si>
  <si>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</si>
  <si>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</si>
  <si>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</si>
  <si>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</si>
  <si>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</si>
  <si>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</si>
  <si>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
(за исключением бюджетных и автономных учреждений)</t>
  </si>
  <si>
    <t>2430</t>
  </si>
  <si>
    <t>634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</si>
  <si>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</si>
  <si>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</si>
  <si>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</si>
  <si>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</si>
  <si>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</si>
  <si>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</si>
  <si>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</si>
  <si>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</si>
  <si>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</si>
  <si>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</si>
  <si>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</si>
  <si>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</si>
  <si>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</si>
  <si>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</si>
  <si>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</si>
  <si>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</si>
  <si>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</si>
  <si>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</si>
  <si>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</si>
  <si>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</si>
  <si>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</si>
  <si>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</t>
  </si>
  <si>
    <t>2640</t>
  </si>
  <si>
    <t>244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</si>
  <si>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</si>
  <si>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</si>
  <si>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</si>
  <si>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</si>
  <si>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</si>
  <si>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</si>
  <si>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работы, услуги по содержанию имущества</t>
  </si>
  <si>
    <t>225</t>
  </si>
  <si>
    <t>прочие работы услуги</t>
  </si>
  <si>
    <t>226</t>
  </si>
  <si>
    <t>страхование</t>
  </si>
  <si>
    <t>227</t>
  </si>
  <si>
    <t>увеличение стоимости основных средств</t>
  </si>
  <si>
    <t>310</t>
  </si>
  <si>
    <t>лекарственные препараты</t>
  </si>
  <si>
    <t>341</t>
  </si>
  <si>
    <t>продукты питания</t>
  </si>
  <si>
    <t>342</t>
  </si>
  <si>
    <t>расходы на гсм</t>
  </si>
  <si>
    <t>343</t>
  </si>
  <si>
    <t>мягкий инвентарь</t>
  </si>
  <si>
    <t>345</t>
  </si>
  <si>
    <t>прочие материальные запасы</t>
  </si>
  <si>
    <t>346</t>
  </si>
  <si>
    <t>закупку энергетических ресурсов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</si>
  <si>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</si>
  <si>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</si>
  <si>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</si>
  <si>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</si>
  <si>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</si>
  <si>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</si>
  <si>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</si>
  <si>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</si>
  <si>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</si>
  <si>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</si>
  <si>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</si>
  <si>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</si>
  <si>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</si>
  <si>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3000</t>
  </si>
  <si>
    <t>100</t>
  </si>
  <si>
    <r>
      <t xml:space="preserve">в том числе:
налог на прибыль </t>
    </r>
    <r>
      <rPr>
        <vertAlign val="superscript"/>
        <sz val="8"/>
        <rFont val="Times New Roman"/>
        <family val="1"/>
        <charset val="204"/>
      </rPr>
      <t>8</t>
    </r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</si>
  <si>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</si>
  <si>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</si>
  <si>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</si>
  <si>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</si>
  <si>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</si>
  <si>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</si>
  <si>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</si>
  <si>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</si>
  <si>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</si>
  <si>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</si>
  <si>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r>
      <t xml:space="preserve">Уникальный 
код </t>
    </r>
    <r>
      <rPr>
        <vertAlign val="superscript"/>
        <sz val="8"/>
        <rFont val="Times New Roman"/>
        <family val="1"/>
        <charset val="204"/>
      </rPr>
      <t>10.2</t>
    </r>
  </si>
  <si>
    <t>г.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</si>
  <si>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</si>
  <si>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</si>
  <si>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</si>
  <si>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</si>
  <si>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</si>
  <si>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26000</t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</si>
  <si>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</si>
  <si>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8"/>
        <rFont val="Times New Roman"/>
        <family val="1"/>
        <charset val="204"/>
      </rPr>
      <t>12</t>
    </r>
  </si>
  <si>
    <t>26100</t>
  </si>
  <si>
    <t>1.2</t>
  </si>
  <si>
    <t>26200</t>
  </si>
  <si>
    <t>1.3</t>
  </si>
  <si>
    <t>26300</t>
  </si>
  <si>
    <t>1.3.1</t>
  </si>
  <si>
    <t>в том числе:
в соответствии с Федеральным законом № 44-ФЗ</t>
  </si>
  <si>
    <t>26310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</si>
  <si>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</si>
  <si>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26310.1</t>
  </si>
  <si>
    <t>26310.2</t>
  </si>
  <si>
    <t>1.3.2</t>
  </si>
  <si>
    <t>в соответствии с Федеральным законом № 223-ФЗ</t>
  </si>
  <si>
    <t>26320</t>
  </si>
  <si>
    <t>1.4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</si>
  <si>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</si>
  <si>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</si>
  <si>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</si>
  <si>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</si>
  <si>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</si>
  <si>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</si>
  <si>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</si>
  <si>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</si>
  <si>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</si>
  <si>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</si>
  <si>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</si>
  <si>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</si>
  <si>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</si>
  <si>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26321.1</t>
  </si>
  <si>
    <t>1.4.2.2</t>
  </si>
  <si>
    <t>26422</t>
  </si>
  <si>
    <t>1.4.3</t>
  </si>
  <si>
    <t>26430</t>
  </si>
  <si>
    <t>26430.1</t>
  </si>
  <si>
    <t>26430.2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</si>
  <si>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</si>
  <si>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</si>
  <si>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</si>
  <si>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</si>
  <si>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</si>
  <si>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</si>
  <si>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</si>
  <si>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</si>
  <si>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</si>
  <si>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</si>
  <si>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</si>
  <si>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</si>
  <si>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26451.1</t>
  </si>
  <si>
    <t>223 - коммунальные услуги</t>
  </si>
  <si>
    <t>223-коммунальные услуги</t>
  </si>
  <si>
    <t>342 - продукты питания</t>
  </si>
  <si>
    <t>345 - мягкий инвентарь</t>
  </si>
  <si>
    <t>310 - увеличение стоимости основных средств</t>
  </si>
  <si>
    <t>26451.2</t>
  </si>
  <si>
    <t>1.4.5.2</t>
  </si>
  <si>
    <t>26452</t>
  </si>
  <si>
    <t>221 - услуги связи</t>
  </si>
  <si>
    <t>222 - транспортные услуги</t>
  </si>
  <si>
    <t>224- арендная плата</t>
  </si>
  <si>
    <t>225 - работы, услуги по содержанию имущества</t>
  </si>
  <si>
    <t>226 - прочие работы, услуги</t>
  </si>
  <si>
    <t>227-страхование</t>
  </si>
  <si>
    <t>341-лекарственные препараты</t>
  </si>
  <si>
    <t>343-ГСМ</t>
  </si>
  <si>
    <t>346 - материалы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</si>
  <si>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</si>
  <si>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</si>
  <si>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</si>
  <si>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</si>
  <si>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</si>
  <si>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</si>
  <si>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</si>
  <si>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6"/>
        <rFont val="Times New Roman"/>
        <family val="1"/>
        <charset val="204"/>
      </rPr>
      <t>10</t>
    </r>
    <r>
      <rPr>
        <sz val="6"/>
        <color indexed="9"/>
        <rFont val="Times New Roman"/>
        <family val="1"/>
        <charset val="204"/>
      </rPr>
      <t>_</t>
    </r>
    <r>
      <rPr>
        <sz val="6"/>
        <rFont val="Times New Roman"/>
        <family val="1"/>
        <charset val="204"/>
      </rPr>
      <t>В Разделе 2 "Сведения по выплатам на закупку товаров, работ, услуг" Плана детализируются показатели выплат по расходам на закупку товаров, работ, услуг, отраженные по соответствующим строкам Раздела 1 "Поступления и выплаты" Плана.</t>
    </r>
  </si>
  <si>
    <t>Раздел 3. Перечень и объем предоставляемых услуг (работ):</t>
  </si>
  <si>
    <t>Наименование услуги/работы</t>
  </si>
  <si>
    <t>Единицы измерения</t>
  </si>
  <si>
    <t>Количество</t>
  </si>
  <si>
    <t>Сумма, руб.</t>
  </si>
  <si>
    <t>Стационарное обслуживание граждан пожилого возраста и инвалидов</t>
  </si>
  <si>
    <t>Чел.</t>
  </si>
  <si>
    <t>Чел - день</t>
  </si>
  <si>
    <t xml:space="preserve">  в том числе по источникам поступлений:</t>
  </si>
  <si>
    <t>Из краевого бюджета</t>
  </si>
  <si>
    <t>Плата за обслуживание</t>
  </si>
  <si>
    <t>Производство мяса</t>
  </si>
  <si>
    <t>кг</t>
  </si>
  <si>
    <t xml:space="preserve">  В том числе для собственных нужд</t>
  </si>
  <si>
    <t>т</t>
  </si>
  <si>
    <t>Производство хлеба</t>
  </si>
  <si>
    <t>Производство х/булочных изделий</t>
  </si>
  <si>
    <t>Производство овощей</t>
  </si>
  <si>
    <t>Швейное производство</t>
  </si>
  <si>
    <t>руб.</t>
  </si>
  <si>
    <t>Товарооборот по магазину</t>
  </si>
  <si>
    <t xml:space="preserve">  В том числе торговая наценка</t>
  </si>
  <si>
    <t>Прочие</t>
  </si>
  <si>
    <t>Итого</t>
  </si>
  <si>
    <t xml:space="preserve">   Раздел  4. Нормативы финансовых затрат:</t>
  </si>
  <si>
    <t xml:space="preserve">                Директор                         </t>
  </si>
  <si>
    <t xml:space="preserve"> Е.В. Банщикова</t>
  </si>
  <si>
    <t>(уполномоченное лицо учреждения)</t>
  </si>
  <si>
    <t>Исполнитель        экономист</t>
  </si>
  <si>
    <t xml:space="preserve"> А.М. Тюменцева</t>
  </si>
  <si>
    <t>СОГЛАСОВАНО</t>
  </si>
  <si>
    <t>Виза специалиста отдела планирования и финансового обеспечения подведомственных учреждений</t>
  </si>
  <si>
    <t>_____________(дата)_______________________ (подпись)</t>
  </si>
  <si>
    <t>___________________________________________________</t>
  </si>
  <si>
    <t>Виза специалиста отдела исполнения бюджета и бюджетной обчетности</t>
  </si>
  <si>
    <t>иные выплаты текущего характера организациям</t>
  </si>
  <si>
    <t>прочие расходы</t>
  </si>
  <si>
    <t xml:space="preserve">в соответствии с Федеральным законом № 223-ФЗ </t>
  </si>
  <si>
    <t xml:space="preserve">в соответствии с Федеральным законом № 44-ФЗ </t>
  </si>
  <si>
    <t>на 2024г. очередной финансовый год</t>
  </si>
  <si>
    <t>на 2025г. 1-ый год планового периода</t>
  </si>
  <si>
    <t>на 2026г. 2-ой год планового периода</t>
  </si>
  <si>
    <t>"   "                                    202    г.</t>
  </si>
  <si>
    <t xml:space="preserve">Раздел 2. Сведения по выплатам на закупки товаров, работ, услуг </t>
  </si>
  <si>
    <t xml:space="preserve">Выплаты на закупку товаров, работ, услуг, всего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</si>
  <si>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</si>
  <si>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</si>
  <si>
    <r>
      <t>из них</t>
    </r>
    <r>
      <rPr>
        <sz val="8"/>
        <rFont val="Times New Roman"/>
        <family val="1"/>
        <charset val="204"/>
      </rPr>
      <t xml:space="preserve">:
</t>
    </r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</si>
  <si>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</si>
  <si>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 xml:space="preserve">за счет субсидий, предоставляемых на осуществление капитальных вложений </t>
  </si>
  <si>
    <t xml:space="preserve">Прочие выплаты, всего </t>
  </si>
  <si>
    <t xml:space="preserve">прочие налоги, уменьшающие доход </t>
  </si>
  <si>
    <t xml:space="preserve">налог на добавленную стоимость </t>
  </si>
  <si>
    <t xml:space="preserve">Выплаты, уменьшающие доход, всего </t>
  </si>
  <si>
    <t xml:space="preserve">расходы на закупку товаров, работ, услуг, всего </t>
  </si>
  <si>
    <t xml:space="preserve">прочие поступления, всего </t>
  </si>
  <si>
    <t xml:space="preserve">Остаток средств на конец текущего финансового года </t>
  </si>
  <si>
    <t xml:space="preserve">Остаток средств на начало текущего финансового года </t>
  </si>
  <si>
    <t xml:space="preserve">Код по бюджетной классификации Российской Федерации </t>
  </si>
  <si>
    <t>00910021740312502244226</t>
  </si>
  <si>
    <t>00910021740312502247223</t>
  </si>
  <si>
    <t>00910021720312501244223</t>
  </si>
  <si>
    <t>00910021740312502244223</t>
  </si>
  <si>
    <t>00910021740312502244342</t>
  </si>
  <si>
    <t>00910021740312502244345</t>
  </si>
  <si>
    <t>00910021740312502244310</t>
  </si>
  <si>
    <t>00910021740312502244221</t>
  </si>
  <si>
    <t>00910021740312502244222</t>
  </si>
  <si>
    <t>00910021740312502244224</t>
  </si>
  <si>
    <t>00910021740312502244225</t>
  </si>
  <si>
    <t>00910021740312502244227</t>
  </si>
  <si>
    <t>00910021740312502244341</t>
  </si>
  <si>
    <t>00910021740312502244343</t>
  </si>
  <si>
    <t>00910021740312502244346</t>
  </si>
  <si>
    <t>26</t>
  </si>
  <si>
    <t>в том числе: оплата труда
оплата труда</t>
  </si>
  <si>
    <t>иные выплаты текущего характера физическим лицам</t>
  </si>
  <si>
    <t>296</t>
  </si>
  <si>
    <t>293</t>
  </si>
  <si>
    <t>штрафы за нарушение законодательства о закупках</t>
  </si>
  <si>
    <t xml:space="preserve"> Министр
труда и социальной защиты населения 
Забайкальского края
Е.В.Калашникова
</t>
  </si>
  <si>
    <t xml:space="preserve">310 - увеличение стоимости основных средств 
</t>
  </si>
  <si>
    <t>1.4.1.3</t>
  </si>
  <si>
    <t>26413</t>
  </si>
  <si>
    <t>на 2025г. очередной финансовый год</t>
  </si>
  <si>
    <t>на 2026г. 1-ый год планового периода</t>
  </si>
  <si>
    <t>на 2027г. 2-ой год планового периода</t>
  </si>
  <si>
    <t>на 2026 г. 1-ый год планового периода</t>
  </si>
  <si>
    <t>на 2027 г. 2-ой год планового периода</t>
  </si>
  <si>
    <t>на 2025 г. очередной финансовый год</t>
  </si>
  <si>
    <t>226-прочие работы услуги</t>
  </si>
  <si>
    <t>346-прочие материальные запасы</t>
  </si>
  <si>
    <t>09910021740312502244346</t>
  </si>
  <si>
    <t>27</t>
  </si>
  <si>
    <t>План финансово-хозяйственной деятельности на 2025</t>
  </si>
  <si>
    <t>( и плановый период 2026 и 2027 годов )</t>
  </si>
  <si>
    <t>Директор</t>
  </si>
  <si>
    <t>Е.В. Банщикова</t>
  </si>
  <si>
    <t xml:space="preserve">Нормативные затраты на единицу объема оказываемых государственных услуг  составляют 709265,56 руб. на 1 чел. в год </t>
  </si>
  <si>
    <t>09</t>
  </si>
  <si>
    <t>января</t>
  </si>
  <si>
    <t>09.01.2024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</si>
</sst>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9"/>
      <name val="Times New Roman"/>
      <family val="1"/>
      <charset val="204"/>
    </font>
    <font>
      <sz val="6"/>
      <color indexed="9"/>
      <name val="Times New Roman"/>
      <family val="1"/>
      <charset val="204"/>
    </font>
    <font>
      <vertAlign val="superscript"/>
      <sz val="6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13" fillId="0" borderId="32">
      <alignment horizontal="center"/>
    </xf>
    <xf numFmtId="0" fontId="13" fillId="0" borderId="33">
      <alignment horizontal="center"/>
    </xf>
    <xf numFmtId="0" fontId="13" fillId="0" borderId="36">
      <alignment horizontal="center"/>
    </xf>
    <xf numFmtId="0" fontId="13" fillId="0" borderId="0">
      <alignment horizontal="center"/>
    </xf>
    <xf numFmtId="0" fontId="13" fillId="0" borderId="37">
      <alignment horizontal="center"/>
    </xf>
    <xf numFmtId="0" fontId="13" fillId="0" borderId="38">
      <alignment horizontal="center"/>
    </xf>
    <xf numFmtId="0" fontId="13" fillId="0" borderId="39">
      <alignment horizontal="center"/>
    </xf>
  </cellStyleXfs>
  <cellXfs count="355">
    <xf numFmtId="0" fontId="0" fillId="0" borderId="0" xfId="0"/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6" xfId="0" applyBorder="1"/>
    <xf numFmtId="0" fontId="4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8" fillId="0" borderId="0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vertical="top"/>
    </xf>
    <xf numFmtId="0" fontId="1" fillId="0" borderId="0" xfId="0" applyFont="1"/>
    <xf numFmtId="0" fontId="14" fillId="0" borderId="0" xfId="0" applyFont="1"/>
    <xf numFmtId="0" fontId="15" fillId="0" borderId="5" xfId="3" applyNumberFormat="1" applyFont="1" applyBorder="1" applyProtection="1">
      <alignment horizontal="center"/>
    </xf>
    <xf numFmtId="0" fontId="15" fillId="0" borderId="0" xfId="4" applyNumberFormat="1" applyFont="1" applyBorder="1" applyProtection="1">
      <alignment horizontal="center"/>
    </xf>
    <xf numFmtId="0" fontId="15" fillId="0" borderId="6" xfId="5" applyNumberFormat="1" applyFont="1" applyBorder="1" applyProtection="1">
      <alignment horizontal="center"/>
    </xf>
    <xf numFmtId="0" fontId="15" fillId="0" borderId="19" xfId="6" applyNumberFormat="1" applyFont="1" applyBorder="1" applyProtection="1">
      <alignment horizontal="center"/>
    </xf>
    <xf numFmtId="0" fontId="19" fillId="0" borderId="0" xfId="0" applyFont="1"/>
    <xf numFmtId="0" fontId="18" fillId="0" borderId="0" xfId="0" applyFont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8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4" fillId="0" borderId="0" xfId="0" applyNumberFormat="1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23" fillId="0" borderId="0" xfId="0" applyFont="1" applyAlignment="1">
      <alignment horizontal="justify" vertical="justify" readingOrder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justify" vertical="justify" wrapText="1" readingOrder="1"/>
    </xf>
    <xf numFmtId="0" fontId="18" fillId="0" borderId="28" xfId="0" applyFont="1" applyBorder="1" applyAlignment="1">
      <alignment horizontal="center" vertical="justify" readingOrder="1"/>
    </xf>
    <xf numFmtId="0" fontId="18" fillId="0" borderId="28" xfId="0" applyFont="1" applyBorder="1" applyAlignment="1">
      <alignment horizontal="justify" vertical="justify" readingOrder="1"/>
    </xf>
    <xf numFmtId="0" fontId="18" fillId="0" borderId="16" xfId="0" applyFont="1" applyBorder="1" applyAlignment="1">
      <alignment horizontal="justify" vertical="justify" readingOrder="1"/>
    </xf>
    <xf numFmtId="0" fontId="26" fillId="0" borderId="0" xfId="0" applyFont="1"/>
    <xf numFmtId="0" fontId="24" fillId="0" borderId="0" xfId="0" applyFont="1"/>
    <xf numFmtId="2" fontId="7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left"/>
    </xf>
    <xf numFmtId="49" fontId="4" fillId="0" borderId="28" xfId="0" applyNumberFormat="1" applyFont="1" applyFill="1" applyBorder="1" applyAlignment="1"/>
    <xf numFmtId="0" fontId="17" fillId="0" borderId="11" xfId="0" applyFont="1" applyBorder="1"/>
    <xf numFmtId="0" fontId="17" fillId="0" borderId="0" xfId="0" applyFont="1"/>
    <xf numFmtId="0" fontId="17" fillId="0" borderId="11" xfId="0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4" fillId="0" borderId="16" xfId="0" applyNumberFormat="1" applyFont="1" applyFill="1" applyBorder="1" applyAlignment="1">
      <alignment horizontal="left" vertical="top" wrapText="1"/>
    </xf>
    <xf numFmtId="0" fontId="4" fillId="0" borderId="11" xfId="0" applyNumberFormat="1" applyFont="1" applyFill="1" applyBorder="1" applyAlignment="1">
      <alignment horizontal="left" vertical="top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20" fillId="0" borderId="16" xfId="0" applyNumberFormat="1" applyFont="1" applyBorder="1" applyAlignment="1">
      <alignment horizontal="center"/>
    </xf>
    <xf numFmtId="4" fontId="20" fillId="0" borderId="11" xfId="0" applyNumberFormat="1" applyFont="1" applyBorder="1" applyAlignment="1">
      <alignment horizontal="center"/>
    </xf>
    <xf numFmtId="4" fontId="20" fillId="0" borderId="17" xfId="0" applyNumberFormat="1" applyFont="1" applyBorder="1" applyAlignment="1">
      <alignment horizontal="center"/>
    </xf>
    <xf numFmtId="0" fontId="4" fillId="0" borderId="16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justify" wrapText="1"/>
    </xf>
    <xf numFmtId="0" fontId="7" fillId="0" borderId="16" xfId="0" applyNumberFormat="1" applyFont="1" applyFill="1" applyBorder="1" applyAlignment="1">
      <alignment horizontal="left" vertical="top"/>
    </xf>
    <xf numFmtId="0" fontId="7" fillId="0" borderId="11" xfId="0" applyNumberFormat="1" applyFont="1" applyFill="1" applyBorder="1" applyAlignment="1">
      <alignment horizontal="left" vertical="top"/>
    </xf>
    <xf numFmtId="49" fontId="7" fillId="0" borderId="10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" fontId="4" fillId="0" borderId="20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left" vertical="top" wrapText="1"/>
    </xf>
    <xf numFmtId="0" fontId="4" fillId="0" borderId="12" xfId="0" applyNumberFormat="1" applyFont="1" applyFill="1" applyBorder="1" applyAlignment="1">
      <alignment horizontal="left" vertical="top" wrapText="1"/>
    </xf>
    <xf numFmtId="4" fontId="4" fillId="2" borderId="16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2" borderId="17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24" xfId="0" applyNumberFormat="1" applyFont="1" applyFill="1" applyBorder="1" applyAlignment="1">
      <alignment horizontal="left" vertical="top"/>
    </xf>
    <xf numFmtId="49" fontId="4" fillId="0" borderId="25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4" fontId="7" fillId="2" borderId="19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2" borderId="18" xfId="0" applyNumberFormat="1" applyFont="1" applyFill="1" applyBorder="1" applyAlignment="1">
      <alignment horizont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/>
    </xf>
    <xf numFmtId="0" fontId="7" fillId="0" borderId="24" xfId="0" applyNumberFormat="1" applyFont="1" applyFill="1" applyBorder="1" applyAlignment="1">
      <alignment horizontal="left" vertical="top"/>
    </xf>
    <xf numFmtId="49" fontId="7" fillId="0" borderId="25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7" fillId="0" borderId="19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left" vertical="top"/>
    </xf>
    <xf numFmtId="4" fontId="4" fillId="0" borderId="20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2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>
      <alignment horizontal="center"/>
    </xf>
    <xf numFmtId="0" fontId="7" fillId="0" borderId="16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left" vertical="top"/>
    </xf>
    <xf numFmtId="49" fontId="4" fillId="0" borderId="26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7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left" vertical="top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left" vertical="top" wrapText="1"/>
    </xf>
    <xf numFmtId="0" fontId="3" fillId="0" borderId="12" xfId="0" applyNumberFormat="1" applyFont="1" applyFill="1" applyBorder="1" applyAlignment="1">
      <alignment horizontal="left" vertical="top" wrapText="1"/>
    </xf>
    <xf numFmtId="0" fontId="4" fillId="0" borderId="17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left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49" fontId="4" fillId="0" borderId="21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0" fontId="7" fillId="0" borderId="23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7" fillId="0" borderId="22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49" fontId="4" fillId="0" borderId="11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19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" fontId="20" fillId="0" borderId="28" xfId="0" applyNumberFormat="1" applyFont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4" fontId="4" fillId="2" borderId="28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4" fontId="4" fillId="0" borderId="28" xfId="0" applyNumberFormat="1" applyFont="1" applyFill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0" fontId="4" fillId="0" borderId="17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justify" vertical="top" wrapText="1"/>
    </xf>
    <xf numFmtId="0" fontId="8" fillId="0" borderId="0" xfId="0" applyNumberFormat="1" applyFont="1" applyFill="1" applyBorder="1" applyAlignment="1">
      <alignment horizontal="justify" vertical="top"/>
    </xf>
    <xf numFmtId="0" fontId="4" fillId="0" borderId="4" xfId="0" applyNumberFormat="1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top" wrapText="1"/>
    </xf>
    <xf numFmtId="0" fontId="4" fillId="0" borderId="27" xfId="0" applyNumberFormat="1" applyFont="1" applyFill="1" applyBorder="1" applyAlignment="1">
      <alignment horizontal="left" vertical="top"/>
    </xf>
    <xf numFmtId="0" fontId="7" fillId="0" borderId="16" xfId="0" applyNumberFormat="1" applyFont="1" applyFill="1" applyBorder="1" applyAlignment="1">
      <alignment horizontal="left" vertical="top" wrapText="1"/>
    </xf>
    <xf numFmtId="0" fontId="4" fillId="0" borderId="16" xfId="0" applyNumberFormat="1" applyFont="1" applyFill="1" applyBorder="1" applyAlignment="1">
      <alignment vertical="top" wrapText="1"/>
    </xf>
    <xf numFmtId="0" fontId="4" fillId="0" borderId="11" xfId="0" applyNumberFormat="1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horizontal="center"/>
    </xf>
    <xf numFmtId="0" fontId="4" fillId="0" borderId="28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28" xfId="0" applyNumberFormat="1" applyFont="1" applyFill="1" applyBorder="1" applyAlignment="1">
      <alignment horizontal="left" vertical="top" wrapText="1"/>
    </xf>
    <xf numFmtId="4" fontId="4" fillId="0" borderId="23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horizontal="center"/>
    </xf>
    <xf numFmtId="4" fontId="4" fillId="0" borderId="22" xfId="0" applyNumberFormat="1" applyFont="1" applyFill="1" applyBorder="1" applyAlignment="1">
      <alignment horizontal="center"/>
    </xf>
    <xf numFmtId="0" fontId="4" fillId="0" borderId="27" xfId="0" applyNumberFormat="1" applyFont="1" applyFill="1" applyBorder="1" applyAlignment="1">
      <alignment horizontal="left" vertical="top" wrapText="1"/>
    </xf>
    <xf numFmtId="0" fontId="4" fillId="0" borderId="24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0" fillId="0" borderId="4" xfId="0" applyBorder="1"/>
    <xf numFmtId="0" fontId="7" fillId="0" borderId="0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Border="1"/>
    <xf numFmtId="0" fontId="15" fillId="0" borderId="34" xfId="2" applyNumberFormat="1" applyFont="1" applyBorder="1" applyProtection="1">
      <alignment horizontal="center"/>
    </xf>
    <xf numFmtId="0" fontId="15" fillId="0" borderId="33" xfId="2" applyFont="1" applyBorder="1">
      <alignment horizontal="center"/>
    </xf>
    <xf numFmtId="0" fontId="15" fillId="0" borderId="35" xfId="2" applyFont="1" applyBorder="1">
      <alignment horizontal="center"/>
    </xf>
    <xf numFmtId="0" fontId="15" fillId="0" borderId="5" xfId="2" applyNumberFormat="1" applyFont="1" applyBorder="1" applyAlignment="1" applyProtection="1">
      <alignment horizontal="center" vertical="top" wrapText="1"/>
    </xf>
    <xf numFmtId="0" fontId="15" fillId="0" borderId="0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5" fillId="0" borderId="1" xfId="7" applyNumberFormat="1" applyFont="1" applyBorder="1" applyAlignment="1" applyProtection="1">
      <alignment horizontal="center"/>
    </xf>
    <xf numFmtId="0" fontId="15" fillId="0" borderId="18" xfId="7" applyNumberFormat="1" applyFont="1" applyBorder="1" applyAlignment="1" applyProtection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5" fillId="0" borderId="3" xfId="1" applyNumberFormat="1" applyFont="1" applyBorder="1" applyAlignment="1" applyProtection="1">
      <alignment horizontal="center" wrapText="1"/>
    </xf>
    <xf numFmtId="0" fontId="15" fillId="0" borderId="2" xfId="1" applyFont="1" applyBorder="1" applyAlignment="1">
      <alignment horizontal="center" wrapText="1"/>
    </xf>
    <xf numFmtId="0" fontId="15" fillId="0" borderId="4" xfId="1" applyFont="1" applyBorder="1" applyAlignment="1">
      <alignment horizontal="center" wrapText="1"/>
    </xf>
    <xf numFmtId="0" fontId="15" fillId="0" borderId="5" xfId="1" applyNumberFormat="1" applyFont="1" applyBorder="1" applyAlignment="1" applyProtection="1">
      <alignment horizontal="center" vertical="top" wrapText="1"/>
    </xf>
    <xf numFmtId="0" fontId="15" fillId="0" borderId="0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justify" readingOrder="1"/>
    </xf>
    <xf numFmtId="2" fontId="18" fillId="0" borderId="16" xfId="0" applyNumberFormat="1" applyFont="1" applyBorder="1" applyAlignment="1">
      <alignment horizontal="center" vertical="center" readingOrder="1"/>
    </xf>
    <xf numFmtId="2" fontId="18" fillId="0" borderId="17" xfId="0" applyNumberFormat="1" applyFont="1" applyBorder="1" applyAlignment="1">
      <alignment horizontal="center" vertical="center" readingOrder="1"/>
    </xf>
    <xf numFmtId="4" fontId="17" fillId="0" borderId="16" xfId="0" applyNumberFormat="1" applyFont="1" applyBorder="1" applyAlignment="1">
      <alignment horizontal="center" vertical="center" wrapText="1" readingOrder="1"/>
    </xf>
    <xf numFmtId="4" fontId="17" fillId="0" borderId="17" xfId="0" applyNumberFormat="1" applyFont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readingOrder="1"/>
    </xf>
    <xf numFmtId="4" fontId="18" fillId="0" borderId="17" xfId="0" applyNumberFormat="1" applyFont="1" applyBorder="1" applyAlignment="1">
      <alignment horizontal="center" vertical="center" readingOrder="1"/>
    </xf>
    <xf numFmtId="0" fontId="18" fillId="0" borderId="16" xfId="0" applyFont="1" applyBorder="1" applyAlignment="1">
      <alignment horizontal="justify" vertical="justify" readingOrder="1"/>
    </xf>
    <xf numFmtId="0" fontId="18" fillId="0" borderId="17" xfId="0" applyFont="1" applyBorder="1" applyAlignment="1">
      <alignment horizontal="justify" vertical="justify" readingOrder="1"/>
    </xf>
    <xf numFmtId="4" fontId="18" fillId="0" borderId="28" xfId="0" applyNumberFormat="1" applyFont="1" applyBorder="1" applyAlignment="1">
      <alignment horizontal="center" vertical="center" readingOrder="1"/>
    </xf>
    <xf numFmtId="0" fontId="18" fillId="0" borderId="16" xfId="0" applyFont="1" applyBorder="1" applyAlignment="1">
      <alignment horizontal="center" vertical="justify" readingOrder="1"/>
    </xf>
    <xf numFmtId="0" fontId="18" fillId="0" borderId="17" xfId="0" applyFont="1" applyBorder="1" applyAlignment="1">
      <alignment horizontal="center" vertical="justify" readingOrder="1"/>
    </xf>
    <xf numFmtId="0" fontId="18" fillId="0" borderId="30" xfId="0" applyFont="1" applyBorder="1" applyAlignment="1">
      <alignment horizontal="left" vertical="justify" readingOrder="1"/>
    </xf>
    <xf numFmtId="0" fontId="18" fillId="0" borderId="31" xfId="0" applyFont="1" applyBorder="1" applyAlignment="1">
      <alignment horizontal="left" vertical="justify" readingOrder="1"/>
    </xf>
    <xf numFmtId="0" fontId="17" fillId="0" borderId="3" xfId="0" applyFont="1" applyBorder="1" applyAlignment="1">
      <alignment horizontal="justify" vertical="justify" wrapText="1" readingOrder="1"/>
    </xf>
    <xf numFmtId="0" fontId="17" fillId="0" borderId="4" xfId="0" applyFont="1" applyBorder="1" applyAlignment="1">
      <alignment horizontal="justify" vertical="justify" wrapText="1" readingOrder="1"/>
    </xf>
    <xf numFmtId="0" fontId="17" fillId="0" borderId="19" xfId="0" applyFont="1" applyBorder="1" applyAlignment="1">
      <alignment horizontal="justify" vertical="justify" wrapText="1" readingOrder="1"/>
    </xf>
    <xf numFmtId="0" fontId="17" fillId="0" borderId="18" xfId="0" applyFont="1" applyBorder="1" applyAlignment="1">
      <alignment horizontal="justify" vertical="justify" wrapText="1" readingOrder="1"/>
    </xf>
    <xf numFmtId="2" fontId="17" fillId="0" borderId="3" xfId="0" applyNumberFormat="1" applyFont="1" applyBorder="1" applyAlignment="1">
      <alignment horizontal="center" vertical="center" wrapText="1" readingOrder="1"/>
    </xf>
    <xf numFmtId="2" fontId="17" fillId="0" borderId="4" xfId="0" applyNumberFormat="1" applyFont="1" applyBorder="1" applyAlignment="1">
      <alignment horizontal="center" vertical="center" wrapText="1" readingOrder="1"/>
    </xf>
    <xf numFmtId="2" fontId="17" fillId="0" borderId="19" xfId="0" applyNumberFormat="1" applyFont="1" applyBorder="1" applyAlignment="1">
      <alignment horizontal="center" vertical="center" wrapText="1" readingOrder="1"/>
    </xf>
    <xf numFmtId="2" fontId="17" fillId="0" borderId="18" xfId="0" applyNumberFormat="1" applyFont="1" applyBorder="1" applyAlignment="1">
      <alignment horizontal="center" vertical="center" wrapText="1" readingOrder="1"/>
    </xf>
    <xf numFmtId="4" fontId="17" fillId="0" borderId="3" xfId="0" applyNumberFormat="1" applyFont="1" applyBorder="1" applyAlignment="1">
      <alignment horizontal="center" vertical="center" wrapText="1" readingOrder="1"/>
    </xf>
    <xf numFmtId="4" fontId="17" fillId="0" borderId="4" xfId="0" applyNumberFormat="1" applyFont="1" applyBorder="1" applyAlignment="1">
      <alignment horizontal="center" vertical="center" wrapText="1" readingOrder="1"/>
    </xf>
    <xf numFmtId="4" fontId="17" fillId="0" borderId="19" xfId="0" applyNumberFormat="1" applyFont="1" applyBorder="1" applyAlignment="1">
      <alignment horizontal="center" vertical="center" wrapText="1" readingOrder="1"/>
    </xf>
    <xf numFmtId="4" fontId="17" fillId="0" borderId="18" xfId="0" applyNumberFormat="1" applyFont="1" applyBorder="1" applyAlignment="1">
      <alignment horizontal="center" vertical="center" wrapText="1" readingOrder="1"/>
    </xf>
    <xf numFmtId="0" fontId="17" fillId="0" borderId="28" xfId="0" applyFont="1" applyBorder="1" applyAlignment="1">
      <alignment horizontal="center" vertical="justify" wrapText="1" readingOrder="1"/>
    </xf>
    <xf numFmtId="2" fontId="17" fillId="0" borderId="28" xfId="0" applyNumberFormat="1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justify" readingOrder="1"/>
    </xf>
    <xf numFmtId="0" fontId="17" fillId="0" borderId="17" xfId="0" applyFont="1" applyBorder="1" applyAlignment="1">
      <alignment horizontal="center" vertical="justify" readingOrder="1"/>
    </xf>
    <xf numFmtId="0" fontId="16" fillId="0" borderId="0" xfId="0" applyFont="1" applyAlignment="1">
      <alignment horizontal="center" vertical="top"/>
    </xf>
    <xf numFmtId="0" fontId="17" fillId="0" borderId="28" xfId="0" applyFont="1" applyBorder="1" applyAlignment="1">
      <alignment horizontal="justify" vertical="justify" wrapText="1" readingOrder="1"/>
    </xf>
    <xf numFmtId="0" fontId="18" fillId="0" borderId="30" xfId="0" applyFont="1" applyBorder="1" applyAlignment="1">
      <alignment horizontal="center" vertical="justify" readingOrder="1"/>
    </xf>
    <xf numFmtId="0" fontId="18" fillId="0" borderId="31" xfId="0" applyFont="1" applyBorder="1" applyAlignment="1">
      <alignment horizontal="center" vertical="justify" readingOrder="1"/>
    </xf>
  </cellXfs>
  <cellStyles count="8">
    <cellStyle name="xl40" xfId="7"/>
    <cellStyle name="xl42" xfId="3"/>
    <cellStyle name="xl43" xfId="6"/>
    <cellStyle name="xl44" xfId="4"/>
    <cellStyle name="xl51" xfId="1"/>
    <cellStyle name="xl52" xfId="2"/>
    <cellStyle name="xl53" xfId="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132"/>
  <sheetViews>
    <sheetView topLeftCell="A112" workbookViewId="0">
      <selection activeCell="K18" sqref="K18:DP18"/>
    </sheetView>
  </sheetViews>
  <sheetFormatPr defaultRowHeight="14.4"/>
  <cols>
    <col min="1" max="1" width="1.21875" customWidth="1"/>
    <col min="2" max="26" width="0.77734375" customWidth="1"/>
    <col min="27" max="27" width="2.21875" customWidth="1"/>
    <col min="28" max="75" width="0.77734375" customWidth="1"/>
    <col min="76" max="83" width="0.88671875" customWidth="1"/>
    <col min="84" max="84" width="1" customWidth="1"/>
    <col min="85" max="109" width="0.5546875" customWidth="1"/>
    <col min="110" max="161" width="0.88671875" customWidth="1"/>
    <col min="162" max="162" width="9.6640625" bestFit="1" customWidth="1"/>
    <col min="163" max="163" width="9.21875" bestFit="1" customWidth="1"/>
  </cols>
  <sheetData>
    <row r="1" spans="1:17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232" t="s">
        <v>0</v>
      </c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</row>
    <row r="2" spans="1:178" ht="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233" t="s">
        <v>398</v>
      </c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</row>
    <row r="3" spans="1:17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35" t="s">
        <v>1</v>
      </c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</row>
    <row r="4" spans="1:178" ht="6.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</row>
    <row r="5" spans="1:178" ht="1.2" hidden="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</row>
    <row r="6" spans="1:178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1"/>
      <c r="EK6" s="1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</row>
    <row r="7" spans="1:17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36" t="s">
        <v>2</v>
      </c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3"/>
      <c r="EK7" s="3"/>
      <c r="EL7" s="236" t="s">
        <v>3</v>
      </c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</row>
    <row r="8" spans="1:178" ht="11.4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239" t="s">
        <v>4</v>
      </c>
      <c r="DX8" s="239"/>
      <c r="DY8" s="240"/>
      <c r="DZ8" s="240"/>
      <c r="EA8" s="240"/>
      <c r="EB8" s="241" t="s">
        <v>4</v>
      </c>
      <c r="EC8" s="241"/>
      <c r="ED8" s="1"/>
      <c r="EE8" s="240"/>
      <c r="EF8" s="240"/>
      <c r="EG8" s="240"/>
      <c r="EH8" s="240"/>
      <c r="EI8" s="240"/>
      <c r="EJ8" s="240"/>
      <c r="EK8" s="240"/>
      <c r="EL8" s="240"/>
      <c r="EM8" s="240"/>
      <c r="EN8" s="240"/>
      <c r="EO8" s="240"/>
      <c r="EP8" s="240"/>
      <c r="EQ8" s="240"/>
      <c r="ER8" s="240"/>
      <c r="ES8" s="240"/>
      <c r="ET8" s="239">
        <v>20</v>
      </c>
      <c r="EU8" s="239"/>
      <c r="EV8" s="239"/>
      <c r="EW8" s="242"/>
      <c r="EX8" s="242"/>
      <c r="EY8" s="242"/>
      <c r="EZ8" s="241" t="s">
        <v>5</v>
      </c>
      <c r="FA8" s="241"/>
      <c r="FB8" s="24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</row>
    <row r="9" spans="1:178" ht="5.4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</row>
    <row r="10" spans="1:17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82" t="s">
        <v>412</v>
      </c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</row>
    <row r="11" spans="1:17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82" t="s">
        <v>413</v>
      </c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223" t="s">
        <v>8</v>
      </c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</row>
    <row r="12" spans="1:178" ht="15" thickBo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226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8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</row>
    <row r="13" spans="1:178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229" t="s">
        <v>9</v>
      </c>
      <c r="BH13" s="229"/>
      <c r="BI13" s="229"/>
      <c r="BJ13" s="229"/>
      <c r="BK13" s="108" t="s">
        <v>417</v>
      </c>
      <c r="BL13" s="108"/>
      <c r="BM13" s="108"/>
      <c r="BN13" s="222" t="s">
        <v>4</v>
      </c>
      <c r="BO13" s="222"/>
      <c r="BP13" s="4"/>
      <c r="BQ13" s="108" t="s">
        <v>418</v>
      </c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229">
        <v>20</v>
      </c>
      <c r="CG13" s="229"/>
      <c r="CH13" s="229"/>
      <c r="CI13" s="230" t="s">
        <v>6</v>
      </c>
      <c r="CJ13" s="230"/>
      <c r="CK13" s="230"/>
      <c r="CL13" s="222" t="s">
        <v>5</v>
      </c>
      <c r="CM13" s="222"/>
      <c r="CN13" s="222"/>
      <c r="CO13" s="222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7" t="s">
        <v>10</v>
      </c>
      <c r="ER13" s="4"/>
      <c r="ES13" s="172" t="s">
        <v>419</v>
      </c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231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</row>
    <row r="14" spans="1:178">
      <c r="A14" s="222" t="s">
        <v>11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7" t="s">
        <v>12</v>
      </c>
      <c r="ER14" s="4"/>
      <c r="ES14" s="59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190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</row>
    <row r="15" spans="1:178">
      <c r="A15" s="4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89" t="s">
        <v>14</v>
      </c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7" t="s">
        <v>15</v>
      </c>
      <c r="ER15" s="4"/>
      <c r="ES15" s="59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190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</row>
    <row r="16" spans="1:17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7" t="s">
        <v>12</v>
      </c>
      <c r="ER16" s="4"/>
      <c r="ES16" s="59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190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</row>
    <row r="17" spans="1:178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7" t="s">
        <v>16</v>
      </c>
      <c r="ER17" s="4"/>
      <c r="ES17" s="59" t="s">
        <v>17</v>
      </c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190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</row>
    <row r="18" spans="1:178">
      <c r="A18" s="4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189" t="s">
        <v>19</v>
      </c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7" t="s">
        <v>20</v>
      </c>
      <c r="ER18" s="4"/>
      <c r="ES18" s="59" t="s">
        <v>21</v>
      </c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190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</row>
    <row r="19" spans="1:178" ht="15" thickBot="1">
      <c r="A19" s="4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7" t="s">
        <v>23</v>
      </c>
      <c r="ER19" s="4"/>
      <c r="ES19" s="89" t="s">
        <v>24</v>
      </c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191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</row>
    <row r="20" spans="1:178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</row>
    <row r="21" spans="1:178">
      <c r="A21" s="192" t="s">
        <v>25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2"/>
      <c r="DP21" s="192"/>
      <c r="DQ21" s="192"/>
      <c r="DR21" s="192"/>
      <c r="DS21" s="192"/>
      <c r="DT21" s="192"/>
      <c r="DU21" s="192"/>
      <c r="DV21" s="192"/>
      <c r="DW21" s="192"/>
      <c r="DX21" s="192"/>
      <c r="DY21" s="192"/>
      <c r="DZ21" s="192"/>
      <c r="EA21" s="192"/>
      <c r="EB21" s="192"/>
      <c r="EC21" s="192"/>
      <c r="ED21" s="192"/>
      <c r="EE21" s="192"/>
      <c r="EF21" s="192"/>
      <c r="EG21" s="192"/>
      <c r="EH21" s="192"/>
      <c r="EI21" s="192"/>
      <c r="EJ21" s="192"/>
      <c r="EK21" s="192"/>
      <c r="EL21" s="192"/>
      <c r="EM21" s="192"/>
      <c r="EN21" s="192"/>
      <c r="EO21" s="192"/>
      <c r="EP21" s="192"/>
      <c r="EQ21" s="192"/>
      <c r="ER21" s="192"/>
      <c r="ES21" s="192"/>
      <c r="ET21" s="192"/>
      <c r="EU21" s="192"/>
      <c r="EV21" s="192"/>
      <c r="EW21" s="192"/>
      <c r="EX21" s="192"/>
      <c r="EY21" s="192"/>
      <c r="EZ21" s="192"/>
      <c r="FA21" s="192"/>
      <c r="FB21" s="192"/>
      <c r="FC21" s="192"/>
      <c r="FD21" s="192"/>
      <c r="FE21" s="192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</row>
    <row r="22" spans="1:17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</row>
    <row r="23" spans="1:178">
      <c r="A23" s="193" t="s">
        <v>26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5"/>
      <c r="BX23" s="202" t="s">
        <v>27</v>
      </c>
      <c r="BY23" s="203"/>
      <c r="BZ23" s="203"/>
      <c r="CA23" s="203"/>
      <c r="CB23" s="203"/>
      <c r="CC23" s="203"/>
      <c r="CD23" s="203"/>
      <c r="CE23" s="204"/>
      <c r="CF23" s="202" t="s">
        <v>28</v>
      </c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4"/>
      <c r="CS23" s="202" t="s">
        <v>29</v>
      </c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4"/>
      <c r="DF23" s="211" t="s">
        <v>30</v>
      </c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3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</row>
    <row r="24" spans="1:178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8"/>
      <c r="BX24" s="205"/>
      <c r="BY24" s="206"/>
      <c r="BZ24" s="206"/>
      <c r="CA24" s="206"/>
      <c r="CB24" s="206"/>
      <c r="CC24" s="206"/>
      <c r="CD24" s="206"/>
      <c r="CE24" s="207"/>
      <c r="CF24" s="205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7"/>
      <c r="CS24" s="205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7"/>
      <c r="DF24" s="214" t="s">
        <v>31</v>
      </c>
      <c r="DG24" s="215"/>
      <c r="DH24" s="215"/>
      <c r="DI24" s="215"/>
      <c r="DJ24" s="215"/>
      <c r="DK24" s="215"/>
      <c r="DL24" s="216" t="s">
        <v>7</v>
      </c>
      <c r="DM24" s="216"/>
      <c r="DN24" s="216"/>
      <c r="DO24" s="217" t="s">
        <v>5</v>
      </c>
      <c r="DP24" s="217"/>
      <c r="DQ24" s="217"/>
      <c r="DR24" s="218"/>
      <c r="DS24" s="214" t="s">
        <v>31</v>
      </c>
      <c r="DT24" s="215"/>
      <c r="DU24" s="215"/>
      <c r="DV24" s="215"/>
      <c r="DW24" s="215"/>
      <c r="DX24" s="215"/>
      <c r="DY24" s="216" t="s">
        <v>392</v>
      </c>
      <c r="DZ24" s="216"/>
      <c r="EA24" s="216"/>
      <c r="EB24" s="217" t="s">
        <v>5</v>
      </c>
      <c r="EC24" s="217"/>
      <c r="ED24" s="217"/>
      <c r="EE24" s="218"/>
      <c r="EF24" s="214" t="s">
        <v>31</v>
      </c>
      <c r="EG24" s="215"/>
      <c r="EH24" s="215"/>
      <c r="EI24" s="215"/>
      <c r="EJ24" s="215"/>
      <c r="EK24" s="215"/>
      <c r="EL24" s="216" t="s">
        <v>411</v>
      </c>
      <c r="EM24" s="216"/>
      <c r="EN24" s="216"/>
      <c r="EO24" s="217" t="s">
        <v>5</v>
      </c>
      <c r="EP24" s="217"/>
      <c r="EQ24" s="217"/>
      <c r="ER24" s="218"/>
      <c r="ES24" s="202" t="s">
        <v>32</v>
      </c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</row>
    <row r="25" spans="1:178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1"/>
      <c r="BX25" s="208"/>
      <c r="BY25" s="209"/>
      <c r="BZ25" s="209"/>
      <c r="CA25" s="209"/>
      <c r="CB25" s="209"/>
      <c r="CC25" s="209"/>
      <c r="CD25" s="209"/>
      <c r="CE25" s="210"/>
      <c r="CF25" s="208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10"/>
      <c r="CS25" s="208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10"/>
      <c r="DF25" s="219" t="s">
        <v>33</v>
      </c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1"/>
      <c r="DS25" s="219" t="s">
        <v>34</v>
      </c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1"/>
      <c r="EF25" s="219" t="s">
        <v>35</v>
      </c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1"/>
      <c r="ES25" s="208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  <c r="FE25" s="210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</row>
    <row r="26" spans="1:178" ht="15" thickBot="1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5"/>
      <c r="BX26" s="186" t="s">
        <v>37</v>
      </c>
      <c r="BY26" s="187"/>
      <c r="BZ26" s="187"/>
      <c r="CA26" s="187"/>
      <c r="CB26" s="187"/>
      <c r="CC26" s="187"/>
      <c r="CD26" s="187"/>
      <c r="CE26" s="188"/>
      <c r="CF26" s="186" t="s">
        <v>38</v>
      </c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8"/>
      <c r="CS26" s="186" t="s">
        <v>39</v>
      </c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8"/>
      <c r="DF26" s="169" t="s">
        <v>40</v>
      </c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1"/>
      <c r="DS26" s="169" t="s">
        <v>41</v>
      </c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1"/>
      <c r="EF26" s="169" t="s">
        <v>42</v>
      </c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1"/>
      <c r="ES26" s="169" t="s">
        <v>43</v>
      </c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1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</row>
    <row r="27" spans="1:178">
      <c r="A27" s="168" t="s">
        <v>375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172" t="s">
        <v>44</v>
      </c>
      <c r="BY27" s="173"/>
      <c r="BZ27" s="173"/>
      <c r="CA27" s="173"/>
      <c r="CB27" s="173"/>
      <c r="CC27" s="173"/>
      <c r="CD27" s="173"/>
      <c r="CE27" s="174"/>
      <c r="CF27" s="175" t="s">
        <v>45</v>
      </c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4"/>
      <c r="CS27" s="175" t="s">
        <v>45</v>
      </c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4"/>
      <c r="DF27" s="176">
        <v>0</v>
      </c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8"/>
      <c r="DS27" s="179">
        <v>0</v>
      </c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1"/>
      <c r="EF27" s="179">
        <v>0</v>
      </c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1"/>
      <c r="ES27" s="179"/>
      <c r="ET27" s="180"/>
      <c r="EU27" s="180"/>
      <c r="EV27" s="180"/>
      <c r="EW27" s="180"/>
      <c r="EX27" s="180"/>
      <c r="EY27" s="180"/>
      <c r="EZ27" s="180"/>
      <c r="FA27" s="180"/>
      <c r="FB27" s="180"/>
      <c r="FC27" s="180"/>
      <c r="FD27" s="180"/>
      <c r="FE27" s="182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</row>
    <row r="28" spans="1:178">
      <c r="A28" s="168" t="s">
        <v>374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9" t="s">
        <v>46</v>
      </c>
      <c r="BY28" s="60"/>
      <c r="BZ28" s="60"/>
      <c r="CA28" s="60"/>
      <c r="CB28" s="60"/>
      <c r="CC28" s="60"/>
      <c r="CD28" s="60"/>
      <c r="CE28" s="61"/>
      <c r="CF28" s="65" t="s">
        <v>45</v>
      </c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1"/>
      <c r="CS28" s="65" t="s">
        <v>45</v>
      </c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1"/>
      <c r="DF28" s="72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167"/>
      <c r="DS28" s="72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167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167"/>
      <c r="ES28" s="72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</row>
    <row r="29" spans="1:178" s="19" customFormat="1">
      <c r="A29" s="76" t="s">
        <v>47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8" t="s">
        <v>48</v>
      </c>
      <c r="BY29" s="79"/>
      <c r="BZ29" s="79"/>
      <c r="CA29" s="79"/>
      <c r="CB29" s="79"/>
      <c r="CC29" s="79"/>
      <c r="CD29" s="79"/>
      <c r="CE29" s="80"/>
      <c r="CF29" s="81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80"/>
      <c r="CS29" s="81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80"/>
      <c r="DF29" s="145">
        <f>DF33+DF34+DF40+DF42</f>
        <v>204012535.88999999</v>
      </c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7"/>
      <c r="DS29" s="145">
        <f>DS34+DS33</f>
        <v>201698049.34</v>
      </c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7"/>
      <c r="EF29" s="145">
        <f>EF33+EF34</f>
        <v>209440792.81</v>
      </c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7"/>
      <c r="ES29" s="148"/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50"/>
      <c r="FF29" s="50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</row>
    <row r="30" spans="1:178" ht="22.8" customHeight="1">
      <c r="A30" s="57" t="s">
        <v>49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9" t="s">
        <v>50</v>
      </c>
      <c r="BY30" s="60"/>
      <c r="BZ30" s="60"/>
      <c r="CA30" s="60"/>
      <c r="CB30" s="60"/>
      <c r="CC30" s="60"/>
      <c r="CD30" s="60"/>
      <c r="CE30" s="61"/>
      <c r="CF30" s="65" t="s">
        <v>51</v>
      </c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1"/>
      <c r="CS30" s="65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1"/>
      <c r="DF30" s="66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8"/>
      <c r="DS30" s="66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8"/>
      <c r="EF30" s="66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8"/>
      <c r="ES30" s="72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</row>
    <row r="31" spans="1:178" ht="13.8" customHeight="1">
      <c r="A31" s="151" t="s">
        <v>52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59" t="s">
        <v>53</v>
      </c>
      <c r="BY31" s="60"/>
      <c r="BZ31" s="60"/>
      <c r="CA31" s="60"/>
      <c r="CB31" s="60"/>
      <c r="CC31" s="60"/>
      <c r="CD31" s="60"/>
      <c r="CE31" s="61"/>
      <c r="CF31" s="65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1"/>
      <c r="CS31" s="65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1"/>
      <c r="DF31" s="66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8"/>
      <c r="DS31" s="66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8"/>
      <c r="EF31" s="66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8"/>
      <c r="ES31" s="72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</row>
    <row r="32" spans="1:178" hidden="1">
      <c r="A32" s="163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6"/>
      <c r="BX32" s="59"/>
      <c r="BY32" s="60"/>
      <c r="BZ32" s="60"/>
      <c r="CA32" s="60"/>
      <c r="CB32" s="60"/>
      <c r="CC32" s="60"/>
      <c r="CD32" s="60"/>
      <c r="CE32" s="61"/>
      <c r="CF32" s="65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1"/>
      <c r="CS32" s="65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1"/>
      <c r="DF32" s="66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8"/>
      <c r="DS32" s="66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8"/>
      <c r="EF32" s="66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8"/>
      <c r="ES32" s="72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</row>
    <row r="33" spans="1:178" ht="16.2" customHeight="1" thickBot="1">
      <c r="A33" s="104" t="s">
        <v>54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6"/>
      <c r="BX33" s="59" t="s">
        <v>55</v>
      </c>
      <c r="BY33" s="60"/>
      <c r="BZ33" s="60"/>
      <c r="CA33" s="60"/>
      <c r="CB33" s="60"/>
      <c r="CC33" s="60"/>
      <c r="CD33" s="60"/>
      <c r="CE33" s="61"/>
      <c r="CF33" s="65" t="s">
        <v>56</v>
      </c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1"/>
      <c r="CS33" s="65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1"/>
      <c r="DF33" s="66">
        <v>63643495.890000001</v>
      </c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8"/>
      <c r="DS33" s="83">
        <v>64501349.340000004</v>
      </c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5"/>
      <c r="EF33" s="83">
        <v>66156676.810000002</v>
      </c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5"/>
      <c r="ES33" s="72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</row>
    <row r="34" spans="1:178" ht="23.4" customHeight="1" thickBot="1">
      <c r="A34" s="164" t="s">
        <v>57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6"/>
      <c r="BX34" s="89" t="s">
        <v>58</v>
      </c>
      <c r="BY34" s="90"/>
      <c r="BZ34" s="90"/>
      <c r="CA34" s="90"/>
      <c r="CB34" s="90"/>
      <c r="CC34" s="90"/>
      <c r="CD34" s="90"/>
      <c r="CE34" s="91"/>
      <c r="CF34" s="92" t="s">
        <v>56</v>
      </c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1"/>
      <c r="CS34" s="92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1"/>
      <c r="DF34" s="83">
        <v>140369040</v>
      </c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5"/>
      <c r="DS34" s="83">
        <v>137196700</v>
      </c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5"/>
      <c r="EF34" s="83">
        <v>143284116</v>
      </c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5"/>
      <c r="ES34" s="86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8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</row>
    <row r="35" spans="1:178" ht="31.2" customHeight="1">
      <c r="A35" s="104" t="s">
        <v>59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6"/>
      <c r="BX35" s="107" t="s">
        <v>60</v>
      </c>
      <c r="BY35" s="108"/>
      <c r="BZ35" s="108"/>
      <c r="CA35" s="108"/>
      <c r="CB35" s="108"/>
      <c r="CC35" s="108"/>
      <c r="CD35" s="108"/>
      <c r="CE35" s="109"/>
      <c r="CF35" s="110" t="s">
        <v>56</v>
      </c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9"/>
      <c r="CS35" s="110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9"/>
      <c r="DF35" s="93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5"/>
      <c r="DS35" s="93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5"/>
      <c r="EF35" s="93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5"/>
      <c r="ES35" s="101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3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</row>
    <row r="36" spans="1:178">
      <c r="A36" s="104" t="s">
        <v>61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6"/>
      <c r="BX36" s="59" t="s">
        <v>62</v>
      </c>
      <c r="BY36" s="60"/>
      <c r="BZ36" s="60"/>
      <c r="CA36" s="60"/>
      <c r="CB36" s="60"/>
      <c r="CC36" s="60"/>
      <c r="CD36" s="60"/>
      <c r="CE36" s="61"/>
      <c r="CF36" s="65" t="s">
        <v>63</v>
      </c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1"/>
      <c r="CS36" s="65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1"/>
      <c r="DF36" s="66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8"/>
      <c r="DS36" s="66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8"/>
      <c r="EF36" s="66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8"/>
      <c r="ES36" s="72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</row>
    <row r="37" spans="1:178">
      <c r="A37" s="151" t="s">
        <v>52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3" t="s">
        <v>64</v>
      </c>
      <c r="BY37" s="154"/>
      <c r="BZ37" s="154"/>
      <c r="CA37" s="154"/>
      <c r="CB37" s="154"/>
      <c r="CC37" s="154"/>
      <c r="CD37" s="154"/>
      <c r="CE37" s="155"/>
      <c r="CF37" s="156" t="s">
        <v>63</v>
      </c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5"/>
      <c r="CS37" s="156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5"/>
      <c r="DF37" s="157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9"/>
      <c r="DS37" s="157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9"/>
      <c r="EF37" s="157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9"/>
      <c r="ES37" s="160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2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</row>
    <row r="38" spans="1:178">
      <c r="A38" s="163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6"/>
      <c r="BX38" s="107"/>
      <c r="BY38" s="108"/>
      <c r="BZ38" s="108"/>
      <c r="CA38" s="108"/>
      <c r="CB38" s="108"/>
      <c r="CC38" s="108"/>
      <c r="CD38" s="108"/>
      <c r="CE38" s="109"/>
      <c r="CF38" s="110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9"/>
      <c r="CS38" s="110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9"/>
      <c r="DF38" s="93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5"/>
      <c r="DS38" s="93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5"/>
      <c r="EF38" s="93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5"/>
      <c r="ES38" s="101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3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</row>
    <row r="39" spans="1:178">
      <c r="A39" s="104" t="s">
        <v>65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6"/>
      <c r="BX39" s="59" t="s">
        <v>66</v>
      </c>
      <c r="BY39" s="60"/>
      <c r="BZ39" s="60"/>
      <c r="CA39" s="60"/>
      <c r="CB39" s="60"/>
      <c r="CC39" s="60"/>
      <c r="CD39" s="60"/>
      <c r="CE39" s="61"/>
      <c r="CF39" s="65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1"/>
      <c r="CS39" s="65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1"/>
      <c r="DF39" s="66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8"/>
      <c r="DS39" s="66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8"/>
      <c r="EF39" s="66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8"/>
      <c r="ES39" s="72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4"/>
      <c r="FF39" s="4"/>
      <c r="FG39" s="31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</row>
    <row r="40" spans="1:178">
      <c r="A40" s="151" t="s">
        <v>52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3" t="s">
        <v>67</v>
      </c>
      <c r="BY40" s="154"/>
      <c r="BZ40" s="154"/>
      <c r="CA40" s="154"/>
      <c r="CB40" s="154"/>
      <c r="CC40" s="154"/>
      <c r="CD40" s="154"/>
      <c r="CE40" s="155"/>
      <c r="CF40" s="156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5"/>
      <c r="CS40" s="156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5"/>
      <c r="DF40" s="157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9"/>
      <c r="DS40" s="157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9"/>
      <c r="EF40" s="157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9"/>
      <c r="ES40" s="160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2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</row>
    <row r="41" spans="1:178">
      <c r="A41" s="163" t="s">
        <v>68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6"/>
      <c r="BX41" s="107"/>
      <c r="BY41" s="108"/>
      <c r="BZ41" s="108"/>
      <c r="CA41" s="108"/>
      <c r="CB41" s="108"/>
      <c r="CC41" s="108"/>
      <c r="CD41" s="108"/>
      <c r="CE41" s="109"/>
      <c r="CF41" s="110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9"/>
      <c r="CS41" s="110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9"/>
      <c r="DF41" s="93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5"/>
      <c r="DS41" s="93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5"/>
      <c r="EF41" s="93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5"/>
      <c r="ES41" s="101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3"/>
      <c r="FF41" s="4"/>
      <c r="FG41" s="31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</row>
    <row r="42" spans="1:178">
      <c r="A42" s="104" t="s">
        <v>69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6"/>
      <c r="BX42" s="59" t="s">
        <v>70</v>
      </c>
      <c r="BY42" s="60"/>
      <c r="BZ42" s="60"/>
      <c r="CA42" s="60"/>
      <c r="CB42" s="60"/>
      <c r="CC42" s="60"/>
      <c r="CD42" s="60"/>
      <c r="CE42" s="61"/>
      <c r="CF42" s="65" t="s">
        <v>71</v>
      </c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1"/>
      <c r="CS42" s="65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1"/>
      <c r="DF42" s="66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8"/>
      <c r="DS42" s="66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8"/>
      <c r="EF42" s="66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8"/>
      <c r="ES42" s="72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</row>
    <row r="43" spans="1:178">
      <c r="A43" s="104" t="s">
        <v>72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6"/>
      <c r="BX43" s="59" t="s">
        <v>73</v>
      </c>
      <c r="BY43" s="60"/>
      <c r="BZ43" s="60"/>
      <c r="CA43" s="60"/>
      <c r="CB43" s="60"/>
      <c r="CC43" s="60"/>
      <c r="CD43" s="60"/>
      <c r="CE43" s="61"/>
      <c r="CF43" s="65" t="s">
        <v>74</v>
      </c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1"/>
      <c r="CS43" s="65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1"/>
      <c r="DF43" s="66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8"/>
      <c r="DS43" s="66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8"/>
      <c r="EF43" s="66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8"/>
      <c r="ES43" s="72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</row>
    <row r="44" spans="1:178">
      <c r="A44" s="151" t="s">
        <v>52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3"/>
      <c r="BY44" s="154"/>
      <c r="BZ44" s="154"/>
      <c r="CA44" s="154"/>
      <c r="CB44" s="154"/>
      <c r="CC44" s="154"/>
      <c r="CD44" s="154"/>
      <c r="CE44" s="155"/>
      <c r="CF44" s="156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5"/>
      <c r="CS44" s="156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5"/>
      <c r="DF44" s="157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9"/>
      <c r="DS44" s="157"/>
      <c r="DT44" s="158"/>
      <c r="DU44" s="158"/>
      <c r="DV44" s="158"/>
      <c r="DW44" s="158"/>
      <c r="DX44" s="158"/>
      <c r="DY44" s="158"/>
      <c r="DZ44" s="158"/>
      <c r="EA44" s="158"/>
      <c r="EB44" s="158"/>
      <c r="EC44" s="158"/>
      <c r="ED44" s="158"/>
      <c r="EE44" s="159"/>
      <c r="EF44" s="157"/>
      <c r="EG44" s="158"/>
      <c r="EH44" s="158"/>
      <c r="EI44" s="158"/>
      <c r="EJ44" s="158"/>
      <c r="EK44" s="158"/>
      <c r="EL44" s="158"/>
      <c r="EM44" s="158"/>
      <c r="EN44" s="158"/>
      <c r="EO44" s="158"/>
      <c r="EP44" s="158"/>
      <c r="EQ44" s="158"/>
      <c r="ER44" s="159"/>
      <c r="ES44" s="160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2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</row>
    <row r="45" spans="1:178">
      <c r="A45" s="163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6"/>
      <c r="BX45" s="107"/>
      <c r="BY45" s="108"/>
      <c r="BZ45" s="108"/>
      <c r="CA45" s="108"/>
      <c r="CB45" s="108"/>
      <c r="CC45" s="108"/>
      <c r="CD45" s="108"/>
      <c r="CE45" s="109"/>
      <c r="CF45" s="110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9"/>
      <c r="CS45" s="110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9"/>
      <c r="DF45" s="93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5"/>
      <c r="DS45" s="93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5"/>
      <c r="EF45" s="93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5"/>
      <c r="ES45" s="101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3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</row>
    <row r="46" spans="1:178">
      <c r="A46" s="104" t="s">
        <v>75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6"/>
      <c r="BX46" s="59" t="s">
        <v>76</v>
      </c>
      <c r="BY46" s="60"/>
      <c r="BZ46" s="60"/>
      <c r="CA46" s="60"/>
      <c r="CB46" s="60"/>
      <c r="CC46" s="60"/>
      <c r="CD46" s="60"/>
      <c r="CE46" s="61"/>
      <c r="CF46" s="65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1"/>
      <c r="CS46" s="65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1"/>
      <c r="DF46" s="66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8"/>
      <c r="DS46" s="66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8"/>
      <c r="EF46" s="66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8"/>
      <c r="ES46" s="72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</row>
    <row r="47" spans="1:178">
      <c r="A47" s="151" t="s">
        <v>52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3"/>
      <c r="BY47" s="154"/>
      <c r="BZ47" s="154"/>
      <c r="CA47" s="154"/>
      <c r="CB47" s="154"/>
      <c r="CC47" s="154"/>
      <c r="CD47" s="154"/>
      <c r="CE47" s="155"/>
      <c r="CF47" s="156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5"/>
      <c r="CS47" s="156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5"/>
      <c r="DF47" s="157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9"/>
      <c r="DS47" s="157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9"/>
      <c r="EF47" s="157"/>
      <c r="EG47" s="158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9"/>
      <c r="ES47" s="160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2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</row>
    <row r="48" spans="1:178">
      <c r="A48" s="163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6"/>
      <c r="BX48" s="107"/>
      <c r="BY48" s="108"/>
      <c r="BZ48" s="108"/>
      <c r="CA48" s="108"/>
      <c r="CB48" s="108"/>
      <c r="CC48" s="108"/>
      <c r="CD48" s="108"/>
      <c r="CE48" s="109"/>
      <c r="CF48" s="110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9"/>
      <c r="CS48" s="110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9"/>
      <c r="DF48" s="93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5"/>
      <c r="DS48" s="93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5"/>
      <c r="EF48" s="93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5"/>
      <c r="ES48" s="101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3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</row>
    <row r="49" spans="1:178">
      <c r="A49" s="104" t="s">
        <v>373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6"/>
      <c r="BX49" s="59" t="s">
        <v>77</v>
      </c>
      <c r="BY49" s="60"/>
      <c r="BZ49" s="60"/>
      <c r="CA49" s="60"/>
      <c r="CB49" s="60"/>
      <c r="CC49" s="60"/>
      <c r="CD49" s="60"/>
      <c r="CE49" s="61"/>
      <c r="CF49" s="65" t="s">
        <v>45</v>
      </c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1"/>
      <c r="CS49" s="65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1"/>
      <c r="DF49" s="66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8"/>
      <c r="DS49" s="66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8"/>
      <c r="EF49" s="66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8"/>
      <c r="ES49" s="72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</row>
    <row r="50" spans="1:178" ht="36" customHeight="1">
      <c r="A50" s="57" t="s">
        <v>78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9" t="s">
        <v>79</v>
      </c>
      <c r="BY50" s="60"/>
      <c r="BZ50" s="60"/>
      <c r="CA50" s="60"/>
      <c r="CB50" s="60"/>
      <c r="CC50" s="60"/>
      <c r="CD50" s="60"/>
      <c r="CE50" s="61"/>
      <c r="CF50" s="65" t="s">
        <v>80</v>
      </c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1"/>
      <c r="CS50" s="65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1"/>
      <c r="DF50" s="66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8"/>
      <c r="DS50" s="66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8"/>
      <c r="EF50" s="66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8"/>
      <c r="ES50" s="72" t="s">
        <v>45</v>
      </c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</row>
    <row r="51" spans="1:178" s="19" customFormat="1" ht="11.4" customHeight="1">
      <c r="A51" s="76" t="s">
        <v>81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8" t="s">
        <v>82</v>
      </c>
      <c r="BY51" s="79"/>
      <c r="BZ51" s="79"/>
      <c r="CA51" s="79"/>
      <c r="CB51" s="79"/>
      <c r="CC51" s="79"/>
      <c r="CD51" s="79"/>
      <c r="CE51" s="80"/>
      <c r="CF51" s="81" t="s">
        <v>45</v>
      </c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80"/>
      <c r="CS51" s="81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80"/>
      <c r="DF51" s="145">
        <f>DF53+DF54+DF56+DF70+DF91</f>
        <v>204012535.88999999</v>
      </c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7"/>
      <c r="DS51" s="145">
        <f>DS53+DS54+DS56+DS70+DS91</f>
        <v>201698049.33524999</v>
      </c>
      <c r="DT51" s="146"/>
      <c r="DU51" s="146"/>
      <c r="DV51" s="146"/>
      <c r="DW51" s="146"/>
      <c r="DX51" s="146"/>
      <c r="DY51" s="146"/>
      <c r="DZ51" s="146"/>
      <c r="EA51" s="146"/>
      <c r="EB51" s="146"/>
      <c r="EC51" s="146"/>
      <c r="ED51" s="146"/>
      <c r="EE51" s="147"/>
      <c r="EF51" s="145">
        <f>EF53+EF54+EF56+EF70+EF91</f>
        <v>209440792.8117913</v>
      </c>
      <c r="EG51" s="146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7"/>
      <c r="ES51" s="148"/>
      <c r="ET51" s="149"/>
      <c r="EU51" s="149"/>
      <c r="EV51" s="149"/>
      <c r="EW51" s="149"/>
      <c r="EX51" s="149"/>
      <c r="EY51" s="149"/>
      <c r="EZ51" s="149"/>
      <c r="FA51" s="149"/>
      <c r="FB51" s="149"/>
      <c r="FC51" s="149"/>
      <c r="FD51" s="149"/>
      <c r="FE51" s="150"/>
      <c r="FF51" s="50">
        <f>DF29-DF51</f>
        <v>0</v>
      </c>
      <c r="FG51" s="56">
        <f>EF29-EF51</f>
        <v>-1.7912983894348145E-3</v>
      </c>
      <c r="FH51" s="56">
        <f>DS29-DS51</f>
        <v>4.7500133514404297E-3</v>
      </c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</row>
    <row r="52" spans="1:178" ht="24" customHeight="1">
      <c r="A52" s="57" t="s">
        <v>83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9" t="s">
        <v>84</v>
      </c>
      <c r="BY52" s="60"/>
      <c r="BZ52" s="60"/>
      <c r="CA52" s="60"/>
      <c r="CB52" s="60"/>
      <c r="CC52" s="60"/>
      <c r="CD52" s="60"/>
      <c r="CE52" s="61"/>
      <c r="CF52" s="65" t="s">
        <v>45</v>
      </c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1"/>
      <c r="CS52" s="65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1"/>
      <c r="DF52" s="66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8"/>
      <c r="DS52" s="66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8"/>
      <c r="EF52" s="66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8"/>
      <c r="ES52" s="72" t="s">
        <v>45</v>
      </c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</row>
    <row r="53" spans="1:178">
      <c r="A53" s="57" t="s">
        <v>393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9" t="s">
        <v>85</v>
      </c>
      <c r="BY53" s="60"/>
      <c r="BZ53" s="60"/>
      <c r="CA53" s="60"/>
      <c r="CB53" s="60"/>
      <c r="CC53" s="60"/>
      <c r="CD53" s="60"/>
      <c r="CE53" s="61"/>
      <c r="CF53" s="62" t="s">
        <v>86</v>
      </c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4"/>
      <c r="CS53" s="65" t="s">
        <v>87</v>
      </c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1"/>
      <c r="DF53" s="66">
        <v>100230540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8"/>
      <c r="DS53" s="66">
        <v>102451232.5</v>
      </c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8"/>
      <c r="EF53" s="66">
        <v>107061537.94</v>
      </c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8"/>
      <c r="ES53" s="72" t="s">
        <v>45</v>
      </c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4"/>
      <c r="FF53" s="51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</row>
    <row r="54" spans="1:178">
      <c r="A54" s="104" t="s">
        <v>88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6"/>
      <c r="BX54" s="59" t="s">
        <v>89</v>
      </c>
      <c r="BY54" s="60"/>
      <c r="BZ54" s="60"/>
      <c r="CA54" s="60"/>
      <c r="CB54" s="60"/>
      <c r="CC54" s="60"/>
      <c r="CD54" s="60"/>
      <c r="CE54" s="61"/>
      <c r="CF54" s="62" t="s">
        <v>90</v>
      </c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4"/>
      <c r="CS54" s="65" t="s">
        <v>91</v>
      </c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1"/>
      <c r="DF54" s="66">
        <v>132600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8"/>
      <c r="DS54" s="66">
        <v>13250</v>
      </c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8"/>
      <c r="EF54" s="66">
        <v>14000</v>
      </c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8"/>
      <c r="ES54" s="72" t="s">
        <v>45</v>
      </c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</row>
    <row r="55" spans="1:178" ht="24" customHeight="1">
      <c r="A55" s="57" t="s">
        <v>92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9" t="s">
        <v>93</v>
      </c>
      <c r="BY55" s="60"/>
      <c r="BZ55" s="60"/>
      <c r="CA55" s="60"/>
      <c r="CB55" s="60"/>
      <c r="CC55" s="60"/>
      <c r="CD55" s="60"/>
      <c r="CE55" s="61"/>
      <c r="CF55" s="65" t="s">
        <v>94</v>
      </c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1"/>
      <c r="CS55" s="65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1"/>
      <c r="DF55" s="66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8"/>
      <c r="EF55" s="66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8"/>
      <c r="ES55" s="72" t="s">
        <v>45</v>
      </c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</row>
    <row r="56" spans="1:178" ht="25.2" customHeight="1">
      <c r="A56" s="57" t="s">
        <v>95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9" t="s">
        <v>96</v>
      </c>
      <c r="BY56" s="60"/>
      <c r="BZ56" s="60"/>
      <c r="CA56" s="60"/>
      <c r="CB56" s="60"/>
      <c r="CC56" s="60"/>
      <c r="CD56" s="60"/>
      <c r="CE56" s="61"/>
      <c r="CF56" s="62" t="s">
        <v>97</v>
      </c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4"/>
      <c r="CS56" s="65" t="s">
        <v>98</v>
      </c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1"/>
      <c r="DF56" s="66">
        <v>31541313.039999999</v>
      </c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DS53/100*30.2</f>
        <v>30940272.214999996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8"/>
      <c r="EF56" s="66">
        <f>EF53/100*30.2</f>
        <v>32332584.457879998</v>
      </c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8"/>
      <c r="ES56" s="72" t="s">
        <v>45</v>
      </c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</row>
    <row r="57" spans="1:178">
      <c r="A57" s="57" t="s">
        <v>99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9" t="s">
        <v>100</v>
      </c>
      <c r="BY57" s="60"/>
      <c r="BZ57" s="60"/>
      <c r="CA57" s="60"/>
      <c r="CB57" s="60"/>
      <c r="CC57" s="60"/>
      <c r="CD57" s="60"/>
      <c r="CE57" s="61"/>
      <c r="CF57" s="65" t="s">
        <v>97</v>
      </c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1"/>
      <c r="CS57" s="65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1"/>
      <c r="DF57" s="66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8"/>
      <c r="DS57" s="66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8"/>
      <c r="EF57" s="66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8"/>
      <c r="ES57" s="72" t="s">
        <v>45</v>
      </c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</row>
    <row r="58" spans="1:178">
      <c r="A58" s="104" t="s">
        <v>101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6"/>
      <c r="BX58" s="135" t="s">
        <v>102</v>
      </c>
      <c r="BY58" s="136"/>
      <c r="BZ58" s="136"/>
      <c r="CA58" s="136"/>
      <c r="CB58" s="136"/>
      <c r="CC58" s="136"/>
      <c r="CD58" s="136"/>
      <c r="CE58" s="137"/>
      <c r="CF58" s="138" t="s">
        <v>97</v>
      </c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7"/>
      <c r="CS58" s="138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7"/>
      <c r="DF58" s="139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1"/>
      <c r="DS58" s="139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1"/>
      <c r="EF58" s="139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1"/>
      <c r="ES58" s="142" t="s">
        <v>45</v>
      </c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4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</row>
    <row r="59" spans="1:178">
      <c r="A59" s="104" t="s">
        <v>103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6"/>
      <c r="BX59" s="59" t="s">
        <v>104</v>
      </c>
      <c r="BY59" s="60"/>
      <c r="BZ59" s="60"/>
      <c r="CA59" s="60"/>
      <c r="CB59" s="60"/>
      <c r="CC59" s="60"/>
      <c r="CD59" s="60"/>
      <c r="CE59" s="61"/>
      <c r="CF59" s="65" t="s">
        <v>105</v>
      </c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1"/>
      <c r="CS59" s="65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1"/>
      <c r="DF59" s="66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8"/>
      <c r="DS59" s="66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8"/>
      <c r="EF59" s="66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8"/>
      <c r="ES59" s="72" t="s">
        <v>45</v>
      </c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</row>
    <row r="60" spans="1:178">
      <c r="A60" s="104" t="s">
        <v>106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6"/>
      <c r="BX60" s="59" t="s">
        <v>107</v>
      </c>
      <c r="BY60" s="60"/>
      <c r="BZ60" s="60"/>
      <c r="CA60" s="60"/>
      <c r="CB60" s="60"/>
      <c r="CC60" s="60"/>
      <c r="CD60" s="60"/>
      <c r="CE60" s="61"/>
      <c r="CF60" s="65" t="s">
        <v>108</v>
      </c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1"/>
      <c r="CS60" s="65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1"/>
      <c r="DF60" s="66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8"/>
      <c r="DS60" s="66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8"/>
      <c r="EF60" s="66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8"/>
      <c r="ES60" s="72" t="s">
        <v>45</v>
      </c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</row>
    <row r="61" spans="1:178" ht="15" thickBot="1">
      <c r="A61" s="57" t="s">
        <v>109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124"/>
      <c r="BX61" s="131" t="s">
        <v>110</v>
      </c>
      <c r="BY61" s="132"/>
      <c r="BZ61" s="132"/>
      <c r="CA61" s="132"/>
      <c r="CB61" s="132"/>
      <c r="CC61" s="132"/>
      <c r="CD61" s="132"/>
      <c r="CE61" s="133"/>
      <c r="CF61" s="134" t="s">
        <v>111</v>
      </c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3"/>
      <c r="CS61" s="134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3"/>
      <c r="DF61" s="125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7"/>
      <c r="DS61" s="125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7"/>
      <c r="EF61" s="125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7"/>
      <c r="ES61" s="128" t="s">
        <v>45</v>
      </c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30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</row>
    <row r="62" spans="1:178" ht="26.4" customHeight="1">
      <c r="A62" s="104" t="s">
        <v>112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6"/>
      <c r="BX62" s="107" t="s">
        <v>113</v>
      </c>
      <c r="BY62" s="108"/>
      <c r="BZ62" s="108"/>
      <c r="CA62" s="108"/>
      <c r="CB62" s="108"/>
      <c r="CC62" s="108"/>
      <c r="CD62" s="108"/>
      <c r="CE62" s="109"/>
      <c r="CF62" s="110" t="s">
        <v>114</v>
      </c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  <c r="CQ62" s="108"/>
      <c r="CR62" s="109"/>
      <c r="CS62" s="110"/>
      <c r="CT62" s="108"/>
      <c r="CU62" s="108"/>
      <c r="CV62" s="108"/>
      <c r="CW62" s="108"/>
      <c r="CX62" s="108"/>
      <c r="CY62" s="108"/>
      <c r="CZ62" s="108"/>
      <c r="DA62" s="108"/>
      <c r="DB62" s="108"/>
      <c r="DC62" s="108"/>
      <c r="DD62" s="108"/>
      <c r="DE62" s="109"/>
      <c r="DF62" s="93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5"/>
      <c r="DS62" s="93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5"/>
      <c r="EF62" s="93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5"/>
      <c r="ES62" s="101" t="s">
        <v>45</v>
      </c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3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</row>
    <row r="63" spans="1:178" ht="24" customHeight="1">
      <c r="A63" s="57" t="s">
        <v>115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9" t="s">
        <v>116</v>
      </c>
      <c r="BY63" s="60"/>
      <c r="BZ63" s="60"/>
      <c r="CA63" s="60"/>
      <c r="CB63" s="60"/>
      <c r="CC63" s="60"/>
      <c r="CD63" s="60"/>
      <c r="CE63" s="61"/>
      <c r="CF63" s="65" t="s">
        <v>114</v>
      </c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1"/>
      <c r="CS63" s="65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1"/>
      <c r="DF63" s="66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8"/>
      <c r="DS63" s="66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8"/>
      <c r="EF63" s="66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8"/>
      <c r="ES63" s="72" t="s">
        <v>45</v>
      </c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</row>
    <row r="64" spans="1:178">
      <c r="A64" s="57" t="s">
        <v>117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9" t="s">
        <v>118</v>
      </c>
      <c r="BY64" s="60"/>
      <c r="BZ64" s="60"/>
      <c r="CA64" s="60"/>
      <c r="CB64" s="60"/>
      <c r="CC64" s="60"/>
      <c r="CD64" s="60"/>
      <c r="CE64" s="61"/>
      <c r="CF64" s="65" t="s">
        <v>119</v>
      </c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1"/>
      <c r="CS64" s="65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1"/>
      <c r="DF64" s="66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8"/>
      <c r="DS64" s="66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8"/>
      <c r="EF64" s="66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8"/>
      <c r="ES64" s="72" t="s">
        <v>45</v>
      </c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</row>
    <row r="65" spans="1:178" ht="29.4" customHeight="1">
      <c r="A65" s="57" t="s">
        <v>120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9" t="s">
        <v>121</v>
      </c>
      <c r="BY65" s="60"/>
      <c r="BZ65" s="60"/>
      <c r="CA65" s="60"/>
      <c r="CB65" s="60"/>
      <c r="CC65" s="60"/>
      <c r="CD65" s="60"/>
      <c r="CE65" s="61"/>
      <c r="CF65" s="65" t="s">
        <v>122</v>
      </c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1"/>
      <c r="CS65" s="65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1"/>
      <c r="DF65" s="66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8"/>
      <c r="DS65" s="66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8"/>
      <c r="EF65" s="66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8"/>
      <c r="ES65" s="72" t="s">
        <v>45</v>
      </c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</row>
    <row r="66" spans="1:178" ht="43.8" customHeight="1">
      <c r="A66" s="57" t="s">
        <v>123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9" t="s">
        <v>124</v>
      </c>
      <c r="BY66" s="60"/>
      <c r="BZ66" s="60"/>
      <c r="CA66" s="60"/>
      <c r="CB66" s="60"/>
      <c r="CC66" s="60"/>
      <c r="CD66" s="60"/>
      <c r="CE66" s="61"/>
      <c r="CF66" s="65" t="s">
        <v>125</v>
      </c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1"/>
      <c r="CS66" s="65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1"/>
      <c r="DF66" s="66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8"/>
      <c r="DS66" s="66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8"/>
      <c r="EF66" s="66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8"/>
      <c r="ES66" s="72" t="s">
        <v>45</v>
      </c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</row>
    <row r="67" spans="1:178" ht="22.8" customHeight="1">
      <c r="A67" s="57" t="s">
        <v>126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9" t="s">
        <v>127</v>
      </c>
      <c r="BY67" s="60"/>
      <c r="BZ67" s="60"/>
      <c r="CA67" s="60"/>
      <c r="CB67" s="60"/>
      <c r="CC67" s="60"/>
      <c r="CD67" s="60"/>
      <c r="CE67" s="61"/>
      <c r="CF67" s="65" t="s">
        <v>128</v>
      </c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1"/>
      <c r="CS67" s="65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1"/>
      <c r="DF67" s="66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8"/>
      <c r="DS67" s="66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8"/>
      <c r="EF67" s="66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8"/>
      <c r="ES67" s="72" t="s">
        <v>45</v>
      </c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:178" ht="35.4" customHeight="1">
      <c r="A68" s="57" t="s">
        <v>129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9" t="s">
        <v>130</v>
      </c>
      <c r="BY68" s="60"/>
      <c r="BZ68" s="60"/>
      <c r="CA68" s="60"/>
      <c r="CB68" s="60"/>
      <c r="CC68" s="60"/>
      <c r="CD68" s="60"/>
      <c r="CE68" s="61"/>
      <c r="CF68" s="65" t="s">
        <v>131</v>
      </c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1"/>
      <c r="CS68" s="65" t="s">
        <v>395</v>
      </c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1"/>
      <c r="DF68" s="66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8"/>
      <c r="DS68" s="66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8"/>
      <c r="EF68" s="66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8"/>
      <c r="ES68" s="72" t="s">
        <v>45</v>
      </c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:178">
      <c r="A69" s="57" t="s">
        <v>132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9" t="s">
        <v>133</v>
      </c>
      <c r="BY69" s="60"/>
      <c r="BZ69" s="60"/>
      <c r="CA69" s="60"/>
      <c r="CB69" s="60"/>
      <c r="CC69" s="60"/>
      <c r="CD69" s="60"/>
      <c r="CE69" s="61"/>
      <c r="CF69" s="65" t="s">
        <v>134</v>
      </c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1"/>
      <c r="CS69" s="65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1"/>
      <c r="DF69" s="66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8"/>
      <c r="DS69" s="66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8"/>
      <c r="EF69" s="66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8"/>
      <c r="ES69" s="72" t="s">
        <v>45</v>
      </c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:178">
      <c r="A70" s="57" t="s">
        <v>135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9" t="s">
        <v>136</v>
      </c>
      <c r="BY70" s="60"/>
      <c r="BZ70" s="60"/>
      <c r="CA70" s="60"/>
      <c r="CB70" s="60"/>
      <c r="CC70" s="60"/>
      <c r="CD70" s="60"/>
      <c r="CE70" s="61"/>
      <c r="CF70" s="62" t="s">
        <v>137</v>
      </c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4"/>
      <c r="CS70" s="65" t="s">
        <v>138</v>
      </c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1"/>
      <c r="DF70" s="66">
        <f>DF71+DF72+DF73</f>
        <v>1210286.1400000001</v>
      </c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8"/>
      <c r="DS70" s="66">
        <f>DS71+DS72+DS73</f>
        <v>1210286.1400000001</v>
      </c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8"/>
      <c r="EF70" s="66">
        <f>EF71+EF72+EF73</f>
        <v>1210286.1400000001</v>
      </c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8"/>
      <c r="ES70" s="72" t="s">
        <v>45</v>
      </c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</row>
    <row r="71" spans="1:178">
      <c r="A71" s="57" t="s">
        <v>145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9" t="s">
        <v>139</v>
      </c>
      <c r="BY71" s="60"/>
      <c r="BZ71" s="60"/>
      <c r="CA71" s="60"/>
      <c r="CB71" s="60"/>
      <c r="CC71" s="60"/>
      <c r="CD71" s="60"/>
      <c r="CE71" s="61"/>
      <c r="CF71" s="62" t="s">
        <v>140</v>
      </c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4"/>
      <c r="CS71" s="65" t="s">
        <v>141</v>
      </c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1"/>
      <c r="DF71" s="66">
        <v>1140539.8400000001</v>
      </c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8"/>
      <c r="DS71" s="66">
        <v>1140539.8400000001</v>
      </c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8"/>
      <c r="EF71" s="66">
        <v>1140539.8400000001</v>
      </c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8"/>
      <c r="ES71" s="72" t="s">
        <v>45</v>
      </c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</row>
    <row r="72" spans="1:178" ht="24" customHeight="1">
      <c r="A72" s="57" t="s">
        <v>142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9" t="s">
        <v>143</v>
      </c>
      <c r="BY72" s="60"/>
      <c r="BZ72" s="60"/>
      <c r="CA72" s="60"/>
      <c r="CB72" s="60"/>
      <c r="CC72" s="60"/>
      <c r="CD72" s="60"/>
      <c r="CE72" s="61"/>
      <c r="CF72" s="62" t="s">
        <v>144</v>
      </c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4"/>
      <c r="CS72" s="65" t="s">
        <v>141</v>
      </c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1"/>
      <c r="DF72" s="66">
        <v>59546.3</v>
      </c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8"/>
      <c r="DS72" s="66">
        <v>59546.3</v>
      </c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8"/>
      <c r="EF72" s="66">
        <v>59546.3</v>
      </c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8"/>
      <c r="ES72" s="72" t="s">
        <v>45</v>
      </c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</row>
    <row r="73" spans="1:178">
      <c r="A73" s="57" t="s">
        <v>354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9" t="s">
        <v>146</v>
      </c>
      <c r="BY73" s="60"/>
      <c r="BZ73" s="60"/>
      <c r="CA73" s="60"/>
      <c r="CB73" s="60"/>
      <c r="CC73" s="60"/>
      <c r="CD73" s="60"/>
      <c r="CE73" s="61"/>
      <c r="CF73" s="62" t="s">
        <v>147</v>
      </c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4"/>
      <c r="CS73" s="65" t="s">
        <v>138</v>
      </c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1"/>
      <c r="DF73" s="66">
        <f>DF74+DF77+DF75+DF76</f>
        <v>10200</v>
      </c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8"/>
      <c r="DS73" s="66">
        <f>DS74+DS77</f>
        <v>10200</v>
      </c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8"/>
      <c r="EF73" s="66">
        <f>EF74+EF77</f>
        <v>10200</v>
      </c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8"/>
      <c r="ES73" s="72" t="s">
        <v>45</v>
      </c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4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</row>
    <row r="74" spans="1:178">
      <c r="A74" s="57" t="s">
        <v>145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9" t="s">
        <v>146</v>
      </c>
      <c r="BY74" s="60"/>
      <c r="BZ74" s="60"/>
      <c r="CA74" s="60"/>
      <c r="CB74" s="60"/>
      <c r="CC74" s="60"/>
      <c r="CD74" s="60"/>
      <c r="CE74" s="61"/>
      <c r="CF74" s="62" t="s">
        <v>147</v>
      </c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4"/>
      <c r="CS74" s="65" t="s">
        <v>141</v>
      </c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1"/>
      <c r="DF74" s="66">
        <v>0</v>
      </c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8"/>
      <c r="DS74" s="66">
        <v>0</v>
      </c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8"/>
      <c r="EF74" s="66">
        <v>0</v>
      </c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8"/>
      <c r="ES74" s="72" t="s">
        <v>45</v>
      </c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:178">
      <c r="A75" s="57" t="s">
        <v>397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9" t="s">
        <v>146</v>
      </c>
      <c r="BY75" s="60"/>
      <c r="BZ75" s="60"/>
      <c r="CA75" s="60"/>
      <c r="CB75" s="60"/>
      <c r="CC75" s="60"/>
      <c r="CD75" s="60"/>
      <c r="CE75" s="61"/>
      <c r="CF75" s="62" t="s">
        <v>147</v>
      </c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4"/>
      <c r="CS75" s="65" t="s">
        <v>396</v>
      </c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1"/>
      <c r="DF75" s="69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1"/>
      <c r="DS75" s="66">
        <v>0</v>
      </c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8"/>
      <c r="EF75" s="66">
        <v>0</v>
      </c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8"/>
      <c r="ES75" s="72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4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</row>
    <row r="76" spans="1:178">
      <c r="A76" s="57" t="s">
        <v>394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9" t="s">
        <v>146</v>
      </c>
      <c r="BY76" s="60"/>
      <c r="BZ76" s="60"/>
      <c r="CA76" s="60"/>
      <c r="CB76" s="60"/>
      <c r="CC76" s="60"/>
      <c r="CD76" s="60"/>
      <c r="CE76" s="61"/>
      <c r="CF76" s="62" t="s">
        <v>147</v>
      </c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4"/>
      <c r="CS76" s="65" t="s">
        <v>395</v>
      </c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1"/>
      <c r="DF76" s="66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8"/>
      <c r="DS76" s="66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8"/>
      <c r="EF76" s="66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8"/>
      <c r="ES76" s="72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4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</row>
    <row r="77" spans="1:178">
      <c r="A77" s="57" t="s">
        <v>353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9" t="s">
        <v>146</v>
      </c>
      <c r="BY77" s="60"/>
      <c r="BZ77" s="60"/>
      <c r="CA77" s="60"/>
      <c r="CB77" s="60"/>
      <c r="CC77" s="60"/>
      <c r="CD77" s="60"/>
      <c r="CE77" s="61"/>
      <c r="CF77" s="62" t="s">
        <v>147</v>
      </c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4"/>
      <c r="CS77" s="65" t="s">
        <v>148</v>
      </c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1"/>
      <c r="DF77" s="66">
        <v>10200</v>
      </c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8"/>
      <c r="DS77" s="66">
        <v>10200</v>
      </c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8"/>
      <c r="EF77" s="66">
        <v>10200</v>
      </c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8"/>
      <c r="ES77" s="72" t="s">
        <v>45</v>
      </c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</row>
    <row r="78" spans="1:178">
      <c r="A78" s="57" t="s">
        <v>149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9" t="s">
        <v>150</v>
      </c>
      <c r="BY78" s="60"/>
      <c r="BZ78" s="60"/>
      <c r="CA78" s="60"/>
      <c r="CB78" s="60"/>
      <c r="CC78" s="60"/>
      <c r="CD78" s="60"/>
      <c r="CE78" s="61"/>
      <c r="CF78" s="65" t="s">
        <v>45</v>
      </c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1"/>
      <c r="CS78" s="65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1"/>
      <c r="DF78" s="66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8"/>
      <c r="DS78" s="66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8"/>
      <c r="EF78" s="66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8"/>
      <c r="ES78" s="72" t="s">
        <v>45</v>
      </c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</row>
    <row r="79" spans="1:178" ht="23.4" customHeight="1">
      <c r="A79" s="57" t="s">
        <v>151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9" t="s">
        <v>152</v>
      </c>
      <c r="BY79" s="60"/>
      <c r="BZ79" s="60"/>
      <c r="CA79" s="60"/>
      <c r="CB79" s="60"/>
      <c r="CC79" s="60"/>
      <c r="CD79" s="60"/>
      <c r="CE79" s="61"/>
      <c r="CF79" s="65" t="s">
        <v>153</v>
      </c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1"/>
      <c r="CS79" s="65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1"/>
      <c r="DF79" s="66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8"/>
      <c r="DS79" s="66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8"/>
      <c r="EF79" s="66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8"/>
      <c r="ES79" s="72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</row>
    <row r="80" spans="1:178">
      <c r="A80" s="57" t="s">
        <v>154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9" t="s">
        <v>155</v>
      </c>
      <c r="BY80" s="60"/>
      <c r="BZ80" s="60"/>
      <c r="CA80" s="60"/>
      <c r="CB80" s="60"/>
      <c r="CC80" s="60"/>
      <c r="CD80" s="60"/>
      <c r="CE80" s="61"/>
      <c r="CF80" s="65" t="s">
        <v>156</v>
      </c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1"/>
      <c r="CS80" s="65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1"/>
      <c r="DF80" s="66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8"/>
      <c r="DS80" s="66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8"/>
      <c r="EF80" s="66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8"/>
      <c r="ES80" s="72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:178" ht="24.6" customHeight="1">
      <c r="A81" s="57" t="s">
        <v>157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9" t="s">
        <v>158</v>
      </c>
      <c r="BY81" s="60"/>
      <c r="BZ81" s="60"/>
      <c r="CA81" s="60"/>
      <c r="CB81" s="60"/>
      <c r="CC81" s="60"/>
      <c r="CD81" s="60"/>
      <c r="CE81" s="61"/>
      <c r="CF81" s="65" t="s">
        <v>159</v>
      </c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1"/>
      <c r="CS81" s="65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1"/>
      <c r="DF81" s="66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8"/>
      <c r="DS81" s="66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8"/>
      <c r="EF81" s="66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8"/>
      <c r="ES81" s="72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</row>
    <row r="82" spans="1:178">
      <c r="A82" s="57" t="s">
        <v>160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9" t="s">
        <v>161</v>
      </c>
      <c r="BY82" s="60"/>
      <c r="BZ82" s="60"/>
      <c r="CA82" s="60"/>
      <c r="CB82" s="60"/>
      <c r="CC82" s="60"/>
      <c r="CD82" s="60"/>
      <c r="CE82" s="61"/>
      <c r="CF82" s="65" t="s">
        <v>162</v>
      </c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1"/>
      <c r="CS82" s="65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1"/>
      <c r="DF82" s="66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8"/>
      <c r="DS82" s="66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8"/>
      <c r="EF82" s="66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8"/>
      <c r="ES82" s="72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</row>
    <row r="83" spans="1:178">
      <c r="A83" s="57" t="s">
        <v>163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9" t="s">
        <v>164</v>
      </c>
      <c r="BY83" s="60"/>
      <c r="BZ83" s="60"/>
      <c r="CA83" s="60"/>
      <c r="CB83" s="60"/>
      <c r="CC83" s="60"/>
      <c r="CD83" s="60"/>
      <c r="CE83" s="61"/>
      <c r="CF83" s="65" t="s">
        <v>165</v>
      </c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1"/>
      <c r="CS83" s="65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1"/>
      <c r="DF83" s="66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8"/>
      <c r="DS83" s="66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8"/>
      <c r="EF83" s="66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8"/>
      <c r="ES83" s="72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</row>
    <row r="84" spans="1:178">
      <c r="A84" s="57" t="s">
        <v>166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9" t="s">
        <v>167</v>
      </c>
      <c r="BY84" s="60"/>
      <c r="BZ84" s="60"/>
      <c r="CA84" s="60"/>
      <c r="CB84" s="60"/>
      <c r="CC84" s="60"/>
      <c r="CD84" s="60"/>
      <c r="CE84" s="61"/>
      <c r="CF84" s="65" t="s">
        <v>168</v>
      </c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1"/>
      <c r="CS84" s="65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1"/>
      <c r="DF84" s="66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8"/>
      <c r="DS84" s="66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8"/>
      <c r="EF84" s="66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8"/>
      <c r="ES84" s="72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</row>
    <row r="85" spans="1:178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9"/>
      <c r="BY85" s="60"/>
      <c r="BZ85" s="60"/>
      <c r="CA85" s="60"/>
      <c r="CB85" s="60"/>
      <c r="CC85" s="60"/>
      <c r="CD85" s="60"/>
      <c r="CE85" s="61"/>
      <c r="CF85" s="65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1"/>
      <c r="CS85" s="65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1"/>
      <c r="DF85" s="66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8"/>
      <c r="DS85" s="66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8"/>
      <c r="EF85" s="66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8"/>
      <c r="ES85" s="72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</row>
    <row r="86" spans="1:178">
      <c r="A86" s="57" t="s">
        <v>169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9" t="s">
        <v>170</v>
      </c>
      <c r="BY86" s="60"/>
      <c r="BZ86" s="60"/>
      <c r="CA86" s="60"/>
      <c r="CB86" s="60"/>
      <c r="CC86" s="60"/>
      <c r="CD86" s="60"/>
      <c r="CE86" s="61"/>
      <c r="CF86" s="65" t="s">
        <v>45</v>
      </c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1"/>
      <c r="CS86" s="65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1"/>
      <c r="DF86" s="66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8"/>
      <c r="DS86" s="66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8"/>
      <c r="EF86" s="66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8"/>
      <c r="ES86" s="72" t="s">
        <v>45</v>
      </c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</row>
    <row r="87" spans="1:178">
      <c r="A87" s="57" t="s">
        <v>171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9" t="s">
        <v>172</v>
      </c>
      <c r="BY87" s="60"/>
      <c r="BZ87" s="60"/>
      <c r="CA87" s="60"/>
      <c r="CB87" s="60"/>
      <c r="CC87" s="60"/>
      <c r="CD87" s="60"/>
      <c r="CE87" s="61"/>
      <c r="CF87" s="65" t="s">
        <v>173</v>
      </c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1"/>
      <c r="CS87" s="65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1"/>
      <c r="DF87" s="66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8"/>
      <c r="DS87" s="66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8"/>
      <c r="EF87" s="66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8"/>
      <c r="ES87" s="72" t="s">
        <v>45</v>
      </c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</row>
    <row r="88" spans="1:178">
      <c r="A88" s="57" t="s">
        <v>372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9" t="s">
        <v>174</v>
      </c>
      <c r="BY88" s="60"/>
      <c r="BZ88" s="60"/>
      <c r="CA88" s="60"/>
      <c r="CB88" s="60"/>
      <c r="CC88" s="60"/>
      <c r="CD88" s="60"/>
      <c r="CE88" s="61"/>
      <c r="CF88" s="65" t="s">
        <v>45</v>
      </c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1"/>
      <c r="CS88" s="65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1"/>
      <c r="DF88" s="66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8"/>
      <c r="DS88" s="66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8"/>
      <c r="EF88" s="66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8"/>
      <c r="ES88" s="72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</row>
    <row r="89" spans="1:178">
      <c r="A89" s="57" t="s">
        <v>175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9" t="s">
        <v>176</v>
      </c>
      <c r="BY89" s="60"/>
      <c r="BZ89" s="60"/>
      <c r="CA89" s="60"/>
      <c r="CB89" s="60"/>
      <c r="CC89" s="60"/>
      <c r="CD89" s="60"/>
      <c r="CE89" s="61"/>
      <c r="CF89" s="65" t="s">
        <v>177</v>
      </c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1"/>
      <c r="CS89" s="65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1"/>
      <c r="DF89" s="66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8"/>
      <c r="DS89" s="66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8"/>
      <c r="EF89" s="66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8"/>
      <c r="ES89" s="72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</row>
    <row r="90" spans="1:178" ht="21.6" customHeight="1" thickBot="1">
      <c r="A90" s="57" t="s">
        <v>178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124"/>
      <c r="BX90" s="89" t="s">
        <v>179</v>
      </c>
      <c r="BY90" s="90"/>
      <c r="BZ90" s="90"/>
      <c r="CA90" s="90"/>
      <c r="CB90" s="90"/>
      <c r="CC90" s="90"/>
      <c r="CD90" s="90"/>
      <c r="CE90" s="91"/>
      <c r="CF90" s="92" t="s">
        <v>180</v>
      </c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1"/>
      <c r="CS90" s="92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1"/>
      <c r="DF90" s="83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5"/>
      <c r="DS90" s="83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5"/>
      <c r="EF90" s="83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5"/>
      <c r="ES90" s="86"/>
      <c r="ET90" s="87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8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:178">
      <c r="A91" s="117" t="s">
        <v>181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9"/>
      <c r="BX91" s="120" t="s">
        <v>182</v>
      </c>
      <c r="BY91" s="121"/>
      <c r="BZ91" s="121"/>
      <c r="CA91" s="121"/>
      <c r="CB91" s="121"/>
      <c r="CC91" s="121"/>
      <c r="CD91" s="121"/>
      <c r="CE91" s="122"/>
      <c r="CF91" s="123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2"/>
      <c r="CS91" s="123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2"/>
      <c r="DF91" s="114">
        <f>SUM(DF92:DR104)</f>
        <v>70897796.710000008</v>
      </c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6"/>
      <c r="DS91" s="114">
        <f>SUM(DS92:EE104)</f>
        <v>67083008.480250008</v>
      </c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6"/>
      <c r="EF91" s="114">
        <f t="shared" ref="EF91" si="0">SUM(EF92:ER104)</f>
        <v>68822384.273911342</v>
      </c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6"/>
      <c r="ES91" s="101"/>
      <c r="ET91" s="102"/>
      <c r="EU91" s="102"/>
      <c r="EV91" s="102"/>
      <c r="EW91" s="102"/>
      <c r="EX91" s="102"/>
      <c r="EY91" s="102"/>
      <c r="EZ91" s="102"/>
      <c r="FA91" s="102"/>
      <c r="FB91" s="102"/>
      <c r="FC91" s="102"/>
      <c r="FD91" s="102"/>
      <c r="FE91" s="103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:178">
      <c r="A92" s="104" t="s">
        <v>184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6"/>
      <c r="BX92" s="107"/>
      <c r="BY92" s="108"/>
      <c r="BZ92" s="108"/>
      <c r="CA92" s="108"/>
      <c r="CB92" s="108"/>
      <c r="CC92" s="108"/>
      <c r="CD92" s="108"/>
      <c r="CE92" s="109"/>
      <c r="CF92" s="110" t="s">
        <v>183</v>
      </c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9"/>
      <c r="CS92" s="110" t="s">
        <v>185</v>
      </c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9"/>
      <c r="DF92" s="111">
        <v>217680</v>
      </c>
      <c r="DG92" s="112"/>
      <c r="DH92" s="112"/>
      <c r="DI92" s="112"/>
      <c r="DJ92" s="112"/>
      <c r="DK92" s="112"/>
      <c r="DL92" s="112"/>
      <c r="DM92" s="112"/>
      <c r="DN92" s="112"/>
      <c r="DO92" s="112"/>
      <c r="DP92" s="112"/>
      <c r="DQ92" s="112"/>
      <c r="DR92" s="113"/>
      <c r="DS92" s="93">
        <v>227475.6</v>
      </c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5"/>
      <c r="EF92" s="93">
        <v>237712</v>
      </c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5"/>
      <c r="ES92" s="101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3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:178">
      <c r="A93" s="104" t="s">
        <v>186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6"/>
      <c r="BX93" s="107"/>
      <c r="BY93" s="108"/>
      <c r="BZ93" s="108"/>
      <c r="CA93" s="108"/>
      <c r="CB93" s="108"/>
      <c r="CC93" s="108"/>
      <c r="CD93" s="108"/>
      <c r="CE93" s="109"/>
      <c r="CF93" s="110" t="s">
        <v>183</v>
      </c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9"/>
      <c r="CS93" s="110" t="s">
        <v>187</v>
      </c>
      <c r="CT93" s="108"/>
      <c r="CU93" s="108"/>
      <c r="CV93" s="108"/>
      <c r="CW93" s="108"/>
      <c r="CX93" s="108"/>
      <c r="CY93" s="108"/>
      <c r="CZ93" s="108"/>
      <c r="DA93" s="108"/>
      <c r="DB93" s="108"/>
      <c r="DC93" s="108"/>
      <c r="DD93" s="108"/>
      <c r="DE93" s="109"/>
      <c r="DF93" s="111">
        <v>430000</v>
      </c>
      <c r="DG93" s="112"/>
      <c r="DH93" s="112"/>
      <c r="DI93" s="112"/>
      <c r="DJ93" s="112"/>
      <c r="DK93" s="112"/>
      <c r="DL93" s="112"/>
      <c r="DM93" s="112"/>
      <c r="DN93" s="112"/>
      <c r="DO93" s="112"/>
      <c r="DP93" s="112"/>
      <c r="DQ93" s="112"/>
      <c r="DR93" s="113"/>
      <c r="DS93" s="93">
        <v>449350</v>
      </c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5"/>
      <c r="EF93" s="93">
        <v>469570.75</v>
      </c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5"/>
      <c r="ES93" s="101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3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:178">
      <c r="A94" s="104" t="s">
        <v>188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6"/>
      <c r="BX94" s="107"/>
      <c r="BY94" s="108"/>
      <c r="BZ94" s="108"/>
      <c r="CA94" s="108"/>
      <c r="CB94" s="108"/>
      <c r="CC94" s="108"/>
      <c r="CD94" s="108"/>
      <c r="CE94" s="109"/>
      <c r="CF94" s="110" t="s">
        <v>183</v>
      </c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9"/>
      <c r="CS94" s="110" t="s">
        <v>189</v>
      </c>
      <c r="CT94" s="108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9"/>
      <c r="DF94" s="111">
        <v>328500</v>
      </c>
      <c r="DG94" s="112"/>
      <c r="DH94" s="112"/>
      <c r="DI94" s="112"/>
      <c r="DJ94" s="112"/>
      <c r="DK94" s="112"/>
      <c r="DL94" s="112"/>
      <c r="DM94" s="112"/>
      <c r="DN94" s="112"/>
      <c r="DO94" s="112"/>
      <c r="DP94" s="112"/>
      <c r="DQ94" s="112"/>
      <c r="DR94" s="113"/>
      <c r="DS94" s="93">
        <v>321076</v>
      </c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5"/>
      <c r="EF94" s="93">
        <v>335322</v>
      </c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5"/>
      <c r="ES94" s="101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3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</row>
    <row r="95" spans="1:178">
      <c r="A95" s="104" t="s">
        <v>190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6"/>
      <c r="BX95" s="107"/>
      <c r="BY95" s="108"/>
      <c r="BZ95" s="108"/>
      <c r="CA95" s="108"/>
      <c r="CB95" s="108"/>
      <c r="CC95" s="108"/>
      <c r="CD95" s="108"/>
      <c r="CE95" s="109"/>
      <c r="CF95" s="110" t="s">
        <v>183</v>
      </c>
      <c r="CG95" s="108"/>
      <c r="CH95" s="108"/>
      <c r="CI95" s="108"/>
      <c r="CJ95" s="108"/>
      <c r="CK95" s="108"/>
      <c r="CL95" s="108"/>
      <c r="CM95" s="108"/>
      <c r="CN95" s="108"/>
      <c r="CO95" s="108"/>
      <c r="CP95" s="108"/>
      <c r="CQ95" s="108"/>
      <c r="CR95" s="109"/>
      <c r="CS95" s="110" t="s">
        <v>191</v>
      </c>
      <c r="CT95" s="108"/>
      <c r="CU95" s="108"/>
      <c r="CV95" s="108"/>
      <c r="CW95" s="108"/>
      <c r="CX95" s="108"/>
      <c r="CY95" s="108"/>
      <c r="CZ95" s="108"/>
      <c r="DA95" s="108"/>
      <c r="DB95" s="108"/>
      <c r="DC95" s="108"/>
      <c r="DD95" s="108"/>
      <c r="DE95" s="109"/>
      <c r="DF95" s="111">
        <v>6160326.71</v>
      </c>
      <c r="DG95" s="112"/>
      <c r="DH95" s="112"/>
      <c r="DI95" s="112"/>
      <c r="DJ95" s="112"/>
      <c r="DK95" s="112"/>
      <c r="DL95" s="112"/>
      <c r="DM95" s="112"/>
      <c r="DN95" s="112"/>
      <c r="DO95" s="112"/>
      <c r="DP95" s="112"/>
      <c r="DQ95" s="112"/>
      <c r="DR95" s="113"/>
      <c r="DS95" s="93">
        <v>2904833.6399500002</v>
      </c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5"/>
      <c r="EF95" s="93">
        <v>3035551.15374775</v>
      </c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5"/>
      <c r="ES95" s="101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3"/>
      <c r="FF95" s="51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</row>
    <row r="96" spans="1:178">
      <c r="A96" s="104" t="s">
        <v>192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6"/>
      <c r="BX96" s="107"/>
      <c r="BY96" s="108"/>
      <c r="BZ96" s="108"/>
      <c r="CA96" s="108"/>
      <c r="CB96" s="108"/>
      <c r="CC96" s="108"/>
      <c r="CD96" s="108"/>
      <c r="CE96" s="109"/>
      <c r="CF96" s="110" t="s">
        <v>183</v>
      </c>
      <c r="CG96" s="108"/>
      <c r="CH96" s="108"/>
      <c r="CI96" s="108"/>
      <c r="CJ96" s="108"/>
      <c r="CK96" s="108"/>
      <c r="CL96" s="108"/>
      <c r="CM96" s="108"/>
      <c r="CN96" s="108"/>
      <c r="CO96" s="108"/>
      <c r="CP96" s="108"/>
      <c r="CQ96" s="108"/>
      <c r="CR96" s="109"/>
      <c r="CS96" s="110" t="s">
        <v>193</v>
      </c>
      <c r="CT96" s="108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9"/>
      <c r="DF96" s="111">
        <v>2428050.4700000002</v>
      </c>
      <c r="DG96" s="112"/>
      <c r="DH96" s="112"/>
      <c r="DI96" s="112"/>
      <c r="DJ96" s="112"/>
      <c r="DK96" s="112"/>
      <c r="DL96" s="112"/>
      <c r="DM96" s="112"/>
      <c r="DN96" s="112"/>
      <c r="DO96" s="112"/>
      <c r="DP96" s="112"/>
      <c r="DQ96" s="112"/>
      <c r="DR96" s="113"/>
      <c r="DS96" s="93">
        <v>2563437.7411500001</v>
      </c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5"/>
      <c r="EF96" s="93">
        <v>2678792.4395017498</v>
      </c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5"/>
      <c r="ES96" s="101"/>
      <c r="ET96" s="102"/>
      <c r="EU96" s="102"/>
      <c r="EV96" s="102"/>
      <c r="EW96" s="102"/>
      <c r="EX96" s="102"/>
      <c r="EY96" s="102"/>
      <c r="EZ96" s="102"/>
      <c r="FA96" s="102"/>
      <c r="FB96" s="102"/>
      <c r="FC96" s="102"/>
      <c r="FD96" s="102"/>
      <c r="FE96" s="103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</row>
    <row r="97" spans="1:178">
      <c r="A97" s="104" t="s">
        <v>194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6"/>
      <c r="BX97" s="107"/>
      <c r="BY97" s="108"/>
      <c r="BZ97" s="108"/>
      <c r="CA97" s="108"/>
      <c r="CB97" s="108"/>
      <c r="CC97" s="108"/>
      <c r="CD97" s="108"/>
      <c r="CE97" s="109"/>
      <c r="CF97" s="110" t="s">
        <v>183</v>
      </c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9"/>
      <c r="CS97" s="110" t="s">
        <v>195</v>
      </c>
      <c r="CT97" s="108"/>
      <c r="CU97" s="108"/>
      <c r="CV97" s="108"/>
      <c r="CW97" s="108"/>
      <c r="CX97" s="108"/>
      <c r="CY97" s="108"/>
      <c r="CZ97" s="108"/>
      <c r="DA97" s="108"/>
      <c r="DB97" s="108"/>
      <c r="DC97" s="108"/>
      <c r="DD97" s="108"/>
      <c r="DE97" s="109"/>
      <c r="DF97" s="111">
        <v>25000</v>
      </c>
      <c r="DG97" s="112"/>
      <c r="DH97" s="112"/>
      <c r="DI97" s="112"/>
      <c r="DJ97" s="112"/>
      <c r="DK97" s="112"/>
      <c r="DL97" s="112"/>
      <c r="DM97" s="112"/>
      <c r="DN97" s="112"/>
      <c r="DO97" s="112"/>
      <c r="DP97" s="112"/>
      <c r="DQ97" s="112"/>
      <c r="DR97" s="113"/>
      <c r="DS97" s="93">
        <v>26125</v>
      </c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5"/>
      <c r="EF97" s="93">
        <v>27300.625</v>
      </c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5"/>
      <c r="ES97" s="101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3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:178">
      <c r="A98" s="57" t="s">
        <v>196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7"/>
      <c r="BX98" s="59"/>
      <c r="BY98" s="60"/>
      <c r="BZ98" s="60"/>
      <c r="CA98" s="60"/>
      <c r="CB98" s="60"/>
      <c r="CC98" s="60"/>
      <c r="CD98" s="60"/>
      <c r="CE98" s="61"/>
      <c r="CF98" s="65" t="s">
        <v>183</v>
      </c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1"/>
      <c r="CS98" s="65" t="s">
        <v>197</v>
      </c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1"/>
      <c r="DF98" s="98">
        <v>1287257.3500000001</v>
      </c>
      <c r="DG98" s="99"/>
      <c r="DH98" s="99"/>
      <c r="DI98" s="99"/>
      <c r="DJ98" s="99"/>
      <c r="DK98" s="99"/>
      <c r="DL98" s="99"/>
      <c r="DM98" s="99"/>
      <c r="DN98" s="99"/>
      <c r="DO98" s="99"/>
      <c r="DP98" s="99"/>
      <c r="DQ98" s="99"/>
      <c r="DR98" s="100"/>
      <c r="DS98" s="93">
        <v>1345183.9307500001</v>
      </c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5"/>
      <c r="EF98" s="93">
        <v>1405717.20763375</v>
      </c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5"/>
      <c r="ES98" s="72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</row>
    <row r="99" spans="1:178">
      <c r="A99" s="57" t="s">
        <v>198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7"/>
      <c r="BX99" s="59"/>
      <c r="BY99" s="60"/>
      <c r="BZ99" s="60"/>
      <c r="CA99" s="60"/>
      <c r="CB99" s="60"/>
      <c r="CC99" s="60"/>
      <c r="CD99" s="60"/>
      <c r="CE99" s="61"/>
      <c r="CF99" s="65" t="s">
        <v>183</v>
      </c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1"/>
      <c r="CS99" s="65" t="s">
        <v>199</v>
      </c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1"/>
      <c r="DF99" s="98">
        <v>480000</v>
      </c>
      <c r="DG99" s="99"/>
      <c r="DH99" s="99"/>
      <c r="DI99" s="99"/>
      <c r="DJ99" s="99"/>
      <c r="DK99" s="99"/>
      <c r="DL99" s="99"/>
      <c r="DM99" s="99"/>
      <c r="DN99" s="99"/>
      <c r="DO99" s="99"/>
      <c r="DP99" s="99"/>
      <c r="DQ99" s="99"/>
      <c r="DR99" s="100"/>
      <c r="DS99" s="93">
        <v>501600</v>
      </c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5"/>
      <c r="EF99" s="93">
        <v>524172</v>
      </c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5"/>
      <c r="ES99" s="72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:178">
      <c r="A100" s="57" t="s">
        <v>200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7"/>
      <c r="BX100" s="59"/>
      <c r="BY100" s="60"/>
      <c r="BZ100" s="60"/>
      <c r="CA100" s="60"/>
      <c r="CB100" s="60"/>
      <c r="CC100" s="60"/>
      <c r="CD100" s="60"/>
      <c r="CE100" s="61"/>
      <c r="CF100" s="65" t="s">
        <v>183</v>
      </c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1"/>
      <c r="CS100" s="65" t="s">
        <v>201</v>
      </c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1"/>
      <c r="DF100" s="98">
        <v>19747679.27</v>
      </c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100"/>
      <c r="DS100" s="93">
        <v>23771324.83715</v>
      </c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5"/>
      <c r="EF100" s="93">
        <v>22841034.454821799</v>
      </c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5"/>
      <c r="ES100" s="72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:178">
      <c r="A101" s="57" t="s">
        <v>202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7"/>
      <c r="BX101" s="59"/>
      <c r="BY101" s="60"/>
      <c r="BZ101" s="60"/>
      <c r="CA101" s="60"/>
      <c r="CB101" s="60"/>
      <c r="CC101" s="60"/>
      <c r="CD101" s="60"/>
      <c r="CE101" s="61"/>
      <c r="CF101" s="65" t="s">
        <v>183</v>
      </c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1"/>
      <c r="CS101" s="65" t="s">
        <v>203</v>
      </c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1"/>
      <c r="DF101" s="98">
        <v>1635897.6</v>
      </c>
      <c r="DG101" s="99"/>
      <c r="DH101" s="99"/>
      <c r="DI101" s="99"/>
      <c r="DJ101" s="99"/>
      <c r="DK101" s="99"/>
      <c r="DL101" s="99"/>
      <c r="DM101" s="99"/>
      <c r="DN101" s="99"/>
      <c r="DO101" s="99"/>
      <c r="DP101" s="99"/>
      <c r="DQ101" s="99"/>
      <c r="DR101" s="100"/>
      <c r="DS101" s="93">
        <v>1709512.9920000001</v>
      </c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5"/>
      <c r="EF101" s="93">
        <v>1786441.0766400001</v>
      </c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5"/>
      <c r="ES101" s="72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:178">
      <c r="A102" s="57" t="s">
        <v>204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7"/>
      <c r="BX102" s="59"/>
      <c r="BY102" s="60"/>
      <c r="BZ102" s="60"/>
      <c r="CA102" s="60"/>
      <c r="CB102" s="60"/>
      <c r="CC102" s="60"/>
      <c r="CD102" s="60"/>
      <c r="CE102" s="61"/>
      <c r="CF102" s="65" t="s">
        <v>183</v>
      </c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1"/>
      <c r="CS102" s="65" t="s">
        <v>205</v>
      </c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1"/>
      <c r="DF102" s="98">
        <v>2980717</v>
      </c>
      <c r="DG102" s="99"/>
      <c r="DH102" s="99"/>
      <c r="DI102" s="99"/>
      <c r="DJ102" s="99"/>
      <c r="DK102" s="99"/>
      <c r="DL102" s="99"/>
      <c r="DM102" s="99"/>
      <c r="DN102" s="99"/>
      <c r="DO102" s="99"/>
      <c r="DP102" s="99"/>
      <c r="DQ102" s="99"/>
      <c r="DR102" s="100"/>
      <c r="DS102" s="93">
        <v>3114849.2650000001</v>
      </c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5"/>
      <c r="EF102" s="93">
        <v>3255017.481925</v>
      </c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5"/>
      <c r="ES102" s="72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:178">
      <c r="A103" s="57" t="s">
        <v>206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7"/>
      <c r="BX103" s="59"/>
      <c r="BY103" s="60"/>
      <c r="BZ103" s="60"/>
      <c r="CA103" s="60"/>
      <c r="CB103" s="60"/>
      <c r="CC103" s="60"/>
      <c r="CD103" s="60"/>
      <c r="CE103" s="61"/>
      <c r="CF103" s="65" t="s">
        <v>183</v>
      </c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1"/>
      <c r="CS103" s="65" t="s">
        <v>207</v>
      </c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1"/>
      <c r="DF103" s="98">
        <v>16391797.460000001</v>
      </c>
      <c r="DG103" s="99"/>
      <c r="DH103" s="99"/>
      <c r="DI103" s="99"/>
      <c r="DJ103" s="99"/>
      <c r="DK103" s="99"/>
      <c r="DL103" s="99"/>
      <c r="DM103" s="99"/>
      <c r="DN103" s="99"/>
      <c r="DO103" s="99"/>
      <c r="DP103" s="99"/>
      <c r="DQ103" s="99"/>
      <c r="DR103" s="100"/>
      <c r="DS103" s="93">
        <v>9248705.9100000001</v>
      </c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5"/>
      <c r="EF103" s="93">
        <v>10385740.51</v>
      </c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5"/>
      <c r="ES103" s="72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</row>
    <row r="104" spans="1:178">
      <c r="A104" s="57" t="s">
        <v>208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7"/>
      <c r="BX104" s="59"/>
      <c r="BY104" s="60"/>
      <c r="BZ104" s="60"/>
      <c r="CA104" s="60"/>
      <c r="CB104" s="60"/>
      <c r="CC104" s="60"/>
      <c r="CD104" s="60"/>
      <c r="CE104" s="61"/>
      <c r="CF104" s="65" t="s">
        <v>209</v>
      </c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1"/>
      <c r="CS104" s="65" t="s">
        <v>189</v>
      </c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1"/>
      <c r="DF104" s="98">
        <v>18784890.850000001</v>
      </c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100"/>
      <c r="DS104" s="93">
        <v>20899533.56425</v>
      </c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5"/>
      <c r="EF104" s="93">
        <v>21840012.574641299</v>
      </c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5"/>
      <c r="ES104" s="72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</row>
    <row r="105" spans="1:178">
      <c r="A105" s="57" t="s">
        <v>210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9" t="s">
        <v>211</v>
      </c>
      <c r="BY105" s="60"/>
      <c r="BZ105" s="60"/>
      <c r="CA105" s="60"/>
      <c r="CB105" s="60"/>
      <c r="CC105" s="60"/>
      <c r="CD105" s="60"/>
      <c r="CE105" s="61"/>
      <c r="CF105" s="65" t="s">
        <v>212</v>
      </c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1"/>
      <c r="CS105" s="65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1"/>
      <c r="DF105" s="66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8"/>
      <c r="DS105" s="66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8"/>
      <c r="EF105" s="66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8"/>
      <c r="ES105" s="72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</row>
    <row r="106" spans="1:178" ht="35.4" customHeight="1">
      <c r="A106" s="57" t="s">
        <v>213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9" t="s">
        <v>214</v>
      </c>
      <c r="BY106" s="60"/>
      <c r="BZ106" s="60"/>
      <c r="CA106" s="60"/>
      <c r="CB106" s="60"/>
      <c r="CC106" s="60"/>
      <c r="CD106" s="60"/>
      <c r="CE106" s="61"/>
      <c r="CF106" s="65" t="s">
        <v>215</v>
      </c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1"/>
      <c r="CS106" s="65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1"/>
      <c r="DF106" s="66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8"/>
      <c r="DS106" s="66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8"/>
      <c r="EF106" s="66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8"/>
      <c r="ES106" s="72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:178" ht="25.2" customHeight="1">
      <c r="A107" s="57" t="s">
        <v>216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9" t="s">
        <v>217</v>
      </c>
      <c r="BY107" s="60"/>
      <c r="BZ107" s="60"/>
      <c r="CA107" s="60"/>
      <c r="CB107" s="60"/>
      <c r="CC107" s="60"/>
      <c r="CD107" s="60"/>
      <c r="CE107" s="61"/>
      <c r="CF107" s="65" t="s">
        <v>218</v>
      </c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1"/>
      <c r="CS107" s="65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1"/>
      <c r="DF107" s="66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8"/>
      <c r="DS107" s="66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8"/>
      <c r="EF107" s="66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8"/>
      <c r="ES107" s="72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</row>
    <row r="108" spans="1:178">
      <c r="A108" s="57" t="s">
        <v>219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9" t="s">
        <v>220</v>
      </c>
      <c r="BY108" s="60"/>
      <c r="BZ108" s="60"/>
      <c r="CA108" s="60"/>
      <c r="CB108" s="60"/>
      <c r="CC108" s="60"/>
      <c r="CD108" s="60"/>
      <c r="CE108" s="61"/>
      <c r="CF108" s="65" t="s">
        <v>221</v>
      </c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1"/>
      <c r="CS108" s="65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1"/>
      <c r="DF108" s="66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8"/>
      <c r="DS108" s="66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8"/>
      <c r="EF108" s="66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8"/>
      <c r="ES108" s="72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:178">
      <c r="A109" s="76" t="s">
        <v>371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8" t="s">
        <v>222</v>
      </c>
      <c r="BY109" s="79"/>
      <c r="BZ109" s="79"/>
      <c r="CA109" s="79"/>
      <c r="CB109" s="79"/>
      <c r="CC109" s="79"/>
      <c r="CD109" s="79"/>
      <c r="CE109" s="80"/>
      <c r="CF109" s="81" t="s">
        <v>223</v>
      </c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80"/>
      <c r="CS109" s="65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1"/>
      <c r="DF109" s="66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8"/>
      <c r="DS109" s="66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8"/>
      <c r="EF109" s="66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8"/>
      <c r="ES109" s="72" t="s">
        <v>45</v>
      </c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:178" ht="27.6" customHeight="1">
      <c r="A110" s="57" t="s">
        <v>224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9" t="s">
        <v>225</v>
      </c>
      <c r="BY110" s="60"/>
      <c r="BZ110" s="60"/>
      <c r="CA110" s="60"/>
      <c r="CB110" s="60"/>
      <c r="CC110" s="60"/>
      <c r="CD110" s="60"/>
      <c r="CE110" s="61"/>
      <c r="CF110" s="65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1"/>
      <c r="CS110" s="65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1"/>
      <c r="DF110" s="66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8"/>
      <c r="DS110" s="66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8"/>
      <c r="EF110" s="66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8"/>
      <c r="ES110" s="72" t="s">
        <v>45</v>
      </c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:178">
      <c r="A111" s="57" t="s">
        <v>370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9" t="s">
        <v>226</v>
      </c>
      <c r="BY111" s="60"/>
      <c r="BZ111" s="60"/>
      <c r="CA111" s="60"/>
      <c r="CB111" s="60"/>
      <c r="CC111" s="60"/>
      <c r="CD111" s="60"/>
      <c r="CE111" s="61"/>
      <c r="CF111" s="65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1"/>
      <c r="CS111" s="65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1"/>
      <c r="DF111" s="66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8"/>
      <c r="DS111" s="66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8"/>
      <c r="EF111" s="66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8"/>
      <c r="ES111" s="72" t="s">
        <v>45</v>
      </c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:178">
      <c r="A112" s="57" t="s">
        <v>369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9" t="s">
        <v>227</v>
      </c>
      <c r="BY112" s="60"/>
      <c r="BZ112" s="60"/>
      <c r="CA112" s="60"/>
      <c r="CB112" s="60"/>
      <c r="CC112" s="60"/>
      <c r="CD112" s="60"/>
      <c r="CE112" s="61"/>
      <c r="CF112" s="65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1"/>
      <c r="CS112" s="65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1"/>
      <c r="DF112" s="66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8"/>
      <c r="DS112" s="66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8"/>
      <c r="EF112" s="66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8"/>
      <c r="ES112" s="72" t="s">
        <v>45</v>
      </c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:178" ht="16.8" customHeight="1">
      <c r="A113" s="76" t="s">
        <v>368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8" t="s">
        <v>228</v>
      </c>
      <c r="BY113" s="79"/>
      <c r="BZ113" s="79"/>
      <c r="CA113" s="79"/>
      <c r="CB113" s="79"/>
      <c r="CC113" s="79"/>
      <c r="CD113" s="79"/>
      <c r="CE113" s="80"/>
      <c r="CF113" s="81" t="s">
        <v>45</v>
      </c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80"/>
      <c r="CS113" s="65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1"/>
      <c r="DF113" s="66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8"/>
      <c r="DS113" s="66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8"/>
      <c r="EF113" s="66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8"/>
      <c r="ES113" s="72" t="s">
        <v>45</v>
      </c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</row>
    <row r="114" spans="1:178" ht="20.399999999999999" customHeight="1">
      <c r="A114" s="57" t="s">
        <v>229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9" t="s">
        <v>230</v>
      </c>
      <c r="BY114" s="60"/>
      <c r="BZ114" s="60"/>
      <c r="CA114" s="60"/>
      <c r="CB114" s="60"/>
      <c r="CC114" s="60"/>
      <c r="CD114" s="60"/>
      <c r="CE114" s="61"/>
      <c r="CF114" s="65" t="s">
        <v>231</v>
      </c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1"/>
      <c r="CS114" s="65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1"/>
      <c r="DF114" s="66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8"/>
      <c r="DS114" s="66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8"/>
      <c r="EF114" s="66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8"/>
      <c r="ES114" s="72" t="s">
        <v>45</v>
      </c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</row>
    <row r="115" spans="1:178" ht="15" thickBot="1">
      <c r="A115" s="5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89"/>
      <c r="BY115" s="90"/>
      <c r="BZ115" s="90"/>
      <c r="CA115" s="90"/>
      <c r="CB115" s="90"/>
      <c r="CC115" s="90"/>
      <c r="CD115" s="90"/>
      <c r="CE115" s="91"/>
      <c r="CF115" s="92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1"/>
      <c r="CS115" s="92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1"/>
      <c r="DF115" s="83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5"/>
      <c r="DS115" s="83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5"/>
      <c r="EF115" s="83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5"/>
      <c r="ES115" s="86"/>
      <c r="ET115" s="87"/>
      <c r="EU115" s="87"/>
      <c r="EV115" s="87"/>
      <c r="EW115" s="87"/>
      <c r="EX115" s="87"/>
      <c r="EY115" s="87"/>
      <c r="EZ115" s="87"/>
      <c r="FA115" s="87"/>
      <c r="FB115" s="87"/>
      <c r="FC115" s="87"/>
      <c r="FD115" s="87"/>
      <c r="FE115" s="88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:17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</row>
    <row r="117" spans="1:178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1"/>
    </row>
    <row r="118" spans="1:178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1"/>
    </row>
    <row r="119" spans="1:178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1"/>
    </row>
    <row r="120" spans="1:178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1"/>
    </row>
    <row r="121" spans="1:178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1"/>
    </row>
    <row r="122" spans="1:178" ht="15.6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1"/>
    </row>
    <row r="123" spans="1:178" ht="25.2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5"/>
      <c r="DC123" s="75"/>
      <c r="DD123" s="75"/>
      <c r="DE123" s="75"/>
      <c r="DF123" s="75"/>
      <c r="DG123" s="75"/>
      <c r="DH123" s="75"/>
      <c r="DI123" s="75"/>
      <c r="DJ123" s="75"/>
      <c r="DK123" s="75"/>
      <c r="DL123" s="75"/>
      <c r="DM123" s="75"/>
      <c r="DN123" s="75"/>
      <c r="DO123" s="75"/>
      <c r="DP123" s="75"/>
      <c r="DQ123" s="75"/>
      <c r="DR123" s="75"/>
      <c r="DS123" s="75"/>
      <c r="DT123" s="75"/>
      <c r="DU123" s="75"/>
      <c r="DV123" s="75"/>
      <c r="DW123" s="75"/>
      <c r="DX123" s="75"/>
      <c r="DY123" s="75"/>
      <c r="DZ123" s="75"/>
      <c r="EA123" s="75"/>
      <c r="EB123" s="75"/>
      <c r="EC123" s="75"/>
      <c r="ED123" s="75"/>
      <c r="EE123" s="75"/>
      <c r="EF123" s="75"/>
      <c r="EG123" s="75"/>
      <c r="EH123" s="75"/>
      <c r="EI123" s="75"/>
      <c r="EJ123" s="75"/>
      <c r="EK123" s="75"/>
      <c r="EL123" s="75"/>
      <c r="EM123" s="75"/>
      <c r="EN123" s="75"/>
      <c r="EO123" s="75"/>
      <c r="EP123" s="75"/>
      <c r="EQ123" s="75"/>
      <c r="ER123" s="75"/>
      <c r="ES123" s="75"/>
      <c r="ET123" s="75"/>
      <c r="EU123" s="75"/>
      <c r="EV123" s="75"/>
      <c r="EW123" s="75"/>
      <c r="EX123" s="75"/>
      <c r="EY123" s="75"/>
      <c r="EZ123" s="75"/>
      <c r="FA123" s="75"/>
      <c r="FB123" s="75"/>
      <c r="FC123" s="75"/>
      <c r="FD123" s="75"/>
      <c r="FE123" s="75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1"/>
    </row>
    <row r="124" spans="1:178" ht="18.60000000000000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1"/>
    </row>
    <row r="125" spans="1:178" ht="30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  <c r="CU125" s="75"/>
      <c r="CV125" s="75"/>
      <c r="CW125" s="75"/>
      <c r="CX125" s="75"/>
      <c r="CY125" s="75"/>
      <c r="CZ125" s="75"/>
      <c r="DA125" s="75"/>
      <c r="DB125" s="75"/>
      <c r="DC125" s="75"/>
      <c r="DD125" s="75"/>
      <c r="DE125" s="75"/>
      <c r="DF125" s="75"/>
      <c r="DG125" s="75"/>
      <c r="DH125" s="75"/>
      <c r="DI125" s="75"/>
      <c r="DJ125" s="75"/>
      <c r="DK125" s="75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5"/>
      <c r="EF125" s="75"/>
      <c r="EG125" s="75"/>
      <c r="EH125" s="75"/>
      <c r="EI125" s="75"/>
      <c r="EJ125" s="75"/>
      <c r="EK125" s="75"/>
      <c r="EL125" s="75"/>
      <c r="EM125" s="75"/>
      <c r="EN125" s="75"/>
      <c r="EO125" s="75"/>
      <c r="EP125" s="75"/>
      <c r="EQ125" s="75"/>
      <c r="ER125" s="75"/>
      <c r="ES125" s="75"/>
      <c r="ET125" s="75"/>
      <c r="EU125" s="75"/>
      <c r="EV125" s="75"/>
      <c r="EW125" s="75"/>
      <c r="EX125" s="75"/>
      <c r="EY125" s="75"/>
      <c r="EZ125" s="75"/>
      <c r="FA125" s="75"/>
      <c r="FB125" s="75"/>
      <c r="FC125" s="75"/>
      <c r="FD125" s="75"/>
      <c r="FE125" s="75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1"/>
    </row>
    <row r="126" spans="1:178" ht="24.6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  <c r="CU126" s="75"/>
      <c r="CV126" s="75"/>
      <c r="CW126" s="75"/>
      <c r="CX126" s="75"/>
      <c r="CY126" s="75"/>
      <c r="CZ126" s="75"/>
      <c r="DA126" s="75"/>
      <c r="DB126" s="75"/>
      <c r="DC126" s="75"/>
      <c r="DD126" s="75"/>
      <c r="DE126" s="75"/>
      <c r="DF126" s="75"/>
      <c r="DG126" s="75"/>
      <c r="DH126" s="75"/>
      <c r="DI126" s="75"/>
      <c r="DJ126" s="75"/>
      <c r="DK126" s="75"/>
      <c r="DL126" s="75"/>
      <c r="DM126" s="75"/>
      <c r="DN126" s="75"/>
      <c r="DO126" s="75"/>
      <c r="DP126" s="75"/>
      <c r="DQ126" s="75"/>
      <c r="DR126" s="75"/>
      <c r="DS126" s="75"/>
      <c r="DT126" s="75"/>
      <c r="DU126" s="75"/>
      <c r="DV126" s="75"/>
      <c r="DW126" s="75"/>
      <c r="DX126" s="75"/>
      <c r="DY126" s="75"/>
      <c r="DZ126" s="75"/>
      <c r="EA126" s="75"/>
      <c r="EB126" s="75"/>
      <c r="EC126" s="75"/>
      <c r="ED126" s="75"/>
      <c r="EE126" s="75"/>
      <c r="EF126" s="75"/>
      <c r="EG126" s="75"/>
      <c r="EH126" s="75"/>
      <c r="EI126" s="75"/>
      <c r="EJ126" s="75"/>
      <c r="EK126" s="75"/>
      <c r="EL126" s="75"/>
      <c r="EM126" s="75"/>
      <c r="EN126" s="75"/>
      <c r="EO126" s="75"/>
      <c r="EP126" s="75"/>
      <c r="EQ126" s="75"/>
      <c r="ER126" s="75"/>
      <c r="ES126" s="75"/>
      <c r="ET126" s="75"/>
      <c r="EU126" s="75"/>
      <c r="EV126" s="75"/>
      <c r="EW126" s="75"/>
      <c r="EX126" s="75"/>
      <c r="EY126" s="75"/>
      <c r="EZ126" s="75"/>
      <c r="FA126" s="75"/>
      <c r="FB126" s="75"/>
      <c r="FC126" s="75"/>
      <c r="FD126" s="75"/>
      <c r="FE126" s="75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1"/>
    </row>
    <row r="127" spans="1:178" ht="34.200000000000003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75"/>
      <c r="DE127" s="75"/>
      <c r="DF127" s="75"/>
      <c r="DG127" s="75"/>
      <c r="DH127" s="75"/>
      <c r="DI127" s="75"/>
      <c r="DJ127" s="75"/>
      <c r="DK127" s="75"/>
      <c r="DL127" s="75"/>
      <c r="DM127" s="75"/>
      <c r="DN127" s="75"/>
      <c r="DO127" s="75"/>
      <c r="DP127" s="75"/>
      <c r="DQ127" s="75"/>
      <c r="DR127" s="75"/>
      <c r="DS127" s="75"/>
      <c r="DT127" s="75"/>
      <c r="DU127" s="75"/>
      <c r="DV127" s="75"/>
      <c r="DW127" s="75"/>
      <c r="DX127" s="75"/>
      <c r="DY127" s="75"/>
      <c r="DZ127" s="75"/>
      <c r="EA127" s="75"/>
      <c r="EB127" s="75"/>
      <c r="EC127" s="75"/>
      <c r="ED127" s="75"/>
      <c r="EE127" s="75"/>
      <c r="EF127" s="75"/>
      <c r="EG127" s="75"/>
      <c r="EH127" s="75"/>
      <c r="EI127" s="75"/>
      <c r="EJ127" s="75"/>
      <c r="EK127" s="75"/>
      <c r="EL127" s="75"/>
      <c r="EM127" s="75"/>
      <c r="EN127" s="75"/>
      <c r="EO127" s="75"/>
      <c r="EP127" s="75"/>
      <c r="EQ127" s="75"/>
      <c r="ER127" s="75"/>
      <c r="ES127" s="75"/>
      <c r="ET127" s="75"/>
      <c r="EU127" s="75"/>
      <c r="EV127" s="75"/>
      <c r="EW127" s="75"/>
      <c r="EX127" s="75"/>
      <c r="EY127" s="75"/>
      <c r="EZ127" s="75"/>
      <c r="FA127" s="75"/>
      <c r="FB127" s="75"/>
      <c r="FC127" s="75"/>
      <c r="FD127" s="75"/>
      <c r="FE127" s="75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1"/>
    </row>
    <row r="128" spans="1:178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1"/>
    </row>
    <row r="129" spans="1:178" ht="25.2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1"/>
    </row>
    <row r="130" spans="1:178" ht="39.6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1"/>
    </row>
    <row r="131" spans="1:17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</row>
    <row r="132" spans="1:17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</row>
  </sheetData>
  <mergeCells count="745">
    <mergeCell ref="DW1:FE1"/>
    <mergeCell ref="DW2:FE2"/>
    <mergeCell ref="DW3:FE3"/>
    <mergeCell ref="DW4:FE4"/>
    <mergeCell ref="DW5:FE5"/>
    <mergeCell ref="DW6:EI6"/>
    <mergeCell ref="EL6:FE6"/>
    <mergeCell ref="A73:BW73"/>
    <mergeCell ref="BX73:CE73"/>
    <mergeCell ref="CF73:CR73"/>
    <mergeCell ref="CS73:DE73"/>
    <mergeCell ref="DF73:DR73"/>
    <mergeCell ref="DS73:EE73"/>
    <mergeCell ref="EF73:ER73"/>
    <mergeCell ref="ES73:FE73"/>
    <mergeCell ref="DW7:EI7"/>
    <mergeCell ref="EL7:FE7"/>
    <mergeCell ref="DW8:DX8"/>
    <mergeCell ref="DY8:EA8"/>
    <mergeCell ref="EB8:EC8"/>
    <mergeCell ref="EE8:ES8"/>
    <mergeCell ref="ET8:EV8"/>
    <mergeCell ref="EW8:EY8"/>
    <mergeCell ref="EZ8:FB8"/>
    <mergeCell ref="A14:AA14"/>
    <mergeCell ref="ES14:FE14"/>
    <mergeCell ref="AB15:DP15"/>
    <mergeCell ref="ES15:FE15"/>
    <mergeCell ref="ES16:FE16"/>
    <mergeCell ref="ES17:FE17"/>
    <mergeCell ref="ES11:FE12"/>
    <mergeCell ref="BG13:BJ13"/>
    <mergeCell ref="BK13:BM13"/>
    <mergeCell ref="BN13:BO13"/>
    <mergeCell ref="BQ13:CE13"/>
    <mergeCell ref="CF13:CH13"/>
    <mergeCell ref="CI13:CK13"/>
    <mergeCell ref="CL13:CO13"/>
    <mergeCell ref="ES13:FE13"/>
    <mergeCell ref="K18:DP18"/>
    <mergeCell ref="ES18:FE18"/>
    <mergeCell ref="ES19:FE19"/>
    <mergeCell ref="A21:FE21"/>
    <mergeCell ref="A23:BW25"/>
    <mergeCell ref="BX23:CE25"/>
    <mergeCell ref="CF23:CR25"/>
    <mergeCell ref="CS23:DE25"/>
    <mergeCell ref="DF23:FE23"/>
    <mergeCell ref="DF24:DK24"/>
    <mergeCell ref="EL24:EN24"/>
    <mergeCell ref="EO24:ER24"/>
    <mergeCell ref="ES24:FE25"/>
    <mergeCell ref="DF25:DR25"/>
    <mergeCell ref="DS25:EE25"/>
    <mergeCell ref="EF25:ER25"/>
    <mergeCell ref="DL24:DN24"/>
    <mergeCell ref="DO24:DR24"/>
    <mergeCell ref="DS24:DX24"/>
    <mergeCell ref="DY24:EA24"/>
    <mergeCell ref="EB24:EE24"/>
    <mergeCell ref="EF24:EK24"/>
    <mergeCell ref="EF26:ER26"/>
    <mergeCell ref="ES26:FE26"/>
    <mergeCell ref="A27:BW27"/>
    <mergeCell ref="BX27:CE27"/>
    <mergeCell ref="CF27:CR27"/>
    <mergeCell ref="CS27:DE27"/>
    <mergeCell ref="DF27:DR27"/>
    <mergeCell ref="DS27:EE27"/>
    <mergeCell ref="EF27:ER27"/>
    <mergeCell ref="ES27:FE27"/>
    <mergeCell ref="A26:BW26"/>
    <mergeCell ref="BX26:CE26"/>
    <mergeCell ref="CF26:CR26"/>
    <mergeCell ref="CS26:DE26"/>
    <mergeCell ref="DF26:DR26"/>
    <mergeCell ref="DS26:EE26"/>
    <mergeCell ref="EF28:ER28"/>
    <mergeCell ref="ES28:FE28"/>
    <mergeCell ref="A29:BW29"/>
    <mergeCell ref="BX29:CE29"/>
    <mergeCell ref="CF29:CR29"/>
    <mergeCell ref="CS29:DE29"/>
    <mergeCell ref="DF29:DR29"/>
    <mergeCell ref="DS29:EE29"/>
    <mergeCell ref="EF29:ER29"/>
    <mergeCell ref="ES29:FE29"/>
    <mergeCell ref="A28:BW28"/>
    <mergeCell ref="BX28:CE28"/>
    <mergeCell ref="CF28:CR28"/>
    <mergeCell ref="CS28:DE28"/>
    <mergeCell ref="DF28:DR28"/>
    <mergeCell ref="DS28:EE28"/>
    <mergeCell ref="A32:BW32"/>
    <mergeCell ref="A33:BW33"/>
    <mergeCell ref="BX33:CE33"/>
    <mergeCell ref="CF33:CR33"/>
    <mergeCell ref="CS33:DE33"/>
    <mergeCell ref="DF33:DR33"/>
    <mergeCell ref="EF30:ER30"/>
    <mergeCell ref="ES30:FE30"/>
    <mergeCell ref="A31:BW31"/>
    <mergeCell ref="BX31:CE32"/>
    <mergeCell ref="CF31:CR32"/>
    <mergeCell ref="CS31:DE32"/>
    <mergeCell ref="DF31:DR32"/>
    <mergeCell ref="DS31:EE32"/>
    <mergeCell ref="EF31:ER32"/>
    <mergeCell ref="ES31:FE32"/>
    <mergeCell ref="A30:BW30"/>
    <mergeCell ref="BX30:CE30"/>
    <mergeCell ref="CF30:CR30"/>
    <mergeCell ref="CS30:DE30"/>
    <mergeCell ref="DF30:DR30"/>
    <mergeCell ref="DS30:EE30"/>
    <mergeCell ref="DS33:EE33"/>
    <mergeCell ref="EF33:ER33"/>
    <mergeCell ref="ES33:FE33"/>
    <mergeCell ref="A34:BW34"/>
    <mergeCell ref="BX34:CE34"/>
    <mergeCell ref="CF34:CR34"/>
    <mergeCell ref="CS34:DE34"/>
    <mergeCell ref="DF34:DR34"/>
    <mergeCell ref="DS34:EE34"/>
    <mergeCell ref="EF34:ER34"/>
    <mergeCell ref="ES34:FE34"/>
    <mergeCell ref="A36:BW36"/>
    <mergeCell ref="BX36:CE36"/>
    <mergeCell ref="CF36:CR36"/>
    <mergeCell ref="CS36:DE36"/>
    <mergeCell ref="DF36:DR36"/>
    <mergeCell ref="DS36:EE36"/>
    <mergeCell ref="EF36:ER36"/>
    <mergeCell ref="ES36:FE36"/>
    <mergeCell ref="A35:BW35"/>
    <mergeCell ref="BX35:CE35"/>
    <mergeCell ref="CF35:CR35"/>
    <mergeCell ref="CS35:DE35"/>
    <mergeCell ref="DF35:DR35"/>
    <mergeCell ref="DS35:EE35"/>
    <mergeCell ref="EF35:ER35"/>
    <mergeCell ref="ES35:FE35"/>
    <mergeCell ref="EF37:ER38"/>
    <mergeCell ref="ES37:FE38"/>
    <mergeCell ref="A38:BW38"/>
    <mergeCell ref="A39:BW39"/>
    <mergeCell ref="BX39:CE39"/>
    <mergeCell ref="CF39:CR39"/>
    <mergeCell ref="CS39:DE39"/>
    <mergeCell ref="DF39:DR39"/>
    <mergeCell ref="DS39:EE39"/>
    <mergeCell ref="EF39:ER39"/>
    <mergeCell ref="A37:BW37"/>
    <mergeCell ref="BX37:CE38"/>
    <mergeCell ref="CF37:CR38"/>
    <mergeCell ref="CS37:DE38"/>
    <mergeCell ref="DF37:DR38"/>
    <mergeCell ref="DS37:EE38"/>
    <mergeCell ref="ES39:FE39"/>
    <mergeCell ref="EF42:ER42"/>
    <mergeCell ref="ES42:FE42"/>
    <mergeCell ref="A42:BW42"/>
    <mergeCell ref="BX42:CE42"/>
    <mergeCell ref="CF42:CR42"/>
    <mergeCell ref="CS42:DE42"/>
    <mergeCell ref="DF42:DR42"/>
    <mergeCell ref="DS42:EE42"/>
    <mergeCell ref="A40:BW40"/>
    <mergeCell ref="BX40:CE41"/>
    <mergeCell ref="CF40:CR41"/>
    <mergeCell ref="CS40:DE41"/>
    <mergeCell ref="DF40:DR41"/>
    <mergeCell ref="DS40:EE41"/>
    <mergeCell ref="EF40:ER41"/>
    <mergeCell ref="ES40:FE41"/>
    <mergeCell ref="A41:BW41"/>
    <mergeCell ref="EF43:ER43"/>
    <mergeCell ref="ES43:FE43"/>
    <mergeCell ref="A44:BW44"/>
    <mergeCell ref="BX44:CE45"/>
    <mergeCell ref="CF44:CR45"/>
    <mergeCell ref="CS44:DE45"/>
    <mergeCell ref="DF44:DR45"/>
    <mergeCell ref="DS44:EE45"/>
    <mergeCell ref="EF44:ER45"/>
    <mergeCell ref="ES44:FE45"/>
    <mergeCell ref="A43:BW43"/>
    <mergeCell ref="BX43:CE43"/>
    <mergeCell ref="CF43:CR43"/>
    <mergeCell ref="CS43:DE43"/>
    <mergeCell ref="DF43:DR43"/>
    <mergeCell ref="DS43:EE43"/>
    <mergeCell ref="A46:BW46"/>
    <mergeCell ref="BX46:CE46"/>
    <mergeCell ref="CF46:CR46"/>
    <mergeCell ref="CS46:DE46"/>
    <mergeCell ref="DF46:DR46"/>
    <mergeCell ref="DS46:EE46"/>
    <mergeCell ref="EF46:ER46"/>
    <mergeCell ref="ES46:FE46"/>
    <mergeCell ref="A45:BW45"/>
    <mergeCell ref="A47:BW47"/>
    <mergeCell ref="BX47:CE48"/>
    <mergeCell ref="CF47:CR48"/>
    <mergeCell ref="CS47:DE48"/>
    <mergeCell ref="DF47:DR48"/>
    <mergeCell ref="DS47:EE48"/>
    <mergeCell ref="EF47:ER48"/>
    <mergeCell ref="ES47:FE48"/>
    <mergeCell ref="A48:BW48"/>
    <mergeCell ref="EF50:ER50"/>
    <mergeCell ref="ES50:FE50"/>
    <mergeCell ref="A50:BW50"/>
    <mergeCell ref="BX50:CE50"/>
    <mergeCell ref="CF50:CR50"/>
    <mergeCell ref="CS50:DE50"/>
    <mergeCell ref="DF50:DR50"/>
    <mergeCell ref="DS50:EE50"/>
    <mergeCell ref="A49:BW49"/>
    <mergeCell ref="BX49:CE49"/>
    <mergeCell ref="CF49:CR49"/>
    <mergeCell ref="CS49:DE49"/>
    <mergeCell ref="DF49:DR49"/>
    <mergeCell ref="DS49:EE49"/>
    <mergeCell ref="EF49:ER49"/>
    <mergeCell ref="ES49:FE49"/>
    <mergeCell ref="EF51:ER51"/>
    <mergeCell ref="ES51:FE51"/>
    <mergeCell ref="A52:BW52"/>
    <mergeCell ref="BX52:CE52"/>
    <mergeCell ref="CF52:CR52"/>
    <mergeCell ref="CS52:DE52"/>
    <mergeCell ref="DF52:DR52"/>
    <mergeCell ref="DS52:EE52"/>
    <mergeCell ref="EF52:ER52"/>
    <mergeCell ref="ES52:FE52"/>
    <mergeCell ref="A51:BW51"/>
    <mergeCell ref="BX51:CE51"/>
    <mergeCell ref="CF51:CR51"/>
    <mergeCell ref="CS51:DE51"/>
    <mergeCell ref="DF51:DR51"/>
    <mergeCell ref="DS51:EE51"/>
    <mergeCell ref="EF53:ER53"/>
    <mergeCell ref="ES53:FE53"/>
    <mergeCell ref="A54:BW54"/>
    <mergeCell ref="BX54:CE54"/>
    <mergeCell ref="CF54:CR54"/>
    <mergeCell ref="CS54:DE54"/>
    <mergeCell ref="DF54:DR54"/>
    <mergeCell ref="DS54:EE54"/>
    <mergeCell ref="EF54:ER54"/>
    <mergeCell ref="ES54:FE54"/>
    <mergeCell ref="A53:BW53"/>
    <mergeCell ref="BX53:CE53"/>
    <mergeCell ref="CF53:CR53"/>
    <mergeCell ref="CS53:DE53"/>
    <mergeCell ref="DF53:DR53"/>
    <mergeCell ref="DS53:EE53"/>
    <mergeCell ref="EF55:ER55"/>
    <mergeCell ref="ES55:FE55"/>
    <mergeCell ref="A56:BW56"/>
    <mergeCell ref="BX56:CE56"/>
    <mergeCell ref="CF56:CR56"/>
    <mergeCell ref="CS56:DE56"/>
    <mergeCell ref="DF56:DR56"/>
    <mergeCell ref="DS56:EE56"/>
    <mergeCell ref="EF56:ER56"/>
    <mergeCell ref="ES56:FE56"/>
    <mergeCell ref="A55:BW55"/>
    <mergeCell ref="BX55:CE55"/>
    <mergeCell ref="CF55:CR55"/>
    <mergeCell ref="CS55:DE55"/>
    <mergeCell ref="DF55:DR55"/>
    <mergeCell ref="DS55:EE55"/>
    <mergeCell ref="EF57:ER57"/>
    <mergeCell ref="ES57:FE57"/>
    <mergeCell ref="A58:BW58"/>
    <mergeCell ref="BX58:CE58"/>
    <mergeCell ref="CF58:CR58"/>
    <mergeCell ref="CS58:DE58"/>
    <mergeCell ref="DF58:DR58"/>
    <mergeCell ref="DS58:EE58"/>
    <mergeCell ref="EF58:ER58"/>
    <mergeCell ref="ES58:FE58"/>
    <mergeCell ref="A57:BW57"/>
    <mergeCell ref="BX57:CE57"/>
    <mergeCell ref="CF57:CR57"/>
    <mergeCell ref="CS57:DE57"/>
    <mergeCell ref="DF57:DR57"/>
    <mergeCell ref="DS57:EE57"/>
    <mergeCell ref="EF59:ER59"/>
    <mergeCell ref="ES59:FE59"/>
    <mergeCell ref="A60:BW60"/>
    <mergeCell ref="BX60:CE60"/>
    <mergeCell ref="CF60:CR60"/>
    <mergeCell ref="CS60:DE60"/>
    <mergeCell ref="DF60:DR60"/>
    <mergeCell ref="DS60:EE60"/>
    <mergeCell ref="EF60:ER60"/>
    <mergeCell ref="ES60:FE60"/>
    <mergeCell ref="A59:BW59"/>
    <mergeCell ref="BX59:CE59"/>
    <mergeCell ref="CF59:CR59"/>
    <mergeCell ref="CS59:DE59"/>
    <mergeCell ref="DF59:DR59"/>
    <mergeCell ref="DS59:EE59"/>
    <mergeCell ref="EF61:ER61"/>
    <mergeCell ref="ES61:FE61"/>
    <mergeCell ref="A62:BW62"/>
    <mergeCell ref="BX62:CE62"/>
    <mergeCell ref="CF62:CR62"/>
    <mergeCell ref="CS62:DE62"/>
    <mergeCell ref="DF62:DR62"/>
    <mergeCell ref="DS62:EE62"/>
    <mergeCell ref="EF62:ER62"/>
    <mergeCell ref="ES62:FE62"/>
    <mergeCell ref="A61:BW61"/>
    <mergeCell ref="BX61:CE61"/>
    <mergeCell ref="CF61:CR61"/>
    <mergeCell ref="CS61:DE61"/>
    <mergeCell ref="DF61:DR61"/>
    <mergeCell ref="DS61:EE61"/>
    <mergeCell ref="EF63:ER63"/>
    <mergeCell ref="ES63:FE63"/>
    <mergeCell ref="A64:BW64"/>
    <mergeCell ref="BX64:CE64"/>
    <mergeCell ref="CF64:CR64"/>
    <mergeCell ref="CS64:DE64"/>
    <mergeCell ref="DF64:DR64"/>
    <mergeCell ref="DS64:EE64"/>
    <mergeCell ref="EF64:ER64"/>
    <mergeCell ref="ES64:FE64"/>
    <mergeCell ref="A63:BW63"/>
    <mergeCell ref="BX63:CE63"/>
    <mergeCell ref="CF63:CR63"/>
    <mergeCell ref="CS63:DE63"/>
    <mergeCell ref="DF63:DR63"/>
    <mergeCell ref="DS63:EE63"/>
    <mergeCell ref="A67:BW67"/>
    <mergeCell ref="BX67:CE67"/>
    <mergeCell ref="CF67:CR67"/>
    <mergeCell ref="CS67:DE67"/>
    <mergeCell ref="DF67:DR67"/>
    <mergeCell ref="DS67:EE67"/>
    <mergeCell ref="EF67:ER67"/>
    <mergeCell ref="ES67:FE67"/>
    <mergeCell ref="EF65:ER65"/>
    <mergeCell ref="ES65:FE65"/>
    <mergeCell ref="A66:BW66"/>
    <mergeCell ref="BX66:CE66"/>
    <mergeCell ref="CF66:CR66"/>
    <mergeCell ref="CS66:DE66"/>
    <mergeCell ref="DF66:DR66"/>
    <mergeCell ref="DS66:EE66"/>
    <mergeCell ref="EF66:ER66"/>
    <mergeCell ref="ES66:FE66"/>
    <mergeCell ref="A65:BW65"/>
    <mergeCell ref="BX65:CE65"/>
    <mergeCell ref="CF65:CR65"/>
    <mergeCell ref="CS65:DE65"/>
    <mergeCell ref="DF65:DR65"/>
    <mergeCell ref="DS65:EE65"/>
    <mergeCell ref="EF68:ER68"/>
    <mergeCell ref="ES68:FE68"/>
    <mergeCell ref="A69:BW69"/>
    <mergeCell ref="BX69:CE69"/>
    <mergeCell ref="CF69:CR69"/>
    <mergeCell ref="CS69:DE69"/>
    <mergeCell ref="DF69:DR69"/>
    <mergeCell ref="DS69:EE69"/>
    <mergeCell ref="EF69:ER69"/>
    <mergeCell ref="ES69:FE69"/>
    <mergeCell ref="A68:BW68"/>
    <mergeCell ref="BX68:CE68"/>
    <mergeCell ref="CF68:CR68"/>
    <mergeCell ref="CS68:DE68"/>
    <mergeCell ref="DF68:DR68"/>
    <mergeCell ref="DS68:EE68"/>
    <mergeCell ref="EF70:ER70"/>
    <mergeCell ref="ES70:FE70"/>
    <mergeCell ref="A71:BW71"/>
    <mergeCell ref="BX71:CE71"/>
    <mergeCell ref="CF71:CR71"/>
    <mergeCell ref="CS71:DE71"/>
    <mergeCell ref="DF71:DR71"/>
    <mergeCell ref="DS71:EE71"/>
    <mergeCell ref="EF71:ER71"/>
    <mergeCell ref="ES71:FE71"/>
    <mergeCell ref="A70:BW70"/>
    <mergeCell ref="BX70:CE70"/>
    <mergeCell ref="CF70:CR70"/>
    <mergeCell ref="CS70:DE70"/>
    <mergeCell ref="DF70:DR70"/>
    <mergeCell ref="DS70:EE70"/>
    <mergeCell ref="EF72:ER72"/>
    <mergeCell ref="ES72:FE72"/>
    <mergeCell ref="A74:BW74"/>
    <mergeCell ref="BX74:CE74"/>
    <mergeCell ref="CF74:CR74"/>
    <mergeCell ref="CS74:DE74"/>
    <mergeCell ref="DF74:DR74"/>
    <mergeCell ref="DS74:EE74"/>
    <mergeCell ref="EF74:ER74"/>
    <mergeCell ref="ES74:FE74"/>
    <mergeCell ref="A72:BW72"/>
    <mergeCell ref="BX72:CE72"/>
    <mergeCell ref="CF72:CR72"/>
    <mergeCell ref="CS72:DE72"/>
    <mergeCell ref="DF72:DR72"/>
    <mergeCell ref="DS72:EE72"/>
    <mergeCell ref="A77:BW77"/>
    <mergeCell ref="BX76:CE76"/>
    <mergeCell ref="CF76:CR76"/>
    <mergeCell ref="CS76:DE76"/>
    <mergeCell ref="DF76:DR76"/>
    <mergeCell ref="DS76:EE76"/>
    <mergeCell ref="EF77:ER77"/>
    <mergeCell ref="ES77:FE77"/>
    <mergeCell ref="A78:BW78"/>
    <mergeCell ref="BX78:CE78"/>
    <mergeCell ref="CF78:CR78"/>
    <mergeCell ref="CS78:DE78"/>
    <mergeCell ref="DF78:DR78"/>
    <mergeCell ref="DS78:EE78"/>
    <mergeCell ref="EF78:ER78"/>
    <mergeCell ref="ES78:FE78"/>
    <mergeCell ref="EF76:ER76"/>
    <mergeCell ref="ES76:FE76"/>
    <mergeCell ref="A76:BW76"/>
    <mergeCell ref="BX77:CE77"/>
    <mergeCell ref="CF77:CR77"/>
    <mergeCell ref="CS77:DE77"/>
    <mergeCell ref="DF77:DR77"/>
    <mergeCell ref="DS77:EE77"/>
    <mergeCell ref="EF79:ER79"/>
    <mergeCell ref="ES79:FE79"/>
    <mergeCell ref="A80:BW80"/>
    <mergeCell ref="BX80:CE80"/>
    <mergeCell ref="CF80:CR80"/>
    <mergeCell ref="CS80:DE80"/>
    <mergeCell ref="DF80:DR80"/>
    <mergeCell ref="DS80:EE80"/>
    <mergeCell ref="EF80:ER80"/>
    <mergeCell ref="ES80:FE80"/>
    <mergeCell ref="A79:BW79"/>
    <mergeCell ref="BX79:CE79"/>
    <mergeCell ref="CF79:CR79"/>
    <mergeCell ref="CS79:DE79"/>
    <mergeCell ref="DF79:DR79"/>
    <mergeCell ref="DS79:EE79"/>
    <mergeCell ref="EF81:ER81"/>
    <mergeCell ref="ES81:FE81"/>
    <mergeCell ref="A82:BW82"/>
    <mergeCell ref="BX82:CE82"/>
    <mergeCell ref="CF82:CR82"/>
    <mergeCell ref="CS82:DE82"/>
    <mergeCell ref="DF82:DR82"/>
    <mergeCell ref="DS82:EE82"/>
    <mergeCell ref="EF82:ER82"/>
    <mergeCell ref="ES82:FE82"/>
    <mergeCell ref="A81:BW81"/>
    <mergeCell ref="BX81:CE81"/>
    <mergeCell ref="CF81:CR81"/>
    <mergeCell ref="CS81:DE81"/>
    <mergeCell ref="DF81:DR81"/>
    <mergeCell ref="DS81:EE81"/>
    <mergeCell ref="EF83:ER83"/>
    <mergeCell ref="ES83:FE83"/>
    <mergeCell ref="A84:BW84"/>
    <mergeCell ref="BX84:CE84"/>
    <mergeCell ref="CF84:CR84"/>
    <mergeCell ref="CS84:DE84"/>
    <mergeCell ref="DF84:DR84"/>
    <mergeCell ref="DS84:EE84"/>
    <mergeCell ref="EF84:ER84"/>
    <mergeCell ref="ES84:FE84"/>
    <mergeCell ref="A83:BW83"/>
    <mergeCell ref="BX83:CE83"/>
    <mergeCell ref="CF83:CR83"/>
    <mergeCell ref="CS83:DE83"/>
    <mergeCell ref="DF83:DR83"/>
    <mergeCell ref="DS83:EE83"/>
    <mergeCell ref="EF85:ER85"/>
    <mergeCell ref="ES85:FE85"/>
    <mergeCell ref="A86:BW86"/>
    <mergeCell ref="BX86:CE86"/>
    <mergeCell ref="CF86:CR86"/>
    <mergeCell ref="CS86:DE86"/>
    <mergeCell ref="DF86:DR86"/>
    <mergeCell ref="DS86:EE86"/>
    <mergeCell ref="EF86:ER86"/>
    <mergeCell ref="ES86:FE86"/>
    <mergeCell ref="A85:BW85"/>
    <mergeCell ref="BX85:CE85"/>
    <mergeCell ref="CF85:CR85"/>
    <mergeCell ref="CS85:DE85"/>
    <mergeCell ref="DF85:DR85"/>
    <mergeCell ref="DS85:EE85"/>
    <mergeCell ref="EF87:ER87"/>
    <mergeCell ref="ES87:FE87"/>
    <mergeCell ref="A88:BW88"/>
    <mergeCell ref="BX88:CE88"/>
    <mergeCell ref="CF88:CR88"/>
    <mergeCell ref="CS88:DE88"/>
    <mergeCell ref="DF88:DR88"/>
    <mergeCell ref="DS88:EE88"/>
    <mergeCell ref="EF88:ER88"/>
    <mergeCell ref="ES88:FE88"/>
    <mergeCell ref="A87:BW87"/>
    <mergeCell ref="BX87:CE87"/>
    <mergeCell ref="CF87:CR87"/>
    <mergeCell ref="CS87:DE87"/>
    <mergeCell ref="DF87:DR87"/>
    <mergeCell ref="DS87:EE87"/>
    <mergeCell ref="EF89:ER89"/>
    <mergeCell ref="ES89:FE89"/>
    <mergeCell ref="A90:BW90"/>
    <mergeCell ref="BX90:CE90"/>
    <mergeCell ref="CF90:CR90"/>
    <mergeCell ref="CS90:DE90"/>
    <mergeCell ref="DF90:DR90"/>
    <mergeCell ref="DS90:EE90"/>
    <mergeCell ref="EF90:ER90"/>
    <mergeCell ref="ES90:FE90"/>
    <mergeCell ref="A89:BW89"/>
    <mergeCell ref="BX89:CE89"/>
    <mergeCell ref="CF89:CR89"/>
    <mergeCell ref="CS89:DE89"/>
    <mergeCell ref="DF89:DR89"/>
    <mergeCell ref="DS89:EE89"/>
    <mergeCell ref="EF91:ER91"/>
    <mergeCell ref="ES91:FE91"/>
    <mergeCell ref="A92:BW92"/>
    <mergeCell ref="BX92:CE92"/>
    <mergeCell ref="CF92:CR92"/>
    <mergeCell ref="CS92:DE92"/>
    <mergeCell ref="DF92:DR92"/>
    <mergeCell ref="DS92:EE92"/>
    <mergeCell ref="EF92:ER92"/>
    <mergeCell ref="ES92:FE92"/>
    <mergeCell ref="A91:BW91"/>
    <mergeCell ref="BX91:CE91"/>
    <mergeCell ref="CF91:CR91"/>
    <mergeCell ref="CS91:DE91"/>
    <mergeCell ref="DF91:DR91"/>
    <mergeCell ref="DS91:EE91"/>
    <mergeCell ref="EF93:ER93"/>
    <mergeCell ref="ES93:FE93"/>
    <mergeCell ref="A94:BW94"/>
    <mergeCell ref="BX94:CE94"/>
    <mergeCell ref="CF94:CR94"/>
    <mergeCell ref="CS94:DE94"/>
    <mergeCell ref="DF94:DR94"/>
    <mergeCell ref="DS94:EE94"/>
    <mergeCell ref="EF94:ER94"/>
    <mergeCell ref="ES94:FE94"/>
    <mergeCell ref="A93:BW93"/>
    <mergeCell ref="BX93:CE93"/>
    <mergeCell ref="CF93:CR93"/>
    <mergeCell ref="CS93:DE93"/>
    <mergeCell ref="DF93:DR93"/>
    <mergeCell ref="DS93:EE93"/>
    <mergeCell ref="EF95:ER95"/>
    <mergeCell ref="ES95:FE95"/>
    <mergeCell ref="A96:BW96"/>
    <mergeCell ref="BX96:CE96"/>
    <mergeCell ref="CF96:CR96"/>
    <mergeCell ref="CS96:DE96"/>
    <mergeCell ref="DF96:DR96"/>
    <mergeCell ref="DS96:EE96"/>
    <mergeCell ref="EF96:ER96"/>
    <mergeCell ref="ES96:FE96"/>
    <mergeCell ref="A95:BW95"/>
    <mergeCell ref="BX95:CE95"/>
    <mergeCell ref="CF95:CR95"/>
    <mergeCell ref="CS95:DE95"/>
    <mergeCell ref="DF95:DR95"/>
    <mergeCell ref="DS95:EE95"/>
    <mergeCell ref="EF97:ER97"/>
    <mergeCell ref="ES97:FE97"/>
    <mergeCell ref="A98:BW98"/>
    <mergeCell ref="BX98:CE98"/>
    <mergeCell ref="CF98:CR98"/>
    <mergeCell ref="CS98:DE98"/>
    <mergeCell ref="DF98:DR98"/>
    <mergeCell ref="DS98:EE98"/>
    <mergeCell ref="EF98:ER98"/>
    <mergeCell ref="ES98:FE98"/>
    <mergeCell ref="A97:BW97"/>
    <mergeCell ref="BX97:CE97"/>
    <mergeCell ref="CF97:CR97"/>
    <mergeCell ref="CS97:DE97"/>
    <mergeCell ref="DF97:DR97"/>
    <mergeCell ref="DS97:EE97"/>
    <mergeCell ref="EF99:ER99"/>
    <mergeCell ref="ES99:FE99"/>
    <mergeCell ref="A100:BW100"/>
    <mergeCell ref="BX100:CE100"/>
    <mergeCell ref="CF100:CR100"/>
    <mergeCell ref="CS100:DE100"/>
    <mergeCell ref="DF100:DR100"/>
    <mergeCell ref="DS100:EE100"/>
    <mergeCell ref="EF100:ER100"/>
    <mergeCell ref="ES100:FE100"/>
    <mergeCell ref="A99:BW99"/>
    <mergeCell ref="BX99:CE99"/>
    <mergeCell ref="CF99:CR99"/>
    <mergeCell ref="CS99:DE99"/>
    <mergeCell ref="DF99:DR99"/>
    <mergeCell ref="DS99:EE99"/>
    <mergeCell ref="EF101:ER101"/>
    <mergeCell ref="ES101:FE101"/>
    <mergeCell ref="A102:BW102"/>
    <mergeCell ref="BX102:CE102"/>
    <mergeCell ref="CF102:CR102"/>
    <mergeCell ref="CS102:DE102"/>
    <mergeCell ref="DF102:DR102"/>
    <mergeCell ref="DS102:EE102"/>
    <mergeCell ref="EF102:ER102"/>
    <mergeCell ref="ES102:FE102"/>
    <mergeCell ref="A101:BW101"/>
    <mergeCell ref="BX101:CE101"/>
    <mergeCell ref="CF101:CR101"/>
    <mergeCell ref="CS101:DE101"/>
    <mergeCell ref="DF101:DR101"/>
    <mergeCell ref="DS101:EE101"/>
    <mergeCell ref="EF103:ER103"/>
    <mergeCell ref="ES103:FE103"/>
    <mergeCell ref="A104:BW104"/>
    <mergeCell ref="BX104:CE104"/>
    <mergeCell ref="CF104:CR104"/>
    <mergeCell ref="CS104:DE104"/>
    <mergeCell ref="DF104:DR104"/>
    <mergeCell ref="DS104:EE104"/>
    <mergeCell ref="EF104:ER104"/>
    <mergeCell ref="ES104:FE104"/>
    <mergeCell ref="A103:BW103"/>
    <mergeCell ref="BX103:CE103"/>
    <mergeCell ref="CF103:CR103"/>
    <mergeCell ref="CS103:DE103"/>
    <mergeCell ref="DF103:DR103"/>
    <mergeCell ref="DS103:EE103"/>
    <mergeCell ref="EF105:ER105"/>
    <mergeCell ref="ES105:FE105"/>
    <mergeCell ref="A106:BW106"/>
    <mergeCell ref="BX106:CE106"/>
    <mergeCell ref="CF106:CR106"/>
    <mergeCell ref="CS106:DE106"/>
    <mergeCell ref="DF106:DR106"/>
    <mergeCell ref="DS106:EE106"/>
    <mergeCell ref="EF106:ER106"/>
    <mergeCell ref="ES106:FE106"/>
    <mergeCell ref="A105:BW105"/>
    <mergeCell ref="BX105:CE105"/>
    <mergeCell ref="CF105:CR105"/>
    <mergeCell ref="CS105:DE105"/>
    <mergeCell ref="DF105:DR105"/>
    <mergeCell ref="DS105:EE105"/>
    <mergeCell ref="EF107:ER107"/>
    <mergeCell ref="ES107:FE107"/>
    <mergeCell ref="A108:BW108"/>
    <mergeCell ref="BX108:CE108"/>
    <mergeCell ref="CF108:CR108"/>
    <mergeCell ref="CS108:DE108"/>
    <mergeCell ref="DF108:DR108"/>
    <mergeCell ref="DS108:EE108"/>
    <mergeCell ref="EF108:ER108"/>
    <mergeCell ref="ES108:FE108"/>
    <mergeCell ref="A107:BW107"/>
    <mergeCell ref="BX107:CE107"/>
    <mergeCell ref="CF107:CR107"/>
    <mergeCell ref="CS107:DE107"/>
    <mergeCell ref="DF107:DR107"/>
    <mergeCell ref="DS107:EE107"/>
    <mergeCell ref="ES112:FE112"/>
    <mergeCell ref="A111:BW111"/>
    <mergeCell ref="BX111:CE111"/>
    <mergeCell ref="CF111:CR111"/>
    <mergeCell ref="CS111:DE111"/>
    <mergeCell ref="DF111:DR111"/>
    <mergeCell ref="DS111:EE111"/>
    <mergeCell ref="EF109:ER109"/>
    <mergeCell ref="ES109:FE109"/>
    <mergeCell ref="A110:BW110"/>
    <mergeCell ref="BX110:CE110"/>
    <mergeCell ref="CF110:CR110"/>
    <mergeCell ref="CS110:DE110"/>
    <mergeCell ref="DF110:DR110"/>
    <mergeCell ref="DS110:EE110"/>
    <mergeCell ref="EF110:ER110"/>
    <mergeCell ref="ES110:FE110"/>
    <mergeCell ref="A109:BW109"/>
    <mergeCell ref="BX109:CE109"/>
    <mergeCell ref="CF109:CR109"/>
    <mergeCell ref="CS109:DE109"/>
    <mergeCell ref="DF109:DR109"/>
    <mergeCell ref="DS109:EE109"/>
    <mergeCell ref="AW10:DG10"/>
    <mergeCell ref="AY11:DD11"/>
    <mergeCell ref="EF115:ER115"/>
    <mergeCell ref="ES115:FE115"/>
    <mergeCell ref="A123:FE123"/>
    <mergeCell ref="A125:FE125"/>
    <mergeCell ref="A126:FE126"/>
    <mergeCell ref="A127:FE127"/>
    <mergeCell ref="A115:BW115"/>
    <mergeCell ref="BX115:CE115"/>
    <mergeCell ref="CF115:CR115"/>
    <mergeCell ref="CS115:DE115"/>
    <mergeCell ref="DF115:DR115"/>
    <mergeCell ref="DS115:EE115"/>
    <mergeCell ref="EF113:ER113"/>
    <mergeCell ref="ES113:FE113"/>
    <mergeCell ref="A114:BW114"/>
    <mergeCell ref="BX114:CE114"/>
    <mergeCell ref="CF114:CR114"/>
    <mergeCell ref="CS114:DE114"/>
    <mergeCell ref="DF114:DR114"/>
    <mergeCell ref="DS114:EE114"/>
    <mergeCell ref="EF114:ER114"/>
    <mergeCell ref="ES114:FE114"/>
    <mergeCell ref="A75:BW75"/>
    <mergeCell ref="BX75:CE75"/>
    <mergeCell ref="CF75:CR75"/>
    <mergeCell ref="CS75:DE75"/>
    <mergeCell ref="DS75:EE75"/>
    <mergeCell ref="DF75:DR75"/>
    <mergeCell ref="EF75:ER75"/>
    <mergeCell ref="ES75:FE75"/>
    <mergeCell ref="A130:FE130"/>
    <mergeCell ref="A113:BW113"/>
    <mergeCell ref="BX113:CE113"/>
    <mergeCell ref="CF113:CR113"/>
    <mergeCell ref="CS113:DE113"/>
    <mergeCell ref="DF113:DR113"/>
    <mergeCell ref="DS113:EE113"/>
    <mergeCell ref="EF111:ER111"/>
    <mergeCell ref="ES111:FE111"/>
    <mergeCell ref="A112:BW112"/>
    <mergeCell ref="BX112:CE112"/>
    <mergeCell ref="CF112:CR112"/>
    <mergeCell ref="CS112:DE112"/>
    <mergeCell ref="DF112:DR112"/>
    <mergeCell ref="DS112:EE112"/>
    <mergeCell ref="EF112:ER1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V77"/>
  <sheetViews>
    <sheetView topLeftCell="A40" workbookViewId="0">
      <selection activeCell="DW60" sqref="DW60:EF60"/>
    </sheetView>
  </sheetViews>
  <sheetFormatPr defaultRowHeight="14.4"/>
  <cols>
    <col min="1" max="7" width="0.88671875" customWidth="1"/>
    <col min="8" max="89" width="0.6640625" style="14" customWidth="1"/>
    <col min="90" max="96" width="1.109375" customWidth="1"/>
    <col min="97" max="102" width="0.88671875" customWidth="1"/>
    <col min="103" max="103" width="0.21875" customWidth="1"/>
    <col min="104" max="114" width="1.109375" customWidth="1"/>
    <col min="115" max="115" width="4.109375" customWidth="1"/>
    <col min="116" max="122" width="0.5546875" customWidth="1"/>
    <col min="123" max="123" width="0.33203125" customWidth="1"/>
    <col min="124" max="124" width="0.5546875" hidden="1" customWidth="1"/>
    <col min="125" max="125" width="0.109375" customWidth="1"/>
    <col min="126" max="126" width="0.5546875" hidden="1" customWidth="1"/>
    <col min="127" max="135" width="0.88671875" customWidth="1"/>
    <col min="136" max="136" width="1.88671875" customWidth="1"/>
    <col min="137" max="145" width="0.88671875" customWidth="1"/>
    <col min="146" max="146" width="2" customWidth="1"/>
    <col min="147" max="155" width="0.88671875" customWidth="1"/>
    <col min="156" max="156" width="2" customWidth="1"/>
    <col min="157" max="166" width="0.88671875" style="11" customWidth="1"/>
    <col min="167" max="167" width="0.88671875" style="12" customWidth="1"/>
    <col min="168" max="168" width="11.44140625" bestFit="1" customWidth="1"/>
  </cols>
  <sheetData>
    <row r="1" spans="1:167">
      <c r="A1" s="8"/>
      <c r="B1" s="290" t="s">
        <v>361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8"/>
    </row>
    <row r="2" spans="1:167">
      <c r="A2" s="4"/>
      <c r="B2" s="4"/>
      <c r="C2" s="4"/>
      <c r="D2" s="4"/>
      <c r="E2" s="4"/>
      <c r="F2" s="4"/>
      <c r="G2" s="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</row>
    <row r="3" spans="1:167">
      <c r="A3" s="202" t="s">
        <v>232</v>
      </c>
      <c r="B3" s="203"/>
      <c r="C3" s="203"/>
      <c r="D3" s="203"/>
      <c r="E3" s="203"/>
      <c r="F3" s="203"/>
      <c r="G3" s="204"/>
      <c r="H3" s="194" t="s">
        <v>26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5"/>
      <c r="CL3" s="202" t="s">
        <v>233</v>
      </c>
      <c r="CM3" s="203"/>
      <c r="CN3" s="203"/>
      <c r="CO3" s="203"/>
      <c r="CP3" s="203"/>
      <c r="CQ3" s="203"/>
      <c r="CR3" s="204"/>
      <c r="CS3" s="202" t="s">
        <v>234</v>
      </c>
      <c r="CT3" s="203"/>
      <c r="CU3" s="203"/>
      <c r="CV3" s="203"/>
      <c r="CW3" s="203"/>
      <c r="CX3" s="203"/>
      <c r="CY3" s="204"/>
      <c r="CZ3" s="202" t="s">
        <v>376</v>
      </c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4"/>
      <c r="DL3" s="202" t="s">
        <v>235</v>
      </c>
      <c r="DM3" s="203"/>
      <c r="DN3" s="203"/>
      <c r="DO3" s="203"/>
      <c r="DP3" s="203"/>
      <c r="DQ3" s="203"/>
      <c r="DR3" s="203"/>
      <c r="DS3" s="203"/>
      <c r="DT3" s="203"/>
      <c r="DU3" s="203"/>
      <c r="DV3" s="204"/>
      <c r="DW3" s="142" t="s">
        <v>30</v>
      </c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291"/>
    </row>
    <row r="4" spans="1:167">
      <c r="A4" s="205"/>
      <c r="B4" s="206"/>
      <c r="C4" s="206"/>
      <c r="D4" s="206"/>
      <c r="E4" s="206"/>
      <c r="F4" s="206"/>
      <c r="G4" s="20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8"/>
      <c r="CL4" s="205"/>
      <c r="CM4" s="206"/>
      <c r="CN4" s="206"/>
      <c r="CO4" s="206"/>
      <c r="CP4" s="206"/>
      <c r="CQ4" s="206"/>
      <c r="CR4" s="207"/>
      <c r="CS4" s="205"/>
      <c r="CT4" s="206"/>
      <c r="CU4" s="206"/>
      <c r="CV4" s="206"/>
      <c r="CW4" s="206"/>
      <c r="CX4" s="206"/>
      <c r="CY4" s="207"/>
      <c r="CZ4" s="205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7"/>
      <c r="DL4" s="205"/>
      <c r="DM4" s="206"/>
      <c r="DN4" s="206"/>
      <c r="DO4" s="206"/>
      <c r="DP4" s="206"/>
      <c r="DQ4" s="206"/>
      <c r="DR4" s="206"/>
      <c r="DS4" s="206"/>
      <c r="DT4" s="206"/>
      <c r="DU4" s="206"/>
      <c r="DV4" s="207"/>
      <c r="DW4" s="214" t="s">
        <v>31</v>
      </c>
      <c r="DX4" s="292"/>
      <c r="DY4" s="292"/>
      <c r="DZ4" s="292"/>
      <c r="EA4" s="292"/>
      <c r="EB4" s="216" t="s">
        <v>7</v>
      </c>
      <c r="EC4" s="216"/>
      <c r="ED4" s="216"/>
      <c r="EE4" s="161" t="s">
        <v>236</v>
      </c>
      <c r="EF4" s="289"/>
      <c r="EG4" s="214" t="s">
        <v>31</v>
      </c>
      <c r="EH4" s="215"/>
      <c r="EI4" s="215"/>
      <c r="EJ4" s="215"/>
      <c r="EK4" s="215"/>
      <c r="EL4" s="216" t="s">
        <v>392</v>
      </c>
      <c r="EM4" s="216"/>
      <c r="EN4" s="216"/>
      <c r="EO4" s="161" t="s">
        <v>236</v>
      </c>
      <c r="EP4" s="265"/>
      <c r="EQ4" s="214" t="s">
        <v>31</v>
      </c>
      <c r="ER4" s="215"/>
      <c r="ES4" s="215"/>
      <c r="ET4" s="215"/>
      <c r="EU4" s="215"/>
      <c r="EV4" s="216" t="s">
        <v>411</v>
      </c>
      <c r="EW4" s="216"/>
      <c r="EX4" s="216"/>
      <c r="EY4" s="161" t="s">
        <v>236</v>
      </c>
      <c r="EZ4" s="265"/>
      <c r="FA4" s="293" t="s">
        <v>32</v>
      </c>
      <c r="FB4" s="294"/>
      <c r="FC4" s="294"/>
      <c r="FD4" s="294"/>
      <c r="FE4" s="294"/>
      <c r="FF4" s="294"/>
      <c r="FG4" s="294"/>
      <c r="FH4" s="294"/>
      <c r="FI4" s="294"/>
      <c r="FJ4" s="294"/>
      <c r="FK4" s="295"/>
    </row>
    <row r="5" spans="1:167" ht="22.8" customHeight="1">
      <c r="A5" s="208"/>
      <c r="B5" s="209"/>
      <c r="C5" s="209"/>
      <c r="D5" s="209"/>
      <c r="E5" s="209"/>
      <c r="F5" s="209"/>
      <c r="G5" s="21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1"/>
      <c r="CL5" s="208"/>
      <c r="CM5" s="209"/>
      <c r="CN5" s="209"/>
      <c r="CO5" s="209"/>
      <c r="CP5" s="209"/>
      <c r="CQ5" s="209"/>
      <c r="CR5" s="210"/>
      <c r="CS5" s="208"/>
      <c r="CT5" s="209"/>
      <c r="CU5" s="209"/>
      <c r="CV5" s="209"/>
      <c r="CW5" s="209"/>
      <c r="CX5" s="209"/>
      <c r="CY5" s="210"/>
      <c r="CZ5" s="208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10"/>
      <c r="DL5" s="208"/>
      <c r="DM5" s="209"/>
      <c r="DN5" s="209"/>
      <c r="DO5" s="209"/>
      <c r="DP5" s="209"/>
      <c r="DQ5" s="209"/>
      <c r="DR5" s="209"/>
      <c r="DS5" s="209"/>
      <c r="DT5" s="209"/>
      <c r="DU5" s="209"/>
      <c r="DV5" s="210"/>
      <c r="DW5" s="219" t="s">
        <v>237</v>
      </c>
      <c r="DX5" s="299"/>
      <c r="DY5" s="299"/>
      <c r="DZ5" s="299"/>
      <c r="EA5" s="299"/>
      <c r="EB5" s="299"/>
      <c r="EC5" s="299"/>
      <c r="ED5" s="299"/>
      <c r="EE5" s="299"/>
      <c r="EF5" s="300"/>
      <c r="EG5" s="219" t="s">
        <v>238</v>
      </c>
      <c r="EH5" s="220"/>
      <c r="EI5" s="220"/>
      <c r="EJ5" s="220"/>
      <c r="EK5" s="220"/>
      <c r="EL5" s="220"/>
      <c r="EM5" s="220"/>
      <c r="EN5" s="220"/>
      <c r="EO5" s="220"/>
      <c r="EP5" s="221"/>
      <c r="EQ5" s="219" t="s">
        <v>239</v>
      </c>
      <c r="ER5" s="220"/>
      <c r="ES5" s="220"/>
      <c r="ET5" s="220"/>
      <c r="EU5" s="220"/>
      <c r="EV5" s="220"/>
      <c r="EW5" s="220"/>
      <c r="EX5" s="220"/>
      <c r="EY5" s="220"/>
      <c r="EZ5" s="221"/>
      <c r="FA5" s="296"/>
      <c r="FB5" s="297"/>
      <c r="FC5" s="297"/>
      <c r="FD5" s="297"/>
      <c r="FE5" s="297"/>
      <c r="FF5" s="297"/>
      <c r="FG5" s="297"/>
      <c r="FH5" s="297"/>
      <c r="FI5" s="297"/>
      <c r="FJ5" s="297"/>
      <c r="FK5" s="298"/>
    </row>
    <row r="6" spans="1:167" ht="15" thickBot="1">
      <c r="A6" s="183" t="s">
        <v>36</v>
      </c>
      <c r="B6" s="184"/>
      <c r="C6" s="184"/>
      <c r="D6" s="184"/>
      <c r="E6" s="184"/>
      <c r="F6" s="184"/>
      <c r="G6" s="185"/>
      <c r="H6" s="184" t="s">
        <v>37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5"/>
      <c r="CL6" s="186" t="s">
        <v>38</v>
      </c>
      <c r="CM6" s="187"/>
      <c r="CN6" s="187"/>
      <c r="CO6" s="187"/>
      <c r="CP6" s="187"/>
      <c r="CQ6" s="187"/>
      <c r="CR6" s="188"/>
      <c r="CS6" s="186" t="s">
        <v>39</v>
      </c>
      <c r="CT6" s="187"/>
      <c r="CU6" s="187"/>
      <c r="CV6" s="187"/>
      <c r="CW6" s="187"/>
      <c r="CX6" s="187"/>
      <c r="CY6" s="188"/>
      <c r="CZ6" s="186" t="s">
        <v>240</v>
      </c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8"/>
      <c r="DL6" s="186" t="s">
        <v>241</v>
      </c>
      <c r="DM6" s="187"/>
      <c r="DN6" s="187"/>
      <c r="DO6" s="187"/>
      <c r="DP6" s="187"/>
      <c r="DQ6" s="187"/>
      <c r="DR6" s="187"/>
      <c r="DS6" s="187"/>
      <c r="DT6" s="187"/>
      <c r="DU6" s="187"/>
      <c r="DV6" s="188"/>
      <c r="DW6" s="186" t="s">
        <v>40</v>
      </c>
      <c r="DX6" s="187"/>
      <c r="DY6" s="187"/>
      <c r="DZ6" s="187"/>
      <c r="EA6" s="187"/>
      <c r="EB6" s="187"/>
      <c r="EC6" s="187"/>
      <c r="ED6" s="187"/>
      <c r="EE6" s="187"/>
      <c r="EF6" s="188"/>
      <c r="EG6" s="186" t="s">
        <v>41</v>
      </c>
      <c r="EH6" s="187"/>
      <c r="EI6" s="187"/>
      <c r="EJ6" s="187"/>
      <c r="EK6" s="187"/>
      <c r="EL6" s="187"/>
      <c r="EM6" s="187"/>
      <c r="EN6" s="187"/>
      <c r="EO6" s="187"/>
      <c r="EP6" s="188"/>
      <c r="EQ6" s="186" t="s">
        <v>42</v>
      </c>
      <c r="ER6" s="187"/>
      <c r="ES6" s="187"/>
      <c r="ET6" s="187"/>
      <c r="EU6" s="187"/>
      <c r="EV6" s="187"/>
      <c r="EW6" s="187"/>
      <c r="EX6" s="187"/>
      <c r="EY6" s="187"/>
      <c r="EZ6" s="188"/>
      <c r="FA6" s="186" t="s">
        <v>43</v>
      </c>
      <c r="FB6" s="187"/>
      <c r="FC6" s="187"/>
      <c r="FD6" s="187"/>
      <c r="FE6" s="187"/>
      <c r="FF6" s="187"/>
      <c r="FG6" s="187"/>
      <c r="FH6" s="187"/>
      <c r="FI6" s="187"/>
      <c r="FJ6" s="187"/>
      <c r="FK6" s="188"/>
    </row>
    <row r="7" spans="1:167">
      <c r="A7" s="81">
        <v>1</v>
      </c>
      <c r="B7" s="79"/>
      <c r="C7" s="79"/>
      <c r="D7" s="79"/>
      <c r="E7" s="79"/>
      <c r="F7" s="79"/>
      <c r="G7" s="80"/>
      <c r="H7" s="76" t="s">
        <v>362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286" t="s">
        <v>242</v>
      </c>
      <c r="CM7" s="287"/>
      <c r="CN7" s="287"/>
      <c r="CO7" s="287"/>
      <c r="CP7" s="287"/>
      <c r="CQ7" s="287"/>
      <c r="CR7" s="288"/>
      <c r="CS7" s="175" t="s">
        <v>45</v>
      </c>
      <c r="CT7" s="173"/>
      <c r="CU7" s="173"/>
      <c r="CV7" s="173"/>
      <c r="CW7" s="173"/>
      <c r="CX7" s="173"/>
      <c r="CY7" s="174"/>
      <c r="CZ7" s="175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4"/>
      <c r="DL7" s="175"/>
      <c r="DM7" s="173"/>
      <c r="DN7" s="173"/>
      <c r="DO7" s="173"/>
      <c r="DP7" s="173"/>
      <c r="DQ7" s="173"/>
      <c r="DR7" s="173"/>
      <c r="DS7" s="173"/>
      <c r="DT7" s="173"/>
      <c r="DU7" s="173"/>
      <c r="DV7" s="174"/>
      <c r="DW7" s="179"/>
      <c r="DX7" s="180"/>
      <c r="DY7" s="180"/>
      <c r="DZ7" s="180"/>
      <c r="EA7" s="180"/>
      <c r="EB7" s="180"/>
      <c r="EC7" s="180"/>
      <c r="ED7" s="180"/>
      <c r="EE7" s="180"/>
      <c r="EF7" s="181"/>
      <c r="EG7" s="179"/>
      <c r="EH7" s="180"/>
      <c r="EI7" s="180"/>
      <c r="EJ7" s="180"/>
      <c r="EK7" s="180"/>
      <c r="EL7" s="180"/>
      <c r="EM7" s="180"/>
      <c r="EN7" s="180"/>
      <c r="EO7" s="180"/>
      <c r="EP7" s="181"/>
      <c r="EQ7" s="179"/>
      <c r="ER7" s="180"/>
      <c r="ES7" s="180"/>
      <c r="ET7" s="180"/>
      <c r="EU7" s="180"/>
      <c r="EV7" s="180"/>
      <c r="EW7" s="180"/>
      <c r="EX7" s="180"/>
      <c r="EY7" s="180"/>
      <c r="EZ7" s="181"/>
      <c r="FA7" s="179"/>
      <c r="FB7" s="180"/>
      <c r="FC7" s="180"/>
      <c r="FD7" s="180"/>
      <c r="FE7" s="180"/>
      <c r="FF7" s="180"/>
      <c r="FG7" s="180"/>
      <c r="FH7" s="180"/>
      <c r="FI7" s="180"/>
      <c r="FJ7" s="180"/>
      <c r="FK7" s="181"/>
    </row>
    <row r="8" spans="1:167" ht="110.4" customHeight="1">
      <c r="A8" s="65" t="s">
        <v>243</v>
      </c>
      <c r="B8" s="60"/>
      <c r="C8" s="60"/>
      <c r="D8" s="60"/>
      <c r="E8" s="60"/>
      <c r="F8" s="60"/>
      <c r="G8" s="61"/>
      <c r="H8" s="57" t="s">
        <v>244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9" t="s">
        <v>245</v>
      </c>
      <c r="CM8" s="60"/>
      <c r="CN8" s="60"/>
      <c r="CO8" s="60"/>
      <c r="CP8" s="60"/>
      <c r="CQ8" s="60"/>
      <c r="CR8" s="61"/>
      <c r="CS8" s="65" t="s">
        <v>45</v>
      </c>
      <c r="CT8" s="60"/>
      <c r="CU8" s="60"/>
      <c r="CV8" s="60"/>
      <c r="CW8" s="60"/>
      <c r="CX8" s="60"/>
      <c r="CY8" s="61"/>
      <c r="CZ8" s="65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1"/>
      <c r="DL8" s="65"/>
      <c r="DM8" s="60"/>
      <c r="DN8" s="60"/>
      <c r="DO8" s="60"/>
      <c r="DP8" s="60"/>
      <c r="DQ8" s="60"/>
      <c r="DR8" s="60"/>
      <c r="DS8" s="60"/>
      <c r="DT8" s="60"/>
      <c r="DU8" s="60"/>
      <c r="DV8" s="61"/>
      <c r="DW8" s="72"/>
      <c r="DX8" s="73"/>
      <c r="DY8" s="73"/>
      <c r="DZ8" s="73"/>
      <c r="EA8" s="73"/>
      <c r="EB8" s="73"/>
      <c r="EC8" s="73"/>
      <c r="ED8" s="73"/>
      <c r="EE8" s="73"/>
      <c r="EF8" s="167"/>
      <c r="EG8" s="72"/>
      <c r="EH8" s="73"/>
      <c r="EI8" s="73"/>
      <c r="EJ8" s="73"/>
      <c r="EK8" s="73"/>
      <c r="EL8" s="73"/>
      <c r="EM8" s="73"/>
      <c r="EN8" s="73"/>
      <c r="EO8" s="73"/>
      <c r="EP8" s="167"/>
      <c r="EQ8" s="72"/>
      <c r="ER8" s="73"/>
      <c r="ES8" s="73"/>
      <c r="ET8" s="73"/>
      <c r="EU8" s="73"/>
      <c r="EV8" s="73"/>
      <c r="EW8" s="73"/>
      <c r="EX8" s="73"/>
      <c r="EY8" s="73"/>
      <c r="EZ8" s="167"/>
      <c r="FA8" s="72"/>
      <c r="FB8" s="73"/>
      <c r="FC8" s="73"/>
      <c r="FD8" s="73"/>
      <c r="FE8" s="73"/>
      <c r="FF8" s="73"/>
      <c r="FG8" s="73"/>
      <c r="FH8" s="73"/>
      <c r="FI8" s="73"/>
      <c r="FJ8" s="73"/>
      <c r="FK8" s="167"/>
    </row>
    <row r="9" spans="1:167" ht="36.6" customHeight="1">
      <c r="A9" s="65" t="s">
        <v>246</v>
      </c>
      <c r="B9" s="60"/>
      <c r="C9" s="60"/>
      <c r="D9" s="60"/>
      <c r="E9" s="60"/>
      <c r="F9" s="60"/>
      <c r="G9" s="61"/>
      <c r="H9" s="57" t="s">
        <v>363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9" t="s">
        <v>247</v>
      </c>
      <c r="CM9" s="60"/>
      <c r="CN9" s="60"/>
      <c r="CO9" s="60"/>
      <c r="CP9" s="60"/>
      <c r="CQ9" s="60"/>
      <c r="CR9" s="61"/>
      <c r="CS9" s="65" t="s">
        <v>45</v>
      </c>
      <c r="CT9" s="60"/>
      <c r="CU9" s="60"/>
      <c r="CV9" s="60"/>
      <c r="CW9" s="60"/>
      <c r="CX9" s="60"/>
      <c r="CY9" s="61"/>
      <c r="CZ9" s="65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5"/>
      <c r="DM9" s="60"/>
      <c r="DN9" s="60"/>
      <c r="DO9" s="60"/>
      <c r="DP9" s="60"/>
      <c r="DQ9" s="60"/>
      <c r="DR9" s="60"/>
      <c r="DS9" s="60"/>
      <c r="DT9" s="60"/>
      <c r="DU9" s="60"/>
      <c r="DV9" s="61"/>
      <c r="DW9" s="72"/>
      <c r="DX9" s="73"/>
      <c r="DY9" s="73"/>
      <c r="DZ9" s="73"/>
      <c r="EA9" s="73"/>
      <c r="EB9" s="73"/>
      <c r="EC9" s="73"/>
      <c r="ED9" s="73"/>
      <c r="EE9" s="73"/>
      <c r="EF9" s="167"/>
      <c r="EG9" s="72"/>
      <c r="EH9" s="73"/>
      <c r="EI9" s="73"/>
      <c r="EJ9" s="73"/>
      <c r="EK9" s="73"/>
      <c r="EL9" s="73"/>
      <c r="EM9" s="73"/>
      <c r="EN9" s="73"/>
      <c r="EO9" s="73"/>
      <c r="EP9" s="167"/>
      <c r="EQ9" s="72"/>
      <c r="ER9" s="73"/>
      <c r="ES9" s="73"/>
      <c r="ET9" s="73"/>
      <c r="EU9" s="73"/>
      <c r="EV9" s="73"/>
      <c r="EW9" s="73"/>
      <c r="EX9" s="73"/>
      <c r="EY9" s="73"/>
      <c r="EZ9" s="167"/>
      <c r="FA9" s="72"/>
      <c r="FB9" s="73"/>
      <c r="FC9" s="73"/>
      <c r="FD9" s="73"/>
      <c r="FE9" s="73"/>
      <c r="FF9" s="73"/>
      <c r="FG9" s="73"/>
      <c r="FH9" s="73"/>
      <c r="FI9" s="73"/>
      <c r="FJ9" s="73"/>
      <c r="FK9" s="167"/>
    </row>
    <row r="10" spans="1:167" ht="24.6" customHeight="1">
      <c r="A10" s="65" t="s">
        <v>248</v>
      </c>
      <c r="B10" s="60"/>
      <c r="C10" s="60"/>
      <c r="D10" s="60"/>
      <c r="E10" s="60"/>
      <c r="F10" s="60"/>
      <c r="G10" s="61"/>
      <c r="H10" s="57" t="s">
        <v>364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9" t="s">
        <v>249</v>
      </c>
      <c r="CM10" s="60"/>
      <c r="CN10" s="60"/>
      <c r="CO10" s="60"/>
      <c r="CP10" s="60"/>
      <c r="CQ10" s="60"/>
      <c r="CR10" s="61"/>
      <c r="CS10" s="65" t="s">
        <v>45</v>
      </c>
      <c r="CT10" s="60"/>
      <c r="CU10" s="60"/>
      <c r="CV10" s="60"/>
      <c r="CW10" s="60"/>
      <c r="CX10" s="60"/>
      <c r="CY10" s="61"/>
      <c r="CZ10" s="65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1"/>
      <c r="DL10" s="65"/>
      <c r="DM10" s="60"/>
      <c r="DN10" s="60"/>
      <c r="DO10" s="60"/>
      <c r="DP10" s="60"/>
      <c r="DQ10" s="60"/>
      <c r="DR10" s="60"/>
      <c r="DS10" s="60"/>
      <c r="DT10" s="60"/>
      <c r="DU10" s="60"/>
      <c r="DV10" s="61"/>
      <c r="DW10" s="72"/>
      <c r="DX10" s="73"/>
      <c r="DY10" s="73"/>
      <c r="DZ10" s="73"/>
      <c r="EA10" s="73"/>
      <c r="EB10" s="73"/>
      <c r="EC10" s="73"/>
      <c r="ED10" s="73"/>
      <c r="EE10" s="73"/>
      <c r="EF10" s="167"/>
      <c r="EG10" s="72"/>
      <c r="EH10" s="73"/>
      <c r="EI10" s="73"/>
      <c r="EJ10" s="73"/>
      <c r="EK10" s="73"/>
      <c r="EL10" s="73"/>
      <c r="EM10" s="73"/>
      <c r="EN10" s="73"/>
      <c r="EO10" s="73"/>
      <c r="EP10" s="167"/>
      <c r="EQ10" s="72"/>
      <c r="ER10" s="73"/>
      <c r="ES10" s="73"/>
      <c r="ET10" s="73"/>
      <c r="EU10" s="73"/>
      <c r="EV10" s="73"/>
      <c r="EW10" s="73"/>
      <c r="EX10" s="73"/>
      <c r="EY10" s="73"/>
      <c r="EZ10" s="167"/>
      <c r="FA10" s="72"/>
      <c r="FB10" s="73"/>
      <c r="FC10" s="73"/>
      <c r="FD10" s="73"/>
      <c r="FE10" s="73"/>
      <c r="FF10" s="73"/>
      <c r="FG10" s="73"/>
      <c r="FH10" s="73"/>
      <c r="FI10" s="73"/>
      <c r="FJ10" s="73"/>
      <c r="FK10" s="167"/>
    </row>
    <row r="11" spans="1:167" ht="24" customHeight="1">
      <c r="A11" s="65" t="s">
        <v>250</v>
      </c>
      <c r="B11" s="60"/>
      <c r="C11" s="60"/>
      <c r="D11" s="60"/>
      <c r="E11" s="60"/>
      <c r="F11" s="60"/>
      <c r="G11" s="61"/>
      <c r="H11" s="57" t="s">
        <v>251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9" t="s">
        <v>252</v>
      </c>
      <c r="CM11" s="60"/>
      <c r="CN11" s="60"/>
      <c r="CO11" s="60"/>
      <c r="CP11" s="60"/>
      <c r="CQ11" s="60"/>
      <c r="CR11" s="61"/>
      <c r="CS11" s="65" t="s">
        <v>45</v>
      </c>
      <c r="CT11" s="60"/>
      <c r="CU11" s="60"/>
      <c r="CV11" s="60"/>
      <c r="CW11" s="60"/>
      <c r="CX11" s="60"/>
      <c r="CY11" s="61"/>
      <c r="CZ11" s="65" t="s">
        <v>45</v>
      </c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1"/>
      <c r="DL11" s="65"/>
      <c r="DM11" s="60"/>
      <c r="DN11" s="60"/>
      <c r="DO11" s="60"/>
      <c r="DP11" s="60"/>
      <c r="DQ11" s="60"/>
      <c r="DR11" s="60"/>
      <c r="DS11" s="60"/>
      <c r="DT11" s="60"/>
      <c r="DU11" s="60"/>
      <c r="DV11" s="61"/>
      <c r="DW11" s="72"/>
      <c r="DX11" s="73"/>
      <c r="DY11" s="73"/>
      <c r="DZ11" s="73"/>
      <c r="EA11" s="73"/>
      <c r="EB11" s="73"/>
      <c r="EC11" s="73"/>
      <c r="ED11" s="73"/>
      <c r="EE11" s="73"/>
      <c r="EF11" s="167"/>
      <c r="EG11" s="72"/>
      <c r="EH11" s="73"/>
      <c r="EI11" s="73"/>
      <c r="EJ11" s="73"/>
      <c r="EK11" s="73"/>
      <c r="EL11" s="73"/>
      <c r="EM11" s="73"/>
      <c r="EN11" s="73"/>
      <c r="EO11" s="73"/>
      <c r="EP11" s="167"/>
      <c r="EQ11" s="72"/>
      <c r="ER11" s="73"/>
      <c r="ES11" s="73"/>
      <c r="ET11" s="73"/>
      <c r="EU11" s="73"/>
      <c r="EV11" s="73"/>
      <c r="EW11" s="73"/>
      <c r="EX11" s="73"/>
      <c r="EY11" s="73"/>
      <c r="EZ11" s="167"/>
      <c r="FA11" s="72"/>
      <c r="FB11" s="73"/>
      <c r="FC11" s="73"/>
      <c r="FD11" s="73"/>
      <c r="FE11" s="73"/>
      <c r="FF11" s="73"/>
      <c r="FG11" s="73"/>
      <c r="FH11" s="73"/>
      <c r="FI11" s="73"/>
      <c r="FJ11" s="73"/>
      <c r="FK11" s="167"/>
    </row>
    <row r="12" spans="1:167">
      <c r="A12" s="156"/>
      <c r="B12" s="154"/>
      <c r="C12" s="154"/>
      <c r="D12" s="154"/>
      <c r="E12" s="154"/>
      <c r="F12" s="154"/>
      <c r="G12" s="155"/>
      <c r="H12" s="268" t="s">
        <v>365</v>
      </c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79"/>
      <c r="CC12" s="279"/>
      <c r="CD12" s="279"/>
      <c r="CE12" s="279"/>
      <c r="CF12" s="279"/>
      <c r="CG12" s="279"/>
      <c r="CH12" s="279"/>
      <c r="CI12" s="279"/>
      <c r="CJ12" s="279"/>
      <c r="CK12" s="284"/>
      <c r="CL12" s="153" t="s">
        <v>254</v>
      </c>
      <c r="CM12" s="154"/>
      <c r="CN12" s="154"/>
      <c r="CO12" s="154"/>
      <c r="CP12" s="154"/>
      <c r="CQ12" s="154"/>
      <c r="CR12" s="155"/>
      <c r="CS12" s="156"/>
      <c r="CT12" s="154"/>
      <c r="CU12" s="154"/>
      <c r="CV12" s="154"/>
      <c r="CW12" s="154"/>
      <c r="CX12" s="154"/>
      <c r="CY12" s="155"/>
      <c r="CZ12" s="156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5"/>
      <c r="DL12" s="156"/>
      <c r="DM12" s="154"/>
      <c r="DN12" s="154"/>
      <c r="DO12" s="154"/>
      <c r="DP12" s="154"/>
      <c r="DQ12" s="154"/>
      <c r="DR12" s="154"/>
      <c r="DS12" s="154"/>
      <c r="DT12" s="154"/>
      <c r="DU12" s="154"/>
      <c r="DV12" s="155"/>
      <c r="DW12" s="160"/>
      <c r="DX12" s="161"/>
      <c r="DY12" s="161"/>
      <c r="DZ12" s="161"/>
      <c r="EA12" s="161"/>
      <c r="EB12" s="161"/>
      <c r="EC12" s="161"/>
      <c r="ED12" s="161"/>
      <c r="EE12" s="161"/>
      <c r="EF12" s="265"/>
      <c r="EG12" s="160"/>
      <c r="EH12" s="161"/>
      <c r="EI12" s="161"/>
      <c r="EJ12" s="161"/>
      <c r="EK12" s="161"/>
      <c r="EL12" s="161"/>
      <c r="EM12" s="161"/>
      <c r="EN12" s="161"/>
      <c r="EO12" s="161"/>
      <c r="EP12" s="265"/>
      <c r="EQ12" s="160"/>
      <c r="ER12" s="161"/>
      <c r="ES12" s="161"/>
      <c r="ET12" s="161"/>
      <c r="EU12" s="161"/>
      <c r="EV12" s="161"/>
      <c r="EW12" s="161"/>
      <c r="EX12" s="161"/>
      <c r="EY12" s="161"/>
      <c r="EZ12" s="265"/>
      <c r="FA12" s="160"/>
      <c r="FB12" s="161"/>
      <c r="FC12" s="161"/>
      <c r="FD12" s="161"/>
      <c r="FE12" s="161"/>
      <c r="FF12" s="161"/>
      <c r="FG12" s="161"/>
      <c r="FH12" s="161"/>
      <c r="FI12" s="161"/>
      <c r="FJ12" s="161"/>
      <c r="FK12" s="265"/>
    </row>
    <row r="13" spans="1:167" ht="3.6" customHeight="1">
      <c r="A13" s="110"/>
      <c r="B13" s="108"/>
      <c r="C13" s="108"/>
      <c r="D13" s="108"/>
      <c r="E13" s="108"/>
      <c r="F13" s="108"/>
      <c r="G13" s="109"/>
      <c r="H13" s="104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85"/>
      <c r="CL13" s="107"/>
      <c r="CM13" s="108"/>
      <c r="CN13" s="108"/>
      <c r="CO13" s="108"/>
      <c r="CP13" s="108"/>
      <c r="CQ13" s="108"/>
      <c r="CR13" s="109"/>
      <c r="CS13" s="110"/>
      <c r="CT13" s="108"/>
      <c r="CU13" s="108"/>
      <c r="CV13" s="108"/>
      <c r="CW13" s="108"/>
      <c r="CX13" s="108"/>
      <c r="CY13" s="109"/>
      <c r="CZ13" s="110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9"/>
      <c r="DL13" s="110"/>
      <c r="DM13" s="108"/>
      <c r="DN13" s="108"/>
      <c r="DO13" s="108"/>
      <c r="DP13" s="108"/>
      <c r="DQ13" s="108"/>
      <c r="DR13" s="108"/>
      <c r="DS13" s="108"/>
      <c r="DT13" s="108"/>
      <c r="DU13" s="108"/>
      <c r="DV13" s="109"/>
      <c r="DW13" s="101"/>
      <c r="DX13" s="102"/>
      <c r="DY13" s="102"/>
      <c r="DZ13" s="102"/>
      <c r="EA13" s="102"/>
      <c r="EB13" s="102"/>
      <c r="EC13" s="102"/>
      <c r="ED13" s="102"/>
      <c r="EE13" s="102"/>
      <c r="EF13" s="266"/>
      <c r="EG13" s="101"/>
      <c r="EH13" s="102"/>
      <c r="EI13" s="102"/>
      <c r="EJ13" s="102"/>
      <c r="EK13" s="102"/>
      <c r="EL13" s="102"/>
      <c r="EM13" s="102"/>
      <c r="EN13" s="102"/>
      <c r="EO13" s="102"/>
      <c r="EP13" s="266"/>
      <c r="EQ13" s="101"/>
      <c r="ER13" s="102"/>
      <c r="ES13" s="102"/>
      <c r="ET13" s="102"/>
      <c r="EU13" s="102"/>
      <c r="EV13" s="102"/>
      <c r="EW13" s="102"/>
      <c r="EX13" s="102"/>
      <c r="EY13" s="102"/>
      <c r="EZ13" s="266"/>
      <c r="FA13" s="101"/>
      <c r="FB13" s="102"/>
      <c r="FC13" s="102"/>
      <c r="FD13" s="102"/>
      <c r="FE13" s="102"/>
      <c r="FF13" s="102"/>
      <c r="FG13" s="102"/>
      <c r="FH13" s="102"/>
      <c r="FI13" s="102"/>
      <c r="FJ13" s="102"/>
      <c r="FK13" s="266"/>
    </row>
    <row r="14" spans="1:167">
      <c r="A14" s="156"/>
      <c r="B14" s="154"/>
      <c r="C14" s="154"/>
      <c r="D14" s="154"/>
      <c r="E14" s="154"/>
      <c r="F14" s="154"/>
      <c r="G14" s="155"/>
      <c r="H14" s="268" t="s">
        <v>365</v>
      </c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84"/>
      <c r="CL14" s="153" t="s">
        <v>255</v>
      </c>
      <c r="CM14" s="154"/>
      <c r="CN14" s="154"/>
      <c r="CO14" s="154"/>
      <c r="CP14" s="154"/>
      <c r="CQ14" s="154"/>
      <c r="CR14" s="155"/>
      <c r="CS14" s="156"/>
      <c r="CT14" s="154"/>
      <c r="CU14" s="154"/>
      <c r="CV14" s="154"/>
      <c r="CW14" s="154"/>
      <c r="CX14" s="154"/>
      <c r="CY14" s="155"/>
      <c r="CZ14" s="156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5"/>
      <c r="DL14" s="156"/>
      <c r="DM14" s="154"/>
      <c r="DN14" s="154"/>
      <c r="DO14" s="154"/>
      <c r="DP14" s="154"/>
      <c r="DQ14" s="154"/>
      <c r="DR14" s="154"/>
      <c r="DS14" s="154"/>
      <c r="DT14" s="154"/>
      <c r="DU14" s="154"/>
      <c r="DV14" s="155"/>
      <c r="DW14" s="160"/>
      <c r="DX14" s="161"/>
      <c r="DY14" s="161"/>
      <c r="DZ14" s="161"/>
      <c r="EA14" s="161"/>
      <c r="EB14" s="161"/>
      <c r="EC14" s="161"/>
      <c r="ED14" s="161"/>
      <c r="EE14" s="161"/>
      <c r="EF14" s="265"/>
      <c r="EG14" s="160"/>
      <c r="EH14" s="161"/>
      <c r="EI14" s="161"/>
      <c r="EJ14" s="161"/>
      <c r="EK14" s="161"/>
      <c r="EL14" s="161"/>
      <c r="EM14" s="161"/>
      <c r="EN14" s="161"/>
      <c r="EO14" s="161"/>
      <c r="EP14" s="265"/>
      <c r="EQ14" s="160"/>
      <c r="ER14" s="161"/>
      <c r="ES14" s="161"/>
      <c r="ET14" s="161"/>
      <c r="EU14" s="161"/>
      <c r="EV14" s="161"/>
      <c r="EW14" s="161"/>
      <c r="EX14" s="161"/>
      <c r="EY14" s="161"/>
      <c r="EZ14" s="265"/>
      <c r="FA14" s="160"/>
      <c r="FB14" s="161"/>
      <c r="FC14" s="161"/>
      <c r="FD14" s="161"/>
      <c r="FE14" s="161"/>
      <c r="FF14" s="161"/>
      <c r="FG14" s="161"/>
      <c r="FH14" s="161"/>
      <c r="FI14" s="161"/>
      <c r="FJ14" s="161"/>
      <c r="FK14" s="265"/>
    </row>
    <row r="15" spans="1:167" ht="3.6" customHeight="1">
      <c r="A15" s="110"/>
      <c r="B15" s="108"/>
      <c r="C15" s="108"/>
      <c r="D15" s="108"/>
      <c r="E15" s="108"/>
      <c r="F15" s="108"/>
      <c r="G15" s="109"/>
      <c r="H15" s="104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85"/>
      <c r="CL15" s="107"/>
      <c r="CM15" s="108"/>
      <c r="CN15" s="108"/>
      <c r="CO15" s="108"/>
      <c r="CP15" s="108"/>
      <c r="CQ15" s="108"/>
      <c r="CR15" s="109"/>
      <c r="CS15" s="110"/>
      <c r="CT15" s="108"/>
      <c r="CU15" s="108"/>
      <c r="CV15" s="108"/>
      <c r="CW15" s="108"/>
      <c r="CX15" s="108"/>
      <c r="CY15" s="109"/>
      <c r="CZ15" s="110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9"/>
      <c r="DL15" s="110"/>
      <c r="DM15" s="108"/>
      <c r="DN15" s="108"/>
      <c r="DO15" s="108"/>
      <c r="DP15" s="108"/>
      <c r="DQ15" s="108"/>
      <c r="DR15" s="108"/>
      <c r="DS15" s="108"/>
      <c r="DT15" s="108"/>
      <c r="DU15" s="108"/>
      <c r="DV15" s="109"/>
      <c r="DW15" s="101"/>
      <c r="DX15" s="102"/>
      <c r="DY15" s="102"/>
      <c r="DZ15" s="102"/>
      <c r="EA15" s="102"/>
      <c r="EB15" s="102"/>
      <c r="EC15" s="102"/>
      <c r="ED15" s="102"/>
      <c r="EE15" s="102"/>
      <c r="EF15" s="266"/>
      <c r="EG15" s="101"/>
      <c r="EH15" s="102"/>
      <c r="EI15" s="102"/>
      <c r="EJ15" s="102"/>
      <c r="EK15" s="102"/>
      <c r="EL15" s="102"/>
      <c r="EM15" s="102"/>
      <c r="EN15" s="102"/>
      <c r="EO15" s="102"/>
      <c r="EP15" s="266"/>
      <c r="EQ15" s="101"/>
      <c r="ER15" s="102"/>
      <c r="ES15" s="102"/>
      <c r="ET15" s="102"/>
      <c r="EU15" s="102"/>
      <c r="EV15" s="102"/>
      <c r="EW15" s="102"/>
      <c r="EX15" s="102"/>
      <c r="EY15" s="102"/>
      <c r="EZ15" s="266"/>
      <c r="FA15" s="101"/>
      <c r="FB15" s="102"/>
      <c r="FC15" s="102"/>
      <c r="FD15" s="102"/>
      <c r="FE15" s="102"/>
      <c r="FF15" s="102"/>
      <c r="FG15" s="102"/>
      <c r="FH15" s="102"/>
      <c r="FI15" s="102"/>
      <c r="FJ15" s="102"/>
      <c r="FK15" s="266"/>
    </row>
    <row r="16" spans="1:167" ht="16.2" customHeight="1">
      <c r="A16" s="65" t="s">
        <v>256</v>
      </c>
      <c r="B16" s="60"/>
      <c r="C16" s="60"/>
      <c r="D16" s="60"/>
      <c r="E16" s="60"/>
      <c r="F16" s="60"/>
      <c r="G16" s="61"/>
      <c r="H16" s="57" t="s">
        <v>257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9" t="s">
        <v>258</v>
      </c>
      <c r="CM16" s="60"/>
      <c r="CN16" s="60"/>
      <c r="CO16" s="60"/>
      <c r="CP16" s="60"/>
      <c r="CQ16" s="60"/>
      <c r="CR16" s="61"/>
      <c r="CS16" s="65" t="s">
        <v>45</v>
      </c>
      <c r="CT16" s="60"/>
      <c r="CU16" s="60"/>
      <c r="CV16" s="60"/>
      <c r="CW16" s="60"/>
      <c r="CX16" s="60"/>
      <c r="CY16" s="61"/>
      <c r="CZ16" s="65" t="s">
        <v>45</v>
      </c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1"/>
      <c r="DL16" s="65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DW16" s="72"/>
      <c r="DX16" s="73"/>
      <c r="DY16" s="73"/>
      <c r="DZ16" s="73"/>
      <c r="EA16" s="73"/>
      <c r="EB16" s="73"/>
      <c r="EC16" s="73"/>
      <c r="ED16" s="73"/>
      <c r="EE16" s="73"/>
      <c r="EF16" s="167"/>
      <c r="EG16" s="72"/>
      <c r="EH16" s="73"/>
      <c r="EI16" s="73"/>
      <c r="EJ16" s="73"/>
      <c r="EK16" s="73"/>
      <c r="EL16" s="73"/>
      <c r="EM16" s="73"/>
      <c r="EN16" s="73"/>
      <c r="EO16" s="73"/>
      <c r="EP16" s="167"/>
      <c r="EQ16" s="72"/>
      <c r="ER16" s="73"/>
      <c r="ES16" s="73"/>
      <c r="ET16" s="73"/>
      <c r="EU16" s="73"/>
      <c r="EV16" s="73"/>
      <c r="EW16" s="73"/>
      <c r="EX16" s="73"/>
      <c r="EY16" s="73"/>
      <c r="EZ16" s="167"/>
      <c r="FA16" s="72"/>
      <c r="FB16" s="73"/>
      <c r="FC16" s="73"/>
      <c r="FD16" s="73"/>
      <c r="FE16" s="73"/>
      <c r="FF16" s="73"/>
      <c r="FG16" s="73"/>
      <c r="FH16" s="73"/>
      <c r="FI16" s="73"/>
      <c r="FJ16" s="73"/>
      <c r="FK16" s="167"/>
    </row>
    <row r="17" spans="1:168" ht="37.200000000000003" customHeight="1">
      <c r="A17" s="65" t="s">
        <v>259</v>
      </c>
      <c r="B17" s="60"/>
      <c r="C17" s="60"/>
      <c r="D17" s="60"/>
      <c r="E17" s="60"/>
      <c r="F17" s="60"/>
      <c r="G17" s="61"/>
      <c r="H17" s="57" t="s">
        <v>366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9" t="s">
        <v>260</v>
      </c>
      <c r="CM17" s="60"/>
      <c r="CN17" s="60"/>
      <c r="CO17" s="60"/>
      <c r="CP17" s="60"/>
      <c r="CQ17" s="60"/>
      <c r="CR17" s="61"/>
      <c r="CS17" s="65" t="s">
        <v>45</v>
      </c>
      <c r="CT17" s="60"/>
      <c r="CU17" s="60"/>
      <c r="CV17" s="60"/>
      <c r="CW17" s="60"/>
      <c r="CX17" s="60"/>
      <c r="CY17" s="61"/>
      <c r="CZ17" s="65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1"/>
      <c r="DL17" s="65"/>
      <c r="DM17" s="60"/>
      <c r="DN17" s="60"/>
      <c r="DO17" s="60"/>
      <c r="DP17" s="60"/>
      <c r="DQ17" s="60"/>
      <c r="DR17" s="60"/>
      <c r="DS17" s="60"/>
      <c r="DT17" s="60"/>
      <c r="DU17" s="60"/>
      <c r="DV17" s="61"/>
      <c r="DW17" s="145">
        <f>DW18+DW37+DW49</f>
        <v>70897796.710000008</v>
      </c>
      <c r="DX17" s="146"/>
      <c r="DY17" s="146"/>
      <c r="DZ17" s="146"/>
      <c r="EA17" s="146"/>
      <c r="EB17" s="146"/>
      <c r="EC17" s="146"/>
      <c r="ED17" s="146"/>
      <c r="EE17" s="146"/>
      <c r="EF17" s="147"/>
      <c r="EG17" s="145">
        <f>EG18+EG37+EG49</f>
        <v>67083008.479999997</v>
      </c>
      <c r="EH17" s="146"/>
      <c r="EI17" s="146"/>
      <c r="EJ17" s="146"/>
      <c r="EK17" s="146"/>
      <c r="EL17" s="146"/>
      <c r="EM17" s="146"/>
      <c r="EN17" s="146"/>
      <c r="EO17" s="146"/>
      <c r="EP17" s="147"/>
      <c r="EQ17" s="145">
        <f>EQ18+EQ37+EQ49</f>
        <v>68822384.269999996</v>
      </c>
      <c r="ER17" s="146"/>
      <c r="ES17" s="146"/>
      <c r="ET17" s="146"/>
      <c r="EU17" s="146"/>
      <c r="EV17" s="146"/>
      <c r="EW17" s="146"/>
      <c r="EX17" s="146"/>
      <c r="EY17" s="146"/>
      <c r="EZ17" s="147"/>
      <c r="FA17" s="72"/>
      <c r="FB17" s="73"/>
      <c r="FC17" s="73"/>
      <c r="FD17" s="73"/>
      <c r="FE17" s="73"/>
      <c r="FF17" s="73"/>
      <c r="FG17" s="73"/>
      <c r="FH17" s="73"/>
      <c r="FI17" s="73"/>
      <c r="FJ17" s="73"/>
      <c r="FK17" s="167"/>
      <c r="FL17" s="36"/>
    </row>
    <row r="18" spans="1:168" ht="34.799999999999997" customHeight="1">
      <c r="A18" s="65" t="s">
        <v>261</v>
      </c>
      <c r="B18" s="60"/>
      <c r="C18" s="60"/>
      <c r="D18" s="60"/>
      <c r="E18" s="60"/>
      <c r="F18" s="60"/>
      <c r="G18" s="61"/>
      <c r="H18" s="57" t="s">
        <v>262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9" t="s">
        <v>263</v>
      </c>
      <c r="CM18" s="60"/>
      <c r="CN18" s="60"/>
      <c r="CO18" s="60"/>
      <c r="CP18" s="60"/>
      <c r="CQ18" s="60"/>
      <c r="CR18" s="61"/>
      <c r="CS18" s="65" t="s">
        <v>45</v>
      </c>
      <c r="CT18" s="60"/>
      <c r="CU18" s="60"/>
      <c r="CV18" s="60"/>
      <c r="CW18" s="60"/>
      <c r="CX18" s="60"/>
      <c r="CY18" s="61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65"/>
      <c r="DM18" s="60"/>
      <c r="DN18" s="60"/>
      <c r="DO18" s="60"/>
      <c r="DP18" s="60"/>
      <c r="DQ18" s="60"/>
      <c r="DR18" s="60"/>
      <c r="DS18" s="60"/>
      <c r="DT18" s="60"/>
      <c r="DU18" s="60"/>
      <c r="DV18" s="61"/>
      <c r="DW18" s="66">
        <f>DW19+DW20+DW21+DW22</f>
        <v>16028500</v>
      </c>
      <c r="DX18" s="67"/>
      <c r="DY18" s="67"/>
      <c r="DZ18" s="67"/>
      <c r="EA18" s="67"/>
      <c r="EB18" s="67"/>
      <c r="EC18" s="67"/>
      <c r="ED18" s="67"/>
      <c r="EE18" s="67"/>
      <c r="EF18" s="68"/>
      <c r="EG18" s="66">
        <f>EG19+EG20+EG21</f>
        <v>15666256</v>
      </c>
      <c r="EH18" s="67"/>
      <c r="EI18" s="67"/>
      <c r="EJ18" s="67"/>
      <c r="EK18" s="67"/>
      <c r="EL18" s="67"/>
      <c r="EM18" s="67"/>
      <c r="EN18" s="67"/>
      <c r="EO18" s="67"/>
      <c r="EP18" s="68"/>
      <c r="EQ18" s="66">
        <f>EQ19+EQ20+EQ21</f>
        <v>16361367</v>
      </c>
      <c r="ER18" s="67"/>
      <c r="ES18" s="67"/>
      <c r="ET18" s="67"/>
      <c r="EU18" s="67"/>
      <c r="EV18" s="67"/>
      <c r="EW18" s="67"/>
      <c r="EX18" s="67"/>
      <c r="EY18" s="67"/>
      <c r="EZ18" s="68"/>
      <c r="FA18" s="72"/>
      <c r="FB18" s="73"/>
      <c r="FC18" s="73"/>
      <c r="FD18" s="73"/>
      <c r="FE18" s="73"/>
      <c r="FF18" s="73"/>
      <c r="FG18" s="73"/>
      <c r="FH18" s="73"/>
      <c r="FI18" s="73"/>
      <c r="FJ18" s="73"/>
      <c r="FK18" s="167"/>
    </row>
    <row r="19" spans="1:168" ht="22.8" customHeight="1">
      <c r="A19" s="65" t="s">
        <v>264</v>
      </c>
      <c r="B19" s="60"/>
      <c r="C19" s="60"/>
      <c r="D19" s="60"/>
      <c r="E19" s="60"/>
      <c r="F19" s="60"/>
      <c r="G19" s="61"/>
      <c r="H19" s="57" t="s">
        <v>251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9" t="s">
        <v>265</v>
      </c>
      <c r="CM19" s="60"/>
      <c r="CN19" s="60"/>
      <c r="CO19" s="60"/>
      <c r="CP19" s="60"/>
      <c r="CQ19" s="60"/>
      <c r="CR19" s="61"/>
      <c r="CS19" s="65" t="s">
        <v>45</v>
      </c>
      <c r="CT19" s="60"/>
      <c r="CU19" s="60"/>
      <c r="CV19" s="60"/>
      <c r="CW19" s="60"/>
      <c r="CX19" s="60"/>
      <c r="CY19" s="61"/>
      <c r="CZ19" s="257" t="s">
        <v>378</v>
      </c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65"/>
      <c r="DM19" s="60"/>
      <c r="DN19" s="60"/>
      <c r="DO19" s="60"/>
      <c r="DP19" s="60"/>
      <c r="DQ19" s="60"/>
      <c r="DR19" s="60"/>
      <c r="DS19" s="60"/>
      <c r="DT19" s="60"/>
      <c r="DU19" s="60"/>
      <c r="DV19" s="61"/>
      <c r="DW19" s="98">
        <v>12700000</v>
      </c>
      <c r="DX19" s="99"/>
      <c r="DY19" s="99"/>
      <c r="DZ19" s="99"/>
      <c r="EA19" s="99"/>
      <c r="EB19" s="99"/>
      <c r="EC19" s="99"/>
      <c r="ED19" s="99"/>
      <c r="EE19" s="99"/>
      <c r="EF19" s="100"/>
      <c r="EG19" s="66">
        <v>12412980</v>
      </c>
      <c r="EH19" s="67"/>
      <c r="EI19" s="67"/>
      <c r="EJ19" s="67"/>
      <c r="EK19" s="67"/>
      <c r="EL19" s="67"/>
      <c r="EM19" s="67"/>
      <c r="EN19" s="67"/>
      <c r="EO19" s="67"/>
      <c r="EP19" s="68"/>
      <c r="EQ19" s="66">
        <v>12963744</v>
      </c>
      <c r="ER19" s="67"/>
      <c r="ES19" s="67"/>
      <c r="ET19" s="67"/>
      <c r="EU19" s="67"/>
      <c r="EV19" s="67"/>
      <c r="EW19" s="67"/>
      <c r="EX19" s="67"/>
      <c r="EY19" s="67"/>
      <c r="EZ19" s="68"/>
      <c r="FA19" s="72"/>
      <c r="FB19" s="73"/>
      <c r="FC19" s="73"/>
      <c r="FD19" s="73"/>
      <c r="FE19" s="73"/>
      <c r="FF19" s="73"/>
      <c r="FG19" s="73"/>
      <c r="FH19" s="73"/>
      <c r="FI19" s="73"/>
      <c r="FJ19" s="73"/>
      <c r="FK19" s="167"/>
    </row>
    <row r="20" spans="1:168">
      <c r="A20" s="65" t="s">
        <v>266</v>
      </c>
      <c r="B20" s="60"/>
      <c r="C20" s="60"/>
      <c r="D20" s="60"/>
      <c r="E20" s="60"/>
      <c r="F20" s="60"/>
      <c r="G20" s="61"/>
      <c r="H20" s="57" t="s">
        <v>356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9" t="s">
        <v>267</v>
      </c>
      <c r="CM20" s="60"/>
      <c r="CN20" s="60"/>
      <c r="CO20" s="60"/>
      <c r="CP20" s="60"/>
      <c r="CQ20" s="60"/>
      <c r="CR20" s="61"/>
      <c r="CS20" s="65" t="s">
        <v>45</v>
      </c>
      <c r="CT20" s="60"/>
      <c r="CU20" s="60"/>
      <c r="CV20" s="60"/>
      <c r="CW20" s="60"/>
      <c r="CX20" s="60"/>
      <c r="CY20" s="61"/>
      <c r="CZ20" s="62" t="s">
        <v>379</v>
      </c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4"/>
      <c r="DL20" s="65"/>
      <c r="DM20" s="60"/>
      <c r="DN20" s="60"/>
      <c r="DO20" s="60"/>
      <c r="DP20" s="60"/>
      <c r="DQ20" s="60"/>
      <c r="DR20" s="60"/>
      <c r="DS20" s="60"/>
      <c r="DT20" s="60"/>
      <c r="DU20" s="60"/>
      <c r="DV20" s="61"/>
      <c r="DW20" s="98">
        <v>328500</v>
      </c>
      <c r="DX20" s="99"/>
      <c r="DY20" s="99"/>
      <c r="DZ20" s="99"/>
      <c r="EA20" s="99"/>
      <c r="EB20" s="99"/>
      <c r="EC20" s="99"/>
      <c r="ED20" s="99"/>
      <c r="EE20" s="99"/>
      <c r="EF20" s="100"/>
      <c r="EG20" s="66">
        <v>321076</v>
      </c>
      <c r="EH20" s="67"/>
      <c r="EI20" s="67"/>
      <c r="EJ20" s="67"/>
      <c r="EK20" s="67"/>
      <c r="EL20" s="67"/>
      <c r="EM20" s="67"/>
      <c r="EN20" s="67"/>
      <c r="EO20" s="67"/>
      <c r="EP20" s="68"/>
      <c r="EQ20" s="66">
        <v>335322</v>
      </c>
      <c r="ER20" s="67"/>
      <c r="ES20" s="67"/>
      <c r="ET20" s="67"/>
      <c r="EU20" s="67"/>
      <c r="EV20" s="67"/>
      <c r="EW20" s="67"/>
      <c r="EX20" s="67"/>
      <c r="EY20" s="67"/>
      <c r="EZ20" s="68"/>
      <c r="FA20" s="72"/>
      <c r="FB20" s="73"/>
      <c r="FC20" s="73"/>
      <c r="FD20" s="73"/>
      <c r="FE20" s="73"/>
      <c r="FF20" s="73"/>
      <c r="FG20" s="73"/>
      <c r="FH20" s="73"/>
      <c r="FI20" s="73"/>
      <c r="FJ20" s="73"/>
      <c r="FK20" s="167"/>
    </row>
    <row r="21" spans="1:168">
      <c r="A21" s="65" t="s">
        <v>266</v>
      </c>
      <c r="B21" s="60"/>
      <c r="C21" s="60"/>
      <c r="D21" s="60"/>
      <c r="E21" s="60"/>
      <c r="F21" s="60"/>
      <c r="G21" s="61"/>
      <c r="H21" s="57" t="s">
        <v>356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9" t="s">
        <v>267</v>
      </c>
      <c r="CM21" s="60"/>
      <c r="CN21" s="60"/>
      <c r="CO21" s="60"/>
      <c r="CP21" s="60"/>
      <c r="CQ21" s="60"/>
      <c r="CR21" s="61"/>
      <c r="CS21" s="65" t="s">
        <v>45</v>
      </c>
      <c r="CT21" s="60"/>
      <c r="CU21" s="60"/>
      <c r="CV21" s="60"/>
      <c r="CW21" s="60"/>
      <c r="CX21" s="60"/>
      <c r="CY21" s="61"/>
      <c r="CZ21" s="62" t="s">
        <v>381</v>
      </c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4"/>
      <c r="DL21" s="65"/>
      <c r="DM21" s="60"/>
      <c r="DN21" s="60"/>
      <c r="DO21" s="60"/>
      <c r="DP21" s="60"/>
      <c r="DQ21" s="60"/>
      <c r="DR21" s="60"/>
      <c r="DS21" s="60"/>
      <c r="DT21" s="60"/>
      <c r="DU21" s="60"/>
      <c r="DV21" s="61"/>
      <c r="DW21" s="98">
        <v>3000000</v>
      </c>
      <c r="DX21" s="99"/>
      <c r="DY21" s="99"/>
      <c r="DZ21" s="99"/>
      <c r="EA21" s="99"/>
      <c r="EB21" s="99"/>
      <c r="EC21" s="99"/>
      <c r="ED21" s="99"/>
      <c r="EE21" s="99"/>
      <c r="EF21" s="100"/>
      <c r="EG21" s="66">
        <v>2932200</v>
      </c>
      <c r="EH21" s="67"/>
      <c r="EI21" s="67"/>
      <c r="EJ21" s="67"/>
      <c r="EK21" s="67"/>
      <c r="EL21" s="67"/>
      <c r="EM21" s="67"/>
      <c r="EN21" s="67"/>
      <c r="EO21" s="67"/>
      <c r="EP21" s="68"/>
      <c r="EQ21" s="66">
        <v>3062301</v>
      </c>
      <c r="ER21" s="67"/>
      <c r="ES21" s="67"/>
      <c r="ET21" s="67"/>
      <c r="EU21" s="67"/>
      <c r="EV21" s="67"/>
      <c r="EW21" s="67"/>
      <c r="EX21" s="67"/>
      <c r="EY21" s="67"/>
      <c r="EZ21" s="68"/>
      <c r="FA21" s="72"/>
      <c r="FB21" s="73"/>
      <c r="FC21" s="73"/>
      <c r="FD21" s="73"/>
      <c r="FE21" s="73"/>
      <c r="FF21" s="73"/>
      <c r="FG21" s="73"/>
      <c r="FH21" s="73"/>
      <c r="FI21" s="73"/>
      <c r="FJ21" s="73"/>
      <c r="FK21" s="167"/>
    </row>
    <row r="22" spans="1:168">
      <c r="A22" s="65" t="s">
        <v>400</v>
      </c>
      <c r="B22" s="60"/>
      <c r="C22" s="60"/>
      <c r="D22" s="60"/>
      <c r="E22" s="60"/>
      <c r="F22" s="60"/>
      <c r="G22" s="61"/>
      <c r="H22" s="57" t="s">
        <v>356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9" t="s">
        <v>401</v>
      </c>
      <c r="CM22" s="60"/>
      <c r="CN22" s="60"/>
      <c r="CO22" s="60"/>
      <c r="CP22" s="60"/>
      <c r="CQ22" s="60"/>
      <c r="CR22" s="61"/>
      <c r="CS22" s="65" t="s">
        <v>45</v>
      </c>
      <c r="CT22" s="60"/>
      <c r="CU22" s="60"/>
      <c r="CV22" s="60"/>
      <c r="CW22" s="60"/>
      <c r="CX22" s="60"/>
      <c r="CY22" s="61"/>
      <c r="CZ22" s="62" t="s">
        <v>387</v>
      </c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4"/>
      <c r="DL22" s="65"/>
      <c r="DM22" s="60"/>
      <c r="DN22" s="60"/>
      <c r="DO22" s="60"/>
      <c r="DP22" s="60"/>
      <c r="DQ22" s="60"/>
      <c r="DR22" s="60"/>
      <c r="DS22" s="60"/>
      <c r="DT22" s="60"/>
      <c r="DU22" s="60"/>
      <c r="DV22" s="61"/>
      <c r="DW22" s="66">
        <v>0</v>
      </c>
      <c r="DX22" s="67"/>
      <c r="DY22" s="67"/>
      <c r="DZ22" s="67"/>
      <c r="EA22" s="67"/>
      <c r="EB22" s="67"/>
      <c r="EC22" s="67"/>
      <c r="ED22" s="67"/>
      <c r="EE22" s="67"/>
      <c r="EF22" s="68"/>
      <c r="EG22" s="66">
        <f t="shared" ref="EG22" si="0">DW22*0.045+DW22</f>
        <v>0</v>
      </c>
      <c r="EH22" s="67"/>
      <c r="EI22" s="67"/>
      <c r="EJ22" s="67"/>
      <c r="EK22" s="67"/>
      <c r="EL22" s="67"/>
      <c r="EM22" s="67"/>
      <c r="EN22" s="67"/>
      <c r="EO22" s="67"/>
      <c r="EP22" s="68"/>
      <c r="EQ22" s="66">
        <f t="shared" ref="EQ22" si="1">EG22*0.045+EG22</f>
        <v>0</v>
      </c>
      <c r="ER22" s="67"/>
      <c r="ES22" s="67"/>
      <c r="ET22" s="67"/>
      <c r="EU22" s="67"/>
      <c r="EV22" s="67"/>
      <c r="EW22" s="67"/>
      <c r="EX22" s="67"/>
      <c r="EY22" s="67"/>
      <c r="EZ22" s="68"/>
      <c r="FA22" s="72"/>
      <c r="FB22" s="73"/>
      <c r="FC22" s="73"/>
      <c r="FD22" s="73"/>
      <c r="FE22" s="73"/>
      <c r="FF22" s="73"/>
      <c r="FG22" s="73"/>
      <c r="FH22" s="73"/>
      <c r="FI22" s="73"/>
      <c r="FJ22" s="73"/>
      <c r="FK22" s="167"/>
    </row>
    <row r="23" spans="1:168" ht="23.4" customHeight="1">
      <c r="A23" s="65" t="s">
        <v>268</v>
      </c>
      <c r="B23" s="60"/>
      <c r="C23" s="60"/>
      <c r="D23" s="60"/>
      <c r="E23" s="60"/>
      <c r="F23" s="60"/>
      <c r="G23" s="61"/>
      <c r="H23" s="57" t="s">
        <v>269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9" t="s">
        <v>270</v>
      </c>
      <c r="CM23" s="60"/>
      <c r="CN23" s="60"/>
      <c r="CO23" s="60"/>
      <c r="CP23" s="60"/>
      <c r="CQ23" s="60"/>
      <c r="CR23" s="61"/>
      <c r="CS23" s="65" t="s">
        <v>45</v>
      </c>
      <c r="CT23" s="60"/>
      <c r="CU23" s="60"/>
      <c r="CV23" s="60"/>
      <c r="CW23" s="60"/>
      <c r="CX23" s="60"/>
      <c r="CY23" s="61"/>
      <c r="CZ23" s="65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1"/>
      <c r="DL23" s="65"/>
      <c r="DM23" s="60"/>
      <c r="DN23" s="60"/>
      <c r="DO23" s="60"/>
      <c r="DP23" s="60"/>
      <c r="DQ23" s="60"/>
      <c r="DR23" s="60"/>
      <c r="DS23" s="60"/>
      <c r="DT23" s="60"/>
      <c r="DU23" s="60"/>
      <c r="DV23" s="61"/>
      <c r="DW23" s="66"/>
      <c r="DX23" s="67"/>
      <c r="DY23" s="67"/>
      <c r="DZ23" s="67"/>
      <c r="EA23" s="67"/>
      <c r="EB23" s="67"/>
      <c r="EC23" s="67"/>
      <c r="ED23" s="67"/>
      <c r="EE23" s="67"/>
      <c r="EF23" s="68"/>
      <c r="EG23" s="66"/>
      <c r="EH23" s="67"/>
      <c r="EI23" s="67"/>
      <c r="EJ23" s="67"/>
      <c r="EK23" s="67"/>
      <c r="EL23" s="67"/>
      <c r="EM23" s="67"/>
      <c r="EN23" s="67"/>
      <c r="EO23" s="67"/>
      <c r="EP23" s="68"/>
      <c r="EQ23" s="66"/>
      <c r="ER23" s="67"/>
      <c r="ES23" s="67"/>
      <c r="ET23" s="67"/>
      <c r="EU23" s="67"/>
      <c r="EV23" s="67"/>
      <c r="EW23" s="67"/>
      <c r="EX23" s="67"/>
      <c r="EY23" s="67"/>
      <c r="EZ23" s="68"/>
      <c r="FA23" s="72"/>
      <c r="FB23" s="73"/>
      <c r="FC23" s="73"/>
      <c r="FD23" s="73"/>
      <c r="FE23" s="73"/>
      <c r="FF23" s="73"/>
      <c r="FG23" s="73"/>
      <c r="FH23" s="73"/>
      <c r="FI23" s="73"/>
      <c r="FJ23" s="73"/>
      <c r="FK23" s="167"/>
    </row>
    <row r="24" spans="1:168" ht="21.6" customHeight="1">
      <c r="A24" s="65" t="s">
        <v>271</v>
      </c>
      <c r="B24" s="60"/>
      <c r="C24" s="60"/>
      <c r="D24" s="60"/>
      <c r="E24" s="60"/>
      <c r="F24" s="60"/>
      <c r="G24" s="61"/>
      <c r="H24" s="57" t="s">
        <v>251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9" t="s">
        <v>272</v>
      </c>
      <c r="CM24" s="60"/>
      <c r="CN24" s="60"/>
      <c r="CO24" s="60"/>
      <c r="CP24" s="60"/>
      <c r="CQ24" s="60"/>
      <c r="CR24" s="61"/>
      <c r="CS24" s="65" t="s">
        <v>45</v>
      </c>
      <c r="CT24" s="60"/>
      <c r="CU24" s="60"/>
      <c r="CV24" s="60"/>
      <c r="CW24" s="60"/>
      <c r="CX24" s="60"/>
      <c r="CY24" s="61"/>
      <c r="CZ24" s="65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1"/>
      <c r="DL24" s="65"/>
      <c r="DM24" s="60"/>
      <c r="DN24" s="60"/>
      <c r="DO24" s="60"/>
      <c r="DP24" s="60"/>
      <c r="DQ24" s="60"/>
      <c r="DR24" s="60"/>
      <c r="DS24" s="60"/>
      <c r="DT24" s="60"/>
      <c r="DU24" s="60"/>
      <c r="DV24" s="61"/>
      <c r="DW24" s="66"/>
      <c r="DX24" s="67"/>
      <c r="DY24" s="67"/>
      <c r="DZ24" s="67"/>
      <c r="EA24" s="67"/>
      <c r="EB24" s="67"/>
      <c r="EC24" s="67"/>
      <c r="ED24" s="67"/>
      <c r="EE24" s="67"/>
      <c r="EF24" s="68"/>
      <c r="EG24" s="66"/>
      <c r="EH24" s="67"/>
      <c r="EI24" s="67"/>
      <c r="EJ24" s="67"/>
      <c r="EK24" s="67"/>
      <c r="EL24" s="67"/>
      <c r="EM24" s="67"/>
      <c r="EN24" s="67"/>
      <c r="EO24" s="67"/>
      <c r="EP24" s="68"/>
      <c r="EQ24" s="66"/>
      <c r="ER24" s="67"/>
      <c r="ES24" s="67"/>
      <c r="ET24" s="67"/>
      <c r="EU24" s="67"/>
      <c r="EV24" s="67"/>
      <c r="EW24" s="67"/>
      <c r="EX24" s="67"/>
      <c r="EY24" s="67"/>
      <c r="EZ24" s="68"/>
      <c r="FA24" s="72"/>
      <c r="FB24" s="73"/>
      <c r="FC24" s="73"/>
      <c r="FD24" s="73"/>
      <c r="FE24" s="73"/>
      <c r="FF24" s="73"/>
      <c r="FG24" s="73"/>
      <c r="FH24" s="73"/>
      <c r="FI24" s="73"/>
      <c r="FJ24" s="73"/>
      <c r="FK24" s="167"/>
    </row>
    <row r="25" spans="1:168" ht="13.8" customHeight="1">
      <c r="A25" s="156"/>
      <c r="B25" s="154"/>
      <c r="C25" s="154"/>
      <c r="D25" s="154"/>
      <c r="E25" s="154"/>
      <c r="F25" s="154"/>
      <c r="G25" s="155"/>
      <c r="H25" s="268" t="s">
        <v>253</v>
      </c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  <c r="CC25" s="279"/>
      <c r="CD25" s="279"/>
      <c r="CE25" s="279"/>
      <c r="CF25" s="279"/>
      <c r="CG25" s="279"/>
      <c r="CH25" s="279"/>
      <c r="CI25" s="279"/>
      <c r="CJ25" s="279"/>
      <c r="CK25" s="284"/>
      <c r="CL25" s="153" t="s">
        <v>273</v>
      </c>
      <c r="CM25" s="154"/>
      <c r="CN25" s="154"/>
      <c r="CO25" s="154"/>
      <c r="CP25" s="154"/>
      <c r="CQ25" s="154"/>
      <c r="CR25" s="155"/>
      <c r="CS25" s="156"/>
      <c r="CT25" s="154"/>
      <c r="CU25" s="154"/>
      <c r="CV25" s="154"/>
      <c r="CW25" s="154"/>
      <c r="CX25" s="154"/>
      <c r="CY25" s="155"/>
      <c r="CZ25" s="156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5"/>
      <c r="DL25" s="156"/>
      <c r="DM25" s="154"/>
      <c r="DN25" s="154"/>
      <c r="DO25" s="154"/>
      <c r="DP25" s="154"/>
      <c r="DQ25" s="154"/>
      <c r="DR25" s="154"/>
      <c r="DS25" s="154"/>
      <c r="DT25" s="154"/>
      <c r="DU25" s="154"/>
      <c r="DV25" s="155"/>
      <c r="DW25" s="157"/>
      <c r="DX25" s="158"/>
      <c r="DY25" s="158"/>
      <c r="DZ25" s="158"/>
      <c r="EA25" s="158"/>
      <c r="EB25" s="158"/>
      <c r="EC25" s="158"/>
      <c r="ED25" s="158"/>
      <c r="EE25" s="158"/>
      <c r="EF25" s="159"/>
      <c r="EG25" s="157"/>
      <c r="EH25" s="158"/>
      <c r="EI25" s="158"/>
      <c r="EJ25" s="158"/>
      <c r="EK25" s="158"/>
      <c r="EL25" s="158"/>
      <c r="EM25" s="158"/>
      <c r="EN25" s="158"/>
      <c r="EO25" s="158"/>
      <c r="EP25" s="159"/>
      <c r="EQ25" s="157"/>
      <c r="ER25" s="158"/>
      <c r="ES25" s="158"/>
      <c r="ET25" s="158"/>
      <c r="EU25" s="158"/>
      <c r="EV25" s="158"/>
      <c r="EW25" s="158"/>
      <c r="EX25" s="158"/>
      <c r="EY25" s="158"/>
      <c r="EZ25" s="159"/>
      <c r="FA25" s="160"/>
      <c r="FB25" s="161"/>
      <c r="FC25" s="161"/>
      <c r="FD25" s="161"/>
      <c r="FE25" s="161"/>
      <c r="FF25" s="161"/>
      <c r="FG25" s="161"/>
      <c r="FH25" s="161"/>
      <c r="FI25" s="161"/>
      <c r="FJ25" s="161"/>
      <c r="FK25" s="265"/>
    </row>
    <row r="26" spans="1:168" hidden="1">
      <c r="A26" s="110"/>
      <c r="B26" s="108"/>
      <c r="C26" s="108"/>
      <c r="D26" s="108"/>
      <c r="E26" s="108"/>
      <c r="F26" s="108"/>
      <c r="G26" s="109"/>
      <c r="H26" s="104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D26" s="262"/>
      <c r="BE26" s="262"/>
      <c r="BF26" s="262"/>
      <c r="BG26" s="262"/>
      <c r="BH26" s="262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2"/>
      <c r="CK26" s="285"/>
      <c r="CL26" s="107"/>
      <c r="CM26" s="108"/>
      <c r="CN26" s="108"/>
      <c r="CO26" s="108"/>
      <c r="CP26" s="108"/>
      <c r="CQ26" s="108"/>
      <c r="CR26" s="109"/>
      <c r="CS26" s="110"/>
      <c r="CT26" s="108"/>
      <c r="CU26" s="108"/>
      <c r="CV26" s="108"/>
      <c r="CW26" s="108"/>
      <c r="CX26" s="108"/>
      <c r="CY26" s="109"/>
      <c r="CZ26" s="110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9"/>
      <c r="DL26" s="110"/>
      <c r="DM26" s="108"/>
      <c r="DN26" s="108"/>
      <c r="DO26" s="108"/>
      <c r="DP26" s="108"/>
      <c r="DQ26" s="108"/>
      <c r="DR26" s="108"/>
      <c r="DS26" s="108"/>
      <c r="DT26" s="108"/>
      <c r="DU26" s="108"/>
      <c r="DV26" s="109"/>
      <c r="DW26" s="93"/>
      <c r="DX26" s="94"/>
      <c r="DY26" s="94"/>
      <c r="DZ26" s="94"/>
      <c r="EA26" s="94"/>
      <c r="EB26" s="94"/>
      <c r="EC26" s="94"/>
      <c r="ED26" s="94"/>
      <c r="EE26" s="94"/>
      <c r="EF26" s="95"/>
      <c r="EG26" s="93"/>
      <c r="EH26" s="94"/>
      <c r="EI26" s="94"/>
      <c r="EJ26" s="94"/>
      <c r="EK26" s="94"/>
      <c r="EL26" s="94"/>
      <c r="EM26" s="94"/>
      <c r="EN26" s="94"/>
      <c r="EO26" s="94"/>
      <c r="EP26" s="95"/>
      <c r="EQ26" s="93"/>
      <c r="ER26" s="94"/>
      <c r="ES26" s="94"/>
      <c r="ET26" s="94"/>
      <c r="EU26" s="94"/>
      <c r="EV26" s="94"/>
      <c r="EW26" s="94"/>
      <c r="EX26" s="94"/>
      <c r="EY26" s="94"/>
      <c r="EZ26" s="95"/>
      <c r="FA26" s="101"/>
      <c r="FB26" s="102"/>
      <c r="FC26" s="102"/>
      <c r="FD26" s="102"/>
      <c r="FE26" s="102"/>
      <c r="FF26" s="102"/>
      <c r="FG26" s="102"/>
      <c r="FH26" s="102"/>
      <c r="FI26" s="102"/>
      <c r="FJ26" s="102"/>
      <c r="FK26" s="266"/>
    </row>
    <row r="27" spans="1:168">
      <c r="A27" s="65" t="s">
        <v>274</v>
      </c>
      <c r="B27" s="60"/>
      <c r="C27" s="60"/>
      <c r="D27" s="60"/>
      <c r="E27" s="60"/>
      <c r="F27" s="60"/>
      <c r="G27" s="61"/>
      <c r="H27" s="57" t="s">
        <v>355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9" t="s">
        <v>275</v>
      </c>
      <c r="CM27" s="60"/>
      <c r="CN27" s="60"/>
      <c r="CO27" s="60"/>
      <c r="CP27" s="60"/>
      <c r="CQ27" s="60"/>
      <c r="CR27" s="61"/>
      <c r="CS27" s="65" t="s">
        <v>45</v>
      </c>
      <c r="CT27" s="60"/>
      <c r="CU27" s="60"/>
      <c r="CV27" s="60"/>
      <c r="CW27" s="60"/>
      <c r="CX27" s="60"/>
      <c r="CY27" s="61"/>
      <c r="CZ27" s="65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1"/>
      <c r="DL27" s="65"/>
      <c r="DM27" s="60"/>
      <c r="DN27" s="60"/>
      <c r="DO27" s="60"/>
      <c r="DP27" s="60"/>
      <c r="DQ27" s="60"/>
      <c r="DR27" s="60"/>
      <c r="DS27" s="60"/>
      <c r="DT27" s="60"/>
      <c r="DU27" s="60"/>
      <c r="DV27" s="61"/>
      <c r="DW27" s="66"/>
      <c r="DX27" s="67"/>
      <c r="DY27" s="67"/>
      <c r="DZ27" s="67"/>
      <c r="EA27" s="67"/>
      <c r="EB27" s="67"/>
      <c r="EC27" s="67"/>
      <c r="ED27" s="67"/>
      <c r="EE27" s="67"/>
      <c r="EF27" s="68"/>
      <c r="EG27" s="66"/>
      <c r="EH27" s="67"/>
      <c r="EI27" s="67"/>
      <c r="EJ27" s="67"/>
      <c r="EK27" s="67"/>
      <c r="EL27" s="67"/>
      <c r="EM27" s="67"/>
      <c r="EN27" s="67"/>
      <c r="EO27" s="67"/>
      <c r="EP27" s="68"/>
      <c r="EQ27" s="66"/>
      <c r="ER27" s="67"/>
      <c r="ES27" s="67"/>
      <c r="ET27" s="67"/>
      <c r="EU27" s="67"/>
      <c r="EV27" s="67"/>
      <c r="EW27" s="67"/>
      <c r="EX27" s="67"/>
      <c r="EY27" s="67"/>
      <c r="EZ27" s="68"/>
      <c r="FA27" s="72"/>
      <c r="FB27" s="73"/>
      <c r="FC27" s="73"/>
      <c r="FD27" s="73"/>
      <c r="FE27" s="73"/>
      <c r="FF27" s="73"/>
      <c r="FG27" s="73"/>
      <c r="FH27" s="73"/>
      <c r="FI27" s="73"/>
      <c r="FJ27" s="73"/>
      <c r="FK27" s="167"/>
    </row>
    <row r="28" spans="1:168">
      <c r="A28" s="65" t="s">
        <v>276</v>
      </c>
      <c r="B28" s="60"/>
      <c r="C28" s="60"/>
      <c r="D28" s="60"/>
      <c r="E28" s="60"/>
      <c r="F28" s="60"/>
      <c r="G28" s="61"/>
      <c r="H28" s="57" t="s">
        <v>367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9" t="s">
        <v>277</v>
      </c>
      <c r="CM28" s="60"/>
      <c r="CN28" s="60"/>
      <c r="CO28" s="60"/>
      <c r="CP28" s="60"/>
      <c r="CQ28" s="60"/>
      <c r="CR28" s="61"/>
      <c r="CS28" s="65" t="s">
        <v>45</v>
      </c>
      <c r="CT28" s="60"/>
      <c r="CU28" s="60"/>
      <c r="CV28" s="60"/>
      <c r="CW28" s="60"/>
      <c r="CX28" s="60"/>
      <c r="CY28" s="61"/>
      <c r="CZ28" s="65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1"/>
      <c r="DL28" s="65"/>
      <c r="DM28" s="60"/>
      <c r="DN28" s="60"/>
      <c r="DO28" s="60"/>
      <c r="DP28" s="60"/>
      <c r="DQ28" s="60"/>
      <c r="DR28" s="60"/>
      <c r="DS28" s="60"/>
      <c r="DT28" s="60"/>
      <c r="DU28" s="60"/>
      <c r="DV28" s="61"/>
      <c r="DW28" s="66"/>
      <c r="DX28" s="67"/>
      <c r="DY28" s="67"/>
      <c r="DZ28" s="67"/>
      <c r="EA28" s="67"/>
      <c r="EB28" s="67"/>
      <c r="EC28" s="67"/>
      <c r="ED28" s="67"/>
      <c r="EE28" s="67"/>
      <c r="EF28" s="68"/>
      <c r="EG28" s="66"/>
      <c r="EH28" s="67"/>
      <c r="EI28" s="67"/>
      <c r="EJ28" s="67"/>
      <c r="EK28" s="67"/>
      <c r="EL28" s="67"/>
      <c r="EM28" s="67"/>
      <c r="EN28" s="67"/>
      <c r="EO28" s="67"/>
      <c r="EP28" s="68"/>
      <c r="EQ28" s="66"/>
      <c r="ER28" s="67"/>
      <c r="ES28" s="67"/>
      <c r="ET28" s="67"/>
      <c r="EU28" s="67"/>
      <c r="EV28" s="67"/>
      <c r="EW28" s="67"/>
      <c r="EX28" s="67"/>
      <c r="EY28" s="67"/>
      <c r="EZ28" s="68"/>
      <c r="FA28" s="72"/>
      <c r="FB28" s="73"/>
      <c r="FC28" s="73"/>
      <c r="FD28" s="73"/>
      <c r="FE28" s="73"/>
      <c r="FF28" s="73"/>
      <c r="FG28" s="73"/>
      <c r="FH28" s="73"/>
      <c r="FI28" s="73"/>
      <c r="FJ28" s="73"/>
      <c r="FK28" s="167"/>
    </row>
    <row r="29" spans="1:168">
      <c r="A29" s="156"/>
      <c r="B29" s="154"/>
      <c r="C29" s="154"/>
      <c r="D29" s="154"/>
      <c r="E29" s="154"/>
      <c r="F29" s="154"/>
      <c r="G29" s="155"/>
      <c r="H29" s="268" t="s">
        <v>365</v>
      </c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279"/>
      <c r="BN29" s="279"/>
      <c r="BO29" s="279"/>
      <c r="BP29" s="279"/>
      <c r="BQ29" s="279"/>
      <c r="BR29" s="279"/>
      <c r="BS29" s="279"/>
      <c r="BT29" s="279"/>
      <c r="BU29" s="279"/>
      <c r="BV29" s="279"/>
      <c r="BW29" s="279"/>
      <c r="BX29" s="279"/>
      <c r="BY29" s="279"/>
      <c r="BZ29" s="279"/>
      <c r="CA29" s="279"/>
      <c r="CB29" s="279"/>
      <c r="CC29" s="279"/>
      <c r="CD29" s="279"/>
      <c r="CE29" s="279"/>
      <c r="CF29" s="279"/>
      <c r="CG29" s="279"/>
      <c r="CH29" s="279"/>
      <c r="CI29" s="279"/>
      <c r="CJ29" s="279"/>
      <c r="CK29" s="284"/>
      <c r="CL29" s="153" t="s">
        <v>278</v>
      </c>
      <c r="CM29" s="154"/>
      <c r="CN29" s="154"/>
      <c r="CO29" s="154"/>
      <c r="CP29" s="154"/>
      <c r="CQ29" s="154"/>
      <c r="CR29" s="155"/>
      <c r="CS29" s="156"/>
      <c r="CT29" s="154"/>
      <c r="CU29" s="154"/>
      <c r="CV29" s="154"/>
      <c r="CW29" s="154"/>
      <c r="CX29" s="154"/>
      <c r="CY29" s="155"/>
      <c r="CZ29" s="156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5"/>
      <c r="DL29" s="156"/>
      <c r="DM29" s="154"/>
      <c r="DN29" s="154"/>
      <c r="DO29" s="154"/>
      <c r="DP29" s="154"/>
      <c r="DQ29" s="154"/>
      <c r="DR29" s="154"/>
      <c r="DS29" s="154"/>
      <c r="DT29" s="154"/>
      <c r="DU29" s="154"/>
      <c r="DV29" s="155"/>
      <c r="DW29" s="157"/>
      <c r="DX29" s="158"/>
      <c r="DY29" s="158"/>
      <c r="DZ29" s="158"/>
      <c r="EA29" s="158"/>
      <c r="EB29" s="158"/>
      <c r="EC29" s="158"/>
      <c r="ED29" s="158"/>
      <c r="EE29" s="158"/>
      <c r="EF29" s="159"/>
      <c r="EG29" s="157"/>
      <c r="EH29" s="158"/>
      <c r="EI29" s="158"/>
      <c r="EJ29" s="158"/>
      <c r="EK29" s="158"/>
      <c r="EL29" s="158"/>
      <c r="EM29" s="158"/>
      <c r="EN29" s="158"/>
      <c r="EO29" s="158"/>
      <c r="EP29" s="159"/>
      <c r="EQ29" s="157"/>
      <c r="ER29" s="158"/>
      <c r="ES29" s="158"/>
      <c r="ET29" s="158"/>
      <c r="EU29" s="158"/>
      <c r="EV29" s="158"/>
      <c r="EW29" s="158"/>
      <c r="EX29" s="158"/>
      <c r="EY29" s="158"/>
      <c r="EZ29" s="159"/>
      <c r="FA29" s="160"/>
      <c r="FB29" s="161"/>
      <c r="FC29" s="161"/>
      <c r="FD29" s="161"/>
      <c r="FE29" s="161"/>
      <c r="FF29" s="161"/>
      <c r="FG29" s="161"/>
      <c r="FH29" s="161"/>
      <c r="FI29" s="161"/>
      <c r="FJ29" s="161"/>
      <c r="FK29" s="265"/>
    </row>
    <row r="30" spans="1:168" ht="0.6" customHeight="1">
      <c r="A30" s="110"/>
      <c r="B30" s="108"/>
      <c r="C30" s="108"/>
      <c r="D30" s="108"/>
      <c r="E30" s="108"/>
      <c r="F30" s="108"/>
      <c r="G30" s="109"/>
      <c r="H30" s="104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2"/>
      <c r="CD30" s="262"/>
      <c r="CE30" s="262"/>
      <c r="CF30" s="262"/>
      <c r="CG30" s="262"/>
      <c r="CH30" s="262"/>
      <c r="CI30" s="262"/>
      <c r="CJ30" s="262"/>
      <c r="CK30" s="285"/>
      <c r="CL30" s="107"/>
      <c r="CM30" s="108"/>
      <c r="CN30" s="108"/>
      <c r="CO30" s="108"/>
      <c r="CP30" s="108"/>
      <c r="CQ30" s="108"/>
      <c r="CR30" s="109"/>
      <c r="CS30" s="110"/>
      <c r="CT30" s="108"/>
      <c r="CU30" s="108"/>
      <c r="CV30" s="108"/>
      <c r="CW30" s="108"/>
      <c r="CX30" s="108"/>
      <c r="CY30" s="109"/>
      <c r="CZ30" s="110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9"/>
      <c r="DL30" s="110"/>
      <c r="DM30" s="108"/>
      <c r="DN30" s="108"/>
      <c r="DO30" s="108"/>
      <c r="DP30" s="108"/>
      <c r="DQ30" s="108"/>
      <c r="DR30" s="108"/>
      <c r="DS30" s="108"/>
      <c r="DT30" s="108"/>
      <c r="DU30" s="108"/>
      <c r="DV30" s="109"/>
      <c r="DW30" s="93"/>
      <c r="DX30" s="94"/>
      <c r="DY30" s="94"/>
      <c r="DZ30" s="94"/>
      <c r="EA30" s="94"/>
      <c r="EB30" s="94"/>
      <c r="EC30" s="94"/>
      <c r="ED30" s="94"/>
      <c r="EE30" s="94"/>
      <c r="EF30" s="95"/>
      <c r="EG30" s="93"/>
      <c r="EH30" s="94"/>
      <c r="EI30" s="94"/>
      <c r="EJ30" s="94"/>
      <c r="EK30" s="94"/>
      <c r="EL30" s="94"/>
      <c r="EM30" s="94"/>
      <c r="EN30" s="94"/>
      <c r="EO30" s="94"/>
      <c r="EP30" s="95"/>
      <c r="EQ30" s="93"/>
      <c r="ER30" s="94"/>
      <c r="ES30" s="94"/>
      <c r="ET30" s="94"/>
      <c r="EU30" s="94"/>
      <c r="EV30" s="94"/>
      <c r="EW30" s="94"/>
      <c r="EX30" s="94"/>
      <c r="EY30" s="94"/>
      <c r="EZ30" s="95"/>
      <c r="FA30" s="101"/>
      <c r="FB30" s="102"/>
      <c r="FC30" s="102"/>
      <c r="FD30" s="102"/>
      <c r="FE30" s="102"/>
      <c r="FF30" s="102"/>
      <c r="FG30" s="102"/>
      <c r="FH30" s="102"/>
      <c r="FI30" s="102"/>
      <c r="FJ30" s="102"/>
      <c r="FK30" s="266"/>
    </row>
    <row r="31" spans="1:168" ht="15" thickBot="1">
      <c r="A31" s="156"/>
      <c r="B31" s="154"/>
      <c r="C31" s="154"/>
      <c r="D31" s="154"/>
      <c r="E31" s="154"/>
      <c r="F31" s="154"/>
      <c r="G31" s="155"/>
      <c r="H31" s="268" t="s">
        <v>365</v>
      </c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79"/>
      <c r="CB31" s="279"/>
      <c r="CC31" s="279"/>
      <c r="CD31" s="279"/>
      <c r="CE31" s="279"/>
      <c r="CF31" s="279"/>
      <c r="CG31" s="279"/>
      <c r="CH31" s="279"/>
      <c r="CI31" s="279"/>
      <c r="CJ31" s="279"/>
      <c r="CK31" s="284"/>
      <c r="CL31" s="153" t="s">
        <v>279</v>
      </c>
      <c r="CM31" s="154"/>
      <c r="CN31" s="154"/>
      <c r="CO31" s="154"/>
      <c r="CP31" s="154"/>
      <c r="CQ31" s="154"/>
      <c r="CR31" s="155"/>
      <c r="CS31" s="156"/>
      <c r="CT31" s="154"/>
      <c r="CU31" s="154"/>
      <c r="CV31" s="154"/>
      <c r="CW31" s="154"/>
      <c r="CX31" s="154"/>
      <c r="CY31" s="155"/>
      <c r="CZ31" s="156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5"/>
      <c r="DL31" s="156"/>
      <c r="DM31" s="154"/>
      <c r="DN31" s="154"/>
      <c r="DO31" s="154"/>
      <c r="DP31" s="154"/>
      <c r="DQ31" s="154"/>
      <c r="DR31" s="154"/>
      <c r="DS31" s="154"/>
      <c r="DT31" s="154"/>
      <c r="DU31" s="154"/>
      <c r="DV31" s="155"/>
      <c r="DW31" s="157"/>
      <c r="DX31" s="158"/>
      <c r="DY31" s="158"/>
      <c r="DZ31" s="158"/>
      <c r="EA31" s="158"/>
      <c r="EB31" s="158"/>
      <c r="EC31" s="158"/>
      <c r="ED31" s="158"/>
      <c r="EE31" s="158"/>
      <c r="EF31" s="159"/>
      <c r="EG31" s="157"/>
      <c r="EH31" s="158"/>
      <c r="EI31" s="158"/>
      <c r="EJ31" s="158"/>
      <c r="EK31" s="158"/>
      <c r="EL31" s="158"/>
      <c r="EM31" s="158"/>
      <c r="EN31" s="158"/>
      <c r="EO31" s="158"/>
      <c r="EP31" s="159"/>
      <c r="EQ31" s="157"/>
      <c r="ER31" s="158"/>
      <c r="ES31" s="158"/>
      <c r="ET31" s="158"/>
      <c r="EU31" s="158"/>
      <c r="EV31" s="158"/>
      <c r="EW31" s="158"/>
      <c r="EX31" s="158"/>
      <c r="EY31" s="158"/>
      <c r="EZ31" s="159"/>
      <c r="FA31" s="160"/>
      <c r="FB31" s="161"/>
      <c r="FC31" s="161"/>
      <c r="FD31" s="161"/>
      <c r="FE31" s="161"/>
      <c r="FF31" s="161"/>
      <c r="FG31" s="161"/>
      <c r="FH31" s="161"/>
      <c r="FI31" s="161"/>
      <c r="FJ31" s="161"/>
      <c r="FK31" s="265"/>
    </row>
    <row r="32" spans="1:168" ht="15" hidden="1" thickBot="1">
      <c r="A32" s="110"/>
      <c r="B32" s="108"/>
      <c r="C32" s="108"/>
      <c r="D32" s="108"/>
      <c r="E32" s="108"/>
      <c r="F32" s="108"/>
      <c r="G32" s="109"/>
      <c r="H32" s="104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85"/>
      <c r="CL32" s="107"/>
      <c r="CM32" s="108"/>
      <c r="CN32" s="108"/>
      <c r="CO32" s="108"/>
      <c r="CP32" s="108"/>
      <c r="CQ32" s="108"/>
      <c r="CR32" s="109"/>
      <c r="CS32" s="110"/>
      <c r="CT32" s="108"/>
      <c r="CU32" s="108"/>
      <c r="CV32" s="108"/>
      <c r="CW32" s="108"/>
      <c r="CX32" s="108"/>
      <c r="CY32" s="109"/>
      <c r="CZ32" s="110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9"/>
      <c r="DL32" s="110"/>
      <c r="DM32" s="108"/>
      <c r="DN32" s="108"/>
      <c r="DO32" s="108"/>
      <c r="DP32" s="108"/>
      <c r="DQ32" s="108"/>
      <c r="DR32" s="108"/>
      <c r="DS32" s="108"/>
      <c r="DT32" s="108"/>
      <c r="DU32" s="108"/>
      <c r="DV32" s="109"/>
      <c r="DW32" s="93"/>
      <c r="DX32" s="94"/>
      <c r="DY32" s="94"/>
      <c r="DZ32" s="94"/>
      <c r="EA32" s="94"/>
      <c r="EB32" s="94"/>
      <c r="EC32" s="94"/>
      <c r="ED32" s="94"/>
      <c r="EE32" s="94"/>
      <c r="EF32" s="95"/>
      <c r="EG32" s="93"/>
      <c r="EH32" s="94"/>
      <c r="EI32" s="94"/>
      <c r="EJ32" s="94"/>
      <c r="EK32" s="94"/>
      <c r="EL32" s="94"/>
      <c r="EM32" s="94"/>
      <c r="EN32" s="94"/>
      <c r="EO32" s="94"/>
      <c r="EP32" s="95"/>
      <c r="EQ32" s="93"/>
      <c r="ER32" s="94"/>
      <c r="ES32" s="94"/>
      <c r="ET32" s="94"/>
      <c r="EU32" s="94"/>
      <c r="EV32" s="94"/>
      <c r="EW32" s="94"/>
      <c r="EX32" s="94"/>
      <c r="EY32" s="94"/>
      <c r="EZ32" s="95"/>
      <c r="FA32" s="101"/>
      <c r="FB32" s="102"/>
      <c r="FC32" s="102"/>
      <c r="FD32" s="102"/>
      <c r="FE32" s="102"/>
      <c r="FF32" s="102"/>
      <c r="FG32" s="102"/>
      <c r="FH32" s="102"/>
      <c r="FI32" s="102"/>
      <c r="FJ32" s="102"/>
      <c r="FK32" s="266"/>
    </row>
    <row r="33" spans="1:167" ht="12" customHeight="1">
      <c r="A33" s="65" t="s">
        <v>280</v>
      </c>
      <c r="B33" s="60"/>
      <c r="C33" s="60"/>
      <c r="D33" s="60"/>
      <c r="E33" s="60"/>
      <c r="F33" s="60"/>
      <c r="G33" s="61"/>
      <c r="H33" s="57" t="s">
        <v>281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172" t="s">
        <v>282</v>
      </c>
      <c r="CM33" s="173"/>
      <c r="CN33" s="173"/>
      <c r="CO33" s="173"/>
      <c r="CP33" s="173"/>
      <c r="CQ33" s="173"/>
      <c r="CR33" s="174"/>
      <c r="CS33" s="175" t="s">
        <v>45</v>
      </c>
      <c r="CT33" s="173"/>
      <c r="CU33" s="173"/>
      <c r="CV33" s="173"/>
      <c r="CW33" s="173"/>
      <c r="CX33" s="173"/>
      <c r="CY33" s="174"/>
      <c r="CZ33" s="175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4"/>
      <c r="DL33" s="175"/>
      <c r="DM33" s="173"/>
      <c r="DN33" s="173"/>
      <c r="DO33" s="173"/>
      <c r="DP33" s="173"/>
      <c r="DQ33" s="173"/>
      <c r="DR33" s="173"/>
      <c r="DS33" s="173"/>
      <c r="DT33" s="173"/>
      <c r="DU33" s="173"/>
      <c r="DV33" s="174"/>
      <c r="DW33" s="281"/>
      <c r="DX33" s="282"/>
      <c r="DY33" s="282"/>
      <c r="DZ33" s="282"/>
      <c r="EA33" s="282"/>
      <c r="EB33" s="282"/>
      <c r="EC33" s="282"/>
      <c r="ED33" s="282"/>
      <c r="EE33" s="282"/>
      <c r="EF33" s="283"/>
      <c r="EG33" s="281"/>
      <c r="EH33" s="282"/>
      <c r="EI33" s="282"/>
      <c r="EJ33" s="282"/>
      <c r="EK33" s="282"/>
      <c r="EL33" s="282"/>
      <c r="EM33" s="282"/>
      <c r="EN33" s="282"/>
      <c r="EO33" s="282"/>
      <c r="EP33" s="283"/>
      <c r="EQ33" s="281"/>
      <c r="ER33" s="282"/>
      <c r="ES33" s="282"/>
      <c r="ET33" s="282"/>
      <c r="EU33" s="282"/>
      <c r="EV33" s="282"/>
      <c r="EW33" s="282"/>
      <c r="EX33" s="282"/>
      <c r="EY33" s="282"/>
      <c r="EZ33" s="283"/>
      <c r="FA33" s="179"/>
      <c r="FB33" s="180"/>
      <c r="FC33" s="180"/>
      <c r="FD33" s="180"/>
      <c r="FE33" s="180"/>
      <c r="FF33" s="180"/>
      <c r="FG33" s="180"/>
      <c r="FH33" s="180"/>
      <c r="FI33" s="180"/>
      <c r="FJ33" s="180"/>
      <c r="FK33" s="181"/>
    </row>
    <row r="34" spans="1:167" ht="19.8" customHeight="1">
      <c r="A34" s="156" t="s">
        <v>283</v>
      </c>
      <c r="B34" s="154"/>
      <c r="C34" s="154"/>
      <c r="D34" s="154"/>
      <c r="E34" s="154"/>
      <c r="F34" s="154"/>
      <c r="G34" s="155"/>
      <c r="H34" s="268" t="s">
        <v>251</v>
      </c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59" t="s">
        <v>284</v>
      </c>
      <c r="CM34" s="60"/>
      <c r="CN34" s="60"/>
      <c r="CO34" s="60"/>
      <c r="CP34" s="60"/>
      <c r="CQ34" s="60"/>
      <c r="CR34" s="61"/>
      <c r="CS34" s="65" t="s">
        <v>45</v>
      </c>
      <c r="CT34" s="60"/>
      <c r="CU34" s="60"/>
      <c r="CV34" s="60"/>
      <c r="CW34" s="60"/>
      <c r="CX34" s="60"/>
      <c r="CY34" s="61"/>
      <c r="CZ34" s="65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1"/>
      <c r="DL34" s="65"/>
      <c r="DM34" s="60"/>
      <c r="DN34" s="60"/>
      <c r="DO34" s="60"/>
      <c r="DP34" s="60"/>
      <c r="DQ34" s="60"/>
      <c r="DR34" s="60"/>
      <c r="DS34" s="60"/>
      <c r="DT34" s="60"/>
      <c r="DU34" s="60"/>
      <c r="DV34" s="61"/>
      <c r="DW34" s="66"/>
      <c r="DX34" s="67"/>
      <c r="DY34" s="67"/>
      <c r="DZ34" s="67"/>
      <c r="EA34" s="67"/>
      <c r="EB34" s="67"/>
      <c r="EC34" s="67"/>
      <c r="ED34" s="67"/>
      <c r="EE34" s="67"/>
      <c r="EF34" s="68"/>
      <c r="EG34" s="66"/>
      <c r="EH34" s="67"/>
      <c r="EI34" s="67"/>
      <c r="EJ34" s="67"/>
      <c r="EK34" s="67"/>
      <c r="EL34" s="67"/>
      <c r="EM34" s="67"/>
      <c r="EN34" s="67"/>
      <c r="EO34" s="67"/>
      <c r="EP34" s="68"/>
      <c r="EQ34" s="66"/>
      <c r="ER34" s="67"/>
      <c r="ES34" s="67"/>
      <c r="ET34" s="67"/>
      <c r="EU34" s="67"/>
      <c r="EV34" s="67"/>
      <c r="EW34" s="67"/>
      <c r="EX34" s="67"/>
      <c r="EY34" s="67"/>
      <c r="EZ34" s="68"/>
      <c r="FA34" s="72"/>
      <c r="FB34" s="73"/>
      <c r="FC34" s="73"/>
      <c r="FD34" s="73"/>
      <c r="FE34" s="73"/>
      <c r="FF34" s="73"/>
      <c r="FG34" s="73"/>
      <c r="FH34" s="73"/>
      <c r="FI34" s="73"/>
      <c r="FJ34" s="73"/>
      <c r="FK34" s="167"/>
    </row>
    <row r="35" spans="1:167">
      <c r="A35" s="246" t="s">
        <v>285</v>
      </c>
      <c r="B35" s="247"/>
      <c r="C35" s="247"/>
      <c r="D35" s="247"/>
      <c r="E35" s="247"/>
      <c r="F35" s="247"/>
      <c r="G35" s="248"/>
      <c r="H35" s="57" t="s">
        <v>257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276" t="s">
        <v>286</v>
      </c>
      <c r="CM35" s="247"/>
      <c r="CN35" s="247"/>
      <c r="CO35" s="247"/>
      <c r="CP35" s="247"/>
      <c r="CQ35" s="247"/>
      <c r="CR35" s="248"/>
      <c r="CS35" s="246" t="s">
        <v>45</v>
      </c>
      <c r="CT35" s="247"/>
      <c r="CU35" s="247"/>
      <c r="CV35" s="247"/>
      <c r="CW35" s="247"/>
      <c r="CX35" s="247"/>
      <c r="CY35" s="248"/>
      <c r="CZ35" s="65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1"/>
      <c r="DL35" s="65"/>
      <c r="DM35" s="60"/>
      <c r="DN35" s="60"/>
      <c r="DO35" s="60"/>
      <c r="DP35" s="60"/>
      <c r="DQ35" s="60"/>
      <c r="DR35" s="60"/>
      <c r="DS35" s="60"/>
      <c r="DT35" s="60"/>
      <c r="DU35" s="60"/>
      <c r="DV35" s="61"/>
      <c r="DW35" s="66"/>
      <c r="DX35" s="67"/>
      <c r="DY35" s="67"/>
      <c r="DZ35" s="67"/>
      <c r="EA35" s="67"/>
      <c r="EB35" s="67"/>
      <c r="EC35" s="67"/>
      <c r="ED35" s="67"/>
      <c r="EE35" s="67"/>
      <c r="EF35" s="68"/>
      <c r="EG35" s="66"/>
      <c r="EH35" s="67"/>
      <c r="EI35" s="67"/>
      <c r="EJ35" s="67"/>
      <c r="EK35" s="67"/>
      <c r="EL35" s="67"/>
      <c r="EM35" s="67"/>
      <c r="EN35" s="67"/>
      <c r="EO35" s="67"/>
      <c r="EP35" s="68"/>
      <c r="EQ35" s="66"/>
      <c r="ER35" s="67"/>
      <c r="ES35" s="67"/>
      <c r="ET35" s="67"/>
      <c r="EU35" s="67"/>
      <c r="EV35" s="67"/>
      <c r="EW35" s="67"/>
      <c r="EX35" s="67"/>
      <c r="EY35" s="67"/>
      <c r="EZ35" s="68"/>
      <c r="FA35" s="72"/>
      <c r="FB35" s="73"/>
      <c r="FC35" s="73"/>
      <c r="FD35" s="73"/>
      <c r="FE35" s="73"/>
      <c r="FF35" s="73"/>
      <c r="FG35" s="73"/>
      <c r="FH35" s="73"/>
      <c r="FI35" s="73"/>
      <c r="FJ35" s="73"/>
      <c r="FK35" s="167"/>
    </row>
    <row r="36" spans="1:167">
      <c r="A36" s="65" t="s">
        <v>287</v>
      </c>
      <c r="B36" s="60"/>
      <c r="C36" s="60"/>
      <c r="D36" s="60"/>
      <c r="E36" s="60"/>
      <c r="F36" s="60"/>
      <c r="G36" s="61"/>
      <c r="H36" s="57" t="s">
        <v>288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9" t="s">
        <v>289</v>
      </c>
      <c r="CM36" s="60"/>
      <c r="CN36" s="60"/>
      <c r="CO36" s="60"/>
      <c r="CP36" s="60"/>
      <c r="CQ36" s="60"/>
      <c r="CR36" s="61"/>
      <c r="CS36" s="65" t="s">
        <v>45</v>
      </c>
      <c r="CT36" s="60"/>
      <c r="CU36" s="60"/>
      <c r="CV36" s="60"/>
      <c r="CW36" s="60"/>
      <c r="CX36" s="60"/>
      <c r="CY36" s="61"/>
      <c r="CZ36" s="65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1"/>
      <c r="DL36" s="65"/>
      <c r="DM36" s="60"/>
      <c r="DN36" s="60"/>
      <c r="DO36" s="60"/>
      <c r="DP36" s="60"/>
      <c r="DQ36" s="60"/>
      <c r="DR36" s="60"/>
      <c r="DS36" s="60"/>
      <c r="DT36" s="60"/>
      <c r="DU36" s="60"/>
      <c r="DV36" s="61"/>
      <c r="DW36" s="66"/>
      <c r="DX36" s="67"/>
      <c r="DY36" s="67"/>
      <c r="DZ36" s="67"/>
      <c r="EA36" s="67"/>
      <c r="EB36" s="67"/>
      <c r="EC36" s="67"/>
      <c r="ED36" s="67"/>
      <c r="EE36" s="67"/>
      <c r="EF36" s="68"/>
      <c r="EG36" s="66"/>
      <c r="EH36" s="67"/>
      <c r="EI36" s="67"/>
      <c r="EJ36" s="67"/>
      <c r="EK36" s="67"/>
      <c r="EL36" s="67"/>
      <c r="EM36" s="67"/>
      <c r="EN36" s="67"/>
      <c r="EO36" s="67"/>
      <c r="EP36" s="68"/>
      <c r="EQ36" s="66"/>
      <c r="ER36" s="67"/>
      <c r="ES36" s="67"/>
      <c r="ET36" s="67"/>
      <c r="EU36" s="67"/>
      <c r="EV36" s="67"/>
      <c r="EW36" s="67"/>
      <c r="EX36" s="67"/>
      <c r="EY36" s="67"/>
      <c r="EZ36" s="68"/>
      <c r="FA36" s="72"/>
      <c r="FB36" s="73"/>
      <c r="FC36" s="73"/>
      <c r="FD36" s="73"/>
      <c r="FE36" s="73"/>
      <c r="FF36" s="73"/>
      <c r="FG36" s="73"/>
      <c r="FH36" s="73"/>
      <c r="FI36" s="73"/>
      <c r="FJ36" s="73"/>
      <c r="FK36" s="167"/>
    </row>
    <row r="37" spans="1:167" s="19" customFormat="1" ht="23.4" customHeight="1">
      <c r="A37" s="81" t="s">
        <v>290</v>
      </c>
      <c r="B37" s="79"/>
      <c r="C37" s="79"/>
      <c r="D37" s="79"/>
      <c r="E37" s="79"/>
      <c r="F37" s="79"/>
      <c r="G37" s="80"/>
      <c r="H37" s="270" t="s">
        <v>251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8" t="s">
        <v>291</v>
      </c>
      <c r="CM37" s="79"/>
      <c r="CN37" s="79"/>
      <c r="CO37" s="79"/>
      <c r="CP37" s="79"/>
      <c r="CQ37" s="79"/>
      <c r="CR37" s="80"/>
      <c r="CS37" s="81" t="s">
        <v>45</v>
      </c>
      <c r="CT37" s="79"/>
      <c r="CU37" s="79"/>
      <c r="CV37" s="79"/>
      <c r="CW37" s="79"/>
      <c r="CX37" s="79"/>
      <c r="CY37" s="80"/>
      <c r="CZ37" s="81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80"/>
      <c r="DL37" s="81"/>
      <c r="DM37" s="79"/>
      <c r="DN37" s="79"/>
      <c r="DO37" s="79"/>
      <c r="DP37" s="79"/>
      <c r="DQ37" s="79"/>
      <c r="DR37" s="79"/>
      <c r="DS37" s="79"/>
      <c r="DT37" s="79"/>
      <c r="DU37" s="79"/>
      <c r="DV37" s="80"/>
      <c r="DW37" s="145">
        <f>SUM(DW39:EF47)</f>
        <v>22981241.73</v>
      </c>
      <c r="DX37" s="146"/>
      <c r="DY37" s="146"/>
      <c r="DZ37" s="146"/>
      <c r="EA37" s="146"/>
      <c r="EB37" s="146"/>
      <c r="EC37" s="146"/>
      <c r="ED37" s="146"/>
      <c r="EE37" s="146"/>
      <c r="EF37" s="147"/>
      <c r="EG37" s="145">
        <f t="shared" ref="EG37" si="2">SUM(EG39:EP47)</f>
        <v>23521402.830000002</v>
      </c>
      <c r="EH37" s="146"/>
      <c r="EI37" s="146"/>
      <c r="EJ37" s="146"/>
      <c r="EK37" s="146"/>
      <c r="EL37" s="146"/>
      <c r="EM37" s="146"/>
      <c r="EN37" s="146"/>
      <c r="EO37" s="146"/>
      <c r="EP37" s="147"/>
      <c r="EQ37" s="145">
        <f>SUM(EQ39:EZ47)</f>
        <v>24056286.050000001</v>
      </c>
      <c r="ER37" s="146"/>
      <c r="ES37" s="146"/>
      <c r="ET37" s="146"/>
      <c r="EU37" s="146"/>
      <c r="EV37" s="146"/>
      <c r="EW37" s="146"/>
      <c r="EX37" s="146"/>
      <c r="EY37" s="146"/>
      <c r="EZ37" s="147"/>
      <c r="FA37" s="148"/>
      <c r="FB37" s="149"/>
      <c r="FC37" s="149"/>
      <c r="FD37" s="149"/>
      <c r="FE37" s="149"/>
      <c r="FF37" s="149"/>
      <c r="FG37" s="149"/>
      <c r="FH37" s="149"/>
      <c r="FI37" s="149"/>
      <c r="FJ37" s="149"/>
      <c r="FK37" s="267"/>
    </row>
    <row r="38" spans="1:167">
      <c r="A38" s="156"/>
      <c r="B38" s="154"/>
      <c r="C38" s="154"/>
      <c r="D38" s="154"/>
      <c r="E38" s="154"/>
      <c r="F38" s="154"/>
      <c r="G38" s="155"/>
      <c r="H38" s="268" t="s">
        <v>365</v>
      </c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79"/>
      <c r="BD38" s="279"/>
      <c r="BE38" s="279"/>
      <c r="BF38" s="279"/>
      <c r="BG38" s="279"/>
      <c r="BH38" s="279"/>
      <c r="BI38" s="279"/>
      <c r="BJ38" s="279"/>
      <c r="BK38" s="279"/>
      <c r="BL38" s="279"/>
      <c r="BM38" s="279"/>
      <c r="BN38" s="279"/>
      <c r="BO38" s="279"/>
      <c r="BP38" s="279"/>
      <c r="BQ38" s="279"/>
      <c r="BR38" s="279"/>
      <c r="BS38" s="279"/>
      <c r="BT38" s="279"/>
      <c r="BU38" s="279"/>
      <c r="BV38" s="279"/>
      <c r="BW38" s="279"/>
      <c r="BX38" s="279"/>
      <c r="BY38" s="279"/>
      <c r="BZ38" s="279"/>
      <c r="CA38" s="279"/>
      <c r="CB38" s="279"/>
      <c r="CC38" s="279"/>
      <c r="CD38" s="279"/>
      <c r="CE38" s="279"/>
      <c r="CF38" s="279"/>
      <c r="CG38" s="279"/>
      <c r="CH38" s="279"/>
      <c r="CI38" s="279"/>
      <c r="CJ38" s="279"/>
      <c r="CK38" s="279"/>
      <c r="CL38" s="246" t="s">
        <v>292</v>
      </c>
      <c r="CM38" s="247"/>
      <c r="CN38" s="247"/>
      <c r="CO38" s="247"/>
      <c r="CP38" s="247"/>
      <c r="CQ38" s="247"/>
      <c r="CR38" s="248"/>
      <c r="CS38" s="244"/>
      <c r="CT38" s="244"/>
      <c r="CU38" s="244"/>
      <c r="CV38" s="244"/>
      <c r="CW38" s="244"/>
      <c r="CX38" s="244"/>
      <c r="CY38" s="244"/>
      <c r="CZ38" s="65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1"/>
      <c r="DL38" s="156"/>
      <c r="DM38" s="154"/>
      <c r="DN38" s="154"/>
      <c r="DO38" s="154"/>
      <c r="DP38" s="154"/>
      <c r="DQ38" s="154"/>
      <c r="DR38" s="154"/>
      <c r="DS38" s="154"/>
      <c r="DT38" s="154"/>
      <c r="DU38" s="154"/>
      <c r="DV38" s="155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75"/>
      <c r="FB38" s="275"/>
      <c r="FC38" s="275"/>
      <c r="FD38" s="275"/>
      <c r="FE38" s="275"/>
      <c r="FF38" s="275"/>
      <c r="FG38" s="275"/>
      <c r="FH38" s="275"/>
      <c r="FI38" s="275"/>
      <c r="FJ38" s="275"/>
      <c r="FK38" s="275"/>
    </row>
    <row r="39" spans="1:167">
      <c r="A39" s="259"/>
      <c r="B39" s="260"/>
      <c r="C39" s="260"/>
      <c r="D39" s="260"/>
      <c r="E39" s="260"/>
      <c r="F39" s="260"/>
      <c r="G39" s="261"/>
      <c r="H39" s="280" t="s">
        <v>293</v>
      </c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57"/>
      <c r="CL39" s="249"/>
      <c r="CM39" s="250"/>
      <c r="CN39" s="250"/>
      <c r="CO39" s="250"/>
      <c r="CP39" s="250"/>
      <c r="CQ39" s="250"/>
      <c r="CR39" s="251"/>
      <c r="CS39" s="244"/>
      <c r="CT39" s="244"/>
      <c r="CU39" s="244"/>
      <c r="CV39" s="244"/>
      <c r="CW39" s="244"/>
      <c r="CX39" s="244"/>
      <c r="CY39" s="244"/>
      <c r="CZ39" s="257" t="s">
        <v>378</v>
      </c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5"/>
      <c r="DM39" s="255"/>
      <c r="DN39" s="255"/>
      <c r="DO39" s="255"/>
      <c r="DP39" s="255"/>
      <c r="DQ39" s="255"/>
      <c r="DR39" s="255"/>
      <c r="DS39" s="255"/>
      <c r="DT39" s="255"/>
      <c r="DU39" s="255"/>
      <c r="DV39" s="255"/>
      <c r="DW39" s="245">
        <v>6084890.8499999996</v>
      </c>
      <c r="DX39" s="245"/>
      <c r="DY39" s="245"/>
      <c r="DZ39" s="245"/>
      <c r="EA39" s="245"/>
      <c r="EB39" s="245"/>
      <c r="EC39" s="245"/>
      <c r="ED39" s="245"/>
      <c r="EE39" s="245"/>
      <c r="EF39" s="245"/>
      <c r="EG39" s="256">
        <v>8486553.5600000005</v>
      </c>
      <c r="EH39" s="256"/>
      <c r="EI39" s="256"/>
      <c r="EJ39" s="256"/>
      <c r="EK39" s="256"/>
      <c r="EL39" s="256"/>
      <c r="EM39" s="256"/>
      <c r="EN39" s="256"/>
      <c r="EO39" s="256"/>
      <c r="EP39" s="256"/>
      <c r="EQ39" s="256">
        <v>8876268.5700000003</v>
      </c>
      <c r="ER39" s="256"/>
      <c r="ES39" s="256"/>
      <c r="ET39" s="256"/>
      <c r="EU39" s="256"/>
      <c r="EV39" s="256"/>
      <c r="EW39" s="256"/>
      <c r="EX39" s="256"/>
      <c r="EY39" s="256"/>
      <c r="EZ39" s="256"/>
      <c r="FA39" s="255"/>
      <c r="FB39" s="255"/>
      <c r="FC39" s="255"/>
      <c r="FD39" s="255"/>
      <c r="FE39" s="255"/>
      <c r="FF39" s="255"/>
      <c r="FG39" s="255"/>
      <c r="FH39" s="255"/>
      <c r="FI39" s="255"/>
      <c r="FJ39" s="255"/>
      <c r="FK39" s="255"/>
    </row>
    <row r="40" spans="1:167" ht="14.4" customHeight="1">
      <c r="A40" s="259"/>
      <c r="B40" s="260"/>
      <c r="C40" s="260"/>
      <c r="D40" s="260"/>
      <c r="E40" s="260"/>
      <c r="F40" s="260"/>
      <c r="G40" s="261"/>
      <c r="H40" s="57" t="s">
        <v>294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258"/>
      <c r="CL40" s="249"/>
      <c r="CM40" s="250"/>
      <c r="CN40" s="250"/>
      <c r="CO40" s="250"/>
      <c r="CP40" s="250"/>
      <c r="CQ40" s="250"/>
      <c r="CR40" s="251"/>
      <c r="CS40" s="244"/>
      <c r="CT40" s="244"/>
      <c r="CU40" s="244"/>
      <c r="CV40" s="244"/>
      <c r="CW40" s="244"/>
      <c r="CX40" s="244"/>
      <c r="CY40" s="244"/>
      <c r="CZ40" s="257" t="s">
        <v>380</v>
      </c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45">
        <v>0</v>
      </c>
      <c r="DX40" s="245"/>
      <c r="DY40" s="245"/>
      <c r="DZ40" s="245"/>
      <c r="EA40" s="245"/>
      <c r="EB40" s="245"/>
      <c r="EC40" s="245"/>
      <c r="ED40" s="245"/>
      <c r="EE40" s="245"/>
      <c r="EF40" s="245"/>
      <c r="EG40" s="256">
        <v>0</v>
      </c>
      <c r="EH40" s="256"/>
      <c r="EI40" s="256"/>
      <c r="EJ40" s="256"/>
      <c r="EK40" s="256"/>
      <c r="EL40" s="256"/>
      <c r="EM40" s="256"/>
      <c r="EN40" s="256"/>
      <c r="EO40" s="256"/>
      <c r="EP40" s="256"/>
      <c r="EQ40" s="256">
        <v>0</v>
      </c>
      <c r="ER40" s="256"/>
      <c r="ES40" s="256"/>
      <c r="ET40" s="256"/>
      <c r="EU40" s="256"/>
      <c r="EV40" s="256"/>
      <c r="EW40" s="256"/>
      <c r="EX40" s="256"/>
      <c r="EY40" s="256"/>
      <c r="EZ40" s="256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</row>
    <row r="41" spans="1:167">
      <c r="A41" s="259"/>
      <c r="B41" s="260"/>
      <c r="C41" s="260"/>
      <c r="D41" s="260"/>
      <c r="E41" s="260"/>
      <c r="F41" s="260"/>
      <c r="G41" s="261"/>
      <c r="H41" s="57" t="s">
        <v>295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249"/>
      <c r="CM41" s="250"/>
      <c r="CN41" s="250"/>
      <c r="CO41" s="250"/>
      <c r="CP41" s="250"/>
      <c r="CQ41" s="250"/>
      <c r="CR41" s="251"/>
      <c r="CS41" s="244"/>
      <c r="CT41" s="244"/>
      <c r="CU41" s="244"/>
      <c r="CV41" s="244"/>
      <c r="CW41" s="244"/>
      <c r="CX41" s="244"/>
      <c r="CY41" s="244"/>
      <c r="CZ41" s="257" t="s">
        <v>381</v>
      </c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45">
        <v>10000000</v>
      </c>
      <c r="DX41" s="245"/>
      <c r="DY41" s="245"/>
      <c r="DZ41" s="245"/>
      <c r="EA41" s="245"/>
      <c r="EB41" s="245"/>
      <c r="EC41" s="245"/>
      <c r="ED41" s="245"/>
      <c r="EE41" s="245"/>
      <c r="EF41" s="245"/>
      <c r="EG41" s="256">
        <v>10000000</v>
      </c>
      <c r="EH41" s="256"/>
      <c r="EI41" s="256"/>
      <c r="EJ41" s="256"/>
      <c r="EK41" s="256"/>
      <c r="EL41" s="256"/>
      <c r="EM41" s="256"/>
      <c r="EN41" s="256"/>
      <c r="EO41" s="256"/>
      <c r="EP41" s="256"/>
      <c r="EQ41" s="256">
        <v>10000000</v>
      </c>
      <c r="ER41" s="256"/>
      <c r="ES41" s="256"/>
      <c r="ET41" s="256"/>
      <c r="EU41" s="256"/>
      <c r="EV41" s="256"/>
      <c r="EW41" s="256"/>
      <c r="EX41" s="256"/>
      <c r="EY41" s="256"/>
      <c r="EZ41" s="256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</row>
    <row r="42" spans="1:167">
      <c r="A42" s="259"/>
      <c r="B42" s="260"/>
      <c r="C42" s="260"/>
      <c r="D42" s="260"/>
      <c r="E42" s="260"/>
      <c r="F42" s="260"/>
      <c r="G42" s="261"/>
      <c r="H42" s="57" t="s">
        <v>296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249"/>
      <c r="CM42" s="250"/>
      <c r="CN42" s="250"/>
      <c r="CO42" s="250"/>
      <c r="CP42" s="250"/>
      <c r="CQ42" s="250"/>
      <c r="CR42" s="251"/>
      <c r="CS42" s="244"/>
      <c r="CT42" s="244"/>
      <c r="CU42" s="244"/>
      <c r="CV42" s="244"/>
      <c r="CW42" s="244"/>
      <c r="CX42" s="244"/>
      <c r="CY42" s="244"/>
      <c r="CZ42" s="257" t="s">
        <v>382</v>
      </c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45">
        <v>2980717</v>
      </c>
      <c r="DX42" s="245"/>
      <c r="DY42" s="245"/>
      <c r="DZ42" s="245"/>
      <c r="EA42" s="245"/>
      <c r="EB42" s="245"/>
      <c r="EC42" s="245"/>
      <c r="ED42" s="245"/>
      <c r="EE42" s="245"/>
      <c r="EF42" s="245"/>
      <c r="EG42" s="256">
        <v>3114849.27</v>
      </c>
      <c r="EH42" s="256"/>
      <c r="EI42" s="256"/>
      <c r="EJ42" s="256"/>
      <c r="EK42" s="256"/>
      <c r="EL42" s="256"/>
      <c r="EM42" s="256"/>
      <c r="EN42" s="256"/>
      <c r="EO42" s="256"/>
      <c r="EP42" s="256"/>
      <c r="EQ42" s="256">
        <v>3255017.48</v>
      </c>
      <c r="ER42" s="256"/>
      <c r="ES42" s="256"/>
      <c r="ET42" s="256"/>
      <c r="EU42" s="256"/>
      <c r="EV42" s="256"/>
      <c r="EW42" s="256"/>
      <c r="EX42" s="256"/>
      <c r="EY42" s="256"/>
      <c r="EZ42" s="256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</row>
    <row r="43" spans="1:167">
      <c r="A43" s="259"/>
      <c r="B43" s="260"/>
      <c r="C43" s="260"/>
      <c r="D43" s="260"/>
      <c r="E43" s="260"/>
      <c r="F43" s="260"/>
      <c r="G43" s="261"/>
      <c r="H43" s="57" t="s">
        <v>304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249"/>
      <c r="CM43" s="250"/>
      <c r="CN43" s="250"/>
      <c r="CO43" s="250"/>
      <c r="CP43" s="250"/>
      <c r="CQ43" s="250"/>
      <c r="CR43" s="251"/>
      <c r="CS43" s="244"/>
      <c r="CT43" s="244"/>
      <c r="CU43" s="244"/>
      <c r="CV43" s="244"/>
      <c r="CW43" s="244"/>
      <c r="CX43" s="244"/>
      <c r="CY43" s="244"/>
      <c r="CZ43" s="257" t="s">
        <v>387</v>
      </c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45">
        <v>2500000</v>
      </c>
      <c r="DX43" s="245"/>
      <c r="DY43" s="245"/>
      <c r="DZ43" s="245"/>
      <c r="EA43" s="245"/>
      <c r="EB43" s="245"/>
      <c r="EC43" s="245"/>
      <c r="ED43" s="245"/>
      <c r="EE43" s="245"/>
      <c r="EF43" s="245"/>
      <c r="EG43" s="245">
        <v>1000000</v>
      </c>
      <c r="EH43" s="245"/>
      <c r="EI43" s="245"/>
      <c r="EJ43" s="245"/>
      <c r="EK43" s="245"/>
      <c r="EL43" s="245"/>
      <c r="EM43" s="245"/>
      <c r="EN43" s="245"/>
      <c r="EO43" s="245"/>
      <c r="EP43" s="245"/>
      <c r="EQ43" s="243">
        <v>1000000</v>
      </c>
      <c r="ER43" s="243"/>
      <c r="ES43" s="243"/>
      <c r="ET43" s="243"/>
      <c r="EU43" s="243"/>
      <c r="EV43" s="243"/>
      <c r="EW43" s="243"/>
      <c r="EX43" s="243"/>
      <c r="EY43" s="243"/>
      <c r="EZ43" s="243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</row>
    <row r="44" spans="1:167">
      <c r="A44" s="259"/>
      <c r="B44" s="260"/>
      <c r="C44" s="260"/>
      <c r="D44" s="260"/>
      <c r="E44" s="260"/>
      <c r="F44" s="260"/>
      <c r="G44" s="261"/>
      <c r="H44" s="57" t="s">
        <v>301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249"/>
      <c r="CM44" s="250"/>
      <c r="CN44" s="250"/>
      <c r="CO44" s="250"/>
      <c r="CP44" s="250"/>
      <c r="CQ44" s="250"/>
      <c r="CR44" s="251"/>
      <c r="CS44" s="244"/>
      <c r="CT44" s="244"/>
      <c r="CU44" s="244"/>
      <c r="CV44" s="244"/>
      <c r="CW44" s="244"/>
      <c r="CX44" s="244"/>
      <c r="CY44" s="244"/>
      <c r="CZ44" s="257" t="s">
        <v>384</v>
      </c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5"/>
      <c r="DM44" s="255"/>
      <c r="DN44" s="255"/>
      <c r="DO44" s="255"/>
      <c r="DP44" s="255"/>
      <c r="DQ44" s="255"/>
      <c r="DR44" s="255"/>
      <c r="DS44" s="255"/>
      <c r="DT44" s="255"/>
      <c r="DU44" s="255"/>
      <c r="DV44" s="255"/>
      <c r="DW44" s="245">
        <v>115633.88</v>
      </c>
      <c r="DX44" s="245"/>
      <c r="DY44" s="245"/>
      <c r="DZ44" s="245"/>
      <c r="EA44" s="245"/>
      <c r="EB44" s="245"/>
      <c r="EC44" s="245"/>
      <c r="ED44" s="245"/>
      <c r="EE44" s="245"/>
      <c r="EF44" s="245"/>
      <c r="EG44" s="243">
        <v>120000</v>
      </c>
      <c r="EH44" s="243"/>
      <c r="EI44" s="243"/>
      <c r="EJ44" s="243"/>
      <c r="EK44" s="243"/>
      <c r="EL44" s="243"/>
      <c r="EM44" s="243"/>
      <c r="EN44" s="243"/>
      <c r="EO44" s="243"/>
      <c r="EP44" s="243"/>
      <c r="EQ44" s="243">
        <v>125000</v>
      </c>
      <c r="ER44" s="243"/>
      <c r="ES44" s="243"/>
      <c r="ET44" s="243"/>
      <c r="EU44" s="243"/>
      <c r="EV44" s="243"/>
      <c r="EW44" s="243"/>
      <c r="EX44" s="243"/>
      <c r="EY44" s="243"/>
      <c r="EZ44" s="243"/>
      <c r="FA44" s="255"/>
      <c r="FB44" s="255"/>
      <c r="FC44" s="255"/>
      <c r="FD44" s="255"/>
      <c r="FE44" s="255"/>
      <c r="FF44" s="255"/>
      <c r="FG44" s="255"/>
      <c r="FH44" s="255"/>
      <c r="FI44" s="255"/>
      <c r="FJ44" s="255"/>
      <c r="FK44" s="255"/>
    </row>
    <row r="45" spans="1:167">
      <c r="A45" s="259"/>
      <c r="B45" s="260"/>
      <c r="C45" s="260"/>
      <c r="D45" s="260"/>
      <c r="E45" s="260"/>
      <c r="F45" s="260"/>
      <c r="G45" s="261"/>
      <c r="H45" s="57" t="s">
        <v>408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258"/>
      <c r="CL45" s="249"/>
      <c r="CM45" s="250"/>
      <c r="CN45" s="250"/>
      <c r="CO45" s="250"/>
      <c r="CP45" s="250"/>
      <c r="CQ45" s="250"/>
      <c r="CR45" s="251"/>
      <c r="CS45" s="244"/>
      <c r="CT45" s="244"/>
      <c r="CU45" s="244"/>
      <c r="CV45" s="244"/>
      <c r="CW45" s="244"/>
      <c r="CX45" s="244"/>
      <c r="CY45" s="244"/>
      <c r="CZ45" s="257" t="s">
        <v>377</v>
      </c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5"/>
      <c r="DM45" s="255"/>
      <c r="DN45" s="255"/>
      <c r="DO45" s="255"/>
      <c r="DP45" s="255"/>
      <c r="DQ45" s="255"/>
      <c r="DR45" s="255"/>
      <c r="DS45" s="255"/>
      <c r="DT45" s="255"/>
      <c r="DU45" s="255"/>
      <c r="DV45" s="255"/>
      <c r="DW45" s="98">
        <v>500000</v>
      </c>
      <c r="DX45" s="99"/>
      <c r="DY45" s="99"/>
      <c r="DZ45" s="99"/>
      <c r="EA45" s="99"/>
      <c r="EB45" s="99"/>
      <c r="EC45" s="99"/>
      <c r="ED45" s="99"/>
      <c r="EE45" s="99"/>
      <c r="EF45" s="100"/>
      <c r="EG45" s="243">
        <v>500000</v>
      </c>
      <c r="EH45" s="243"/>
      <c r="EI45" s="243"/>
      <c r="EJ45" s="243"/>
      <c r="EK45" s="243"/>
      <c r="EL45" s="243"/>
      <c r="EM45" s="243"/>
      <c r="EN45" s="243"/>
      <c r="EO45" s="243"/>
      <c r="EP45" s="243"/>
      <c r="EQ45" s="243">
        <v>500000</v>
      </c>
      <c r="ER45" s="243"/>
      <c r="ES45" s="243"/>
      <c r="ET45" s="243"/>
      <c r="EU45" s="243"/>
      <c r="EV45" s="243"/>
      <c r="EW45" s="243"/>
      <c r="EX45" s="243"/>
      <c r="EY45" s="243"/>
      <c r="EZ45" s="243"/>
      <c r="FA45" s="255"/>
      <c r="FB45" s="255"/>
      <c r="FC45" s="255"/>
      <c r="FD45" s="255"/>
      <c r="FE45" s="255"/>
      <c r="FF45" s="255"/>
      <c r="FG45" s="255"/>
      <c r="FH45" s="255"/>
      <c r="FI45" s="255"/>
      <c r="FJ45" s="255"/>
      <c r="FK45" s="255"/>
    </row>
    <row r="46" spans="1:167">
      <c r="A46" s="259"/>
      <c r="B46" s="260"/>
      <c r="C46" s="260"/>
      <c r="D46" s="260"/>
      <c r="E46" s="260"/>
      <c r="F46" s="260"/>
      <c r="G46" s="261"/>
      <c r="H46" s="57" t="s">
        <v>409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258"/>
      <c r="CL46" s="249"/>
      <c r="CM46" s="250"/>
      <c r="CN46" s="250"/>
      <c r="CO46" s="250"/>
      <c r="CP46" s="250"/>
      <c r="CQ46" s="250"/>
      <c r="CR46" s="251"/>
      <c r="CS46" s="244"/>
      <c r="CT46" s="244"/>
      <c r="CU46" s="244"/>
      <c r="CV46" s="244"/>
      <c r="CW46" s="244"/>
      <c r="CX46" s="244"/>
      <c r="CY46" s="244"/>
      <c r="CZ46" s="257" t="s">
        <v>410</v>
      </c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5"/>
      <c r="DM46" s="255"/>
      <c r="DN46" s="255"/>
      <c r="DO46" s="255"/>
      <c r="DP46" s="255"/>
      <c r="DQ46" s="255"/>
      <c r="DR46" s="255"/>
      <c r="DS46" s="255"/>
      <c r="DT46" s="255"/>
      <c r="DU46" s="255"/>
      <c r="DV46" s="255"/>
      <c r="DW46" s="98">
        <v>500000</v>
      </c>
      <c r="DX46" s="99"/>
      <c r="DY46" s="99"/>
      <c r="DZ46" s="99"/>
      <c r="EA46" s="99"/>
      <c r="EB46" s="99"/>
      <c r="EC46" s="99"/>
      <c r="ED46" s="99"/>
      <c r="EE46" s="99"/>
      <c r="EF46" s="100"/>
      <c r="EG46" s="243">
        <v>0</v>
      </c>
      <c r="EH46" s="243"/>
      <c r="EI46" s="243"/>
      <c r="EJ46" s="243"/>
      <c r="EK46" s="243"/>
      <c r="EL46" s="243"/>
      <c r="EM46" s="243"/>
      <c r="EN46" s="243"/>
      <c r="EO46" s="243"/>
      <c r="EP46" s="243"/>
      <c r="EQ46" s="243">
        <v>0</v>
      </c>
      <c r="ER46" s="243"/>
      <c r="ES46" s="243"/>
      <c r="ET46" s="243"/>
      <c r="EU46" s="243"/>
      <c r="EV46" s="243"/>
      <c r="EW46" s="243"/>
      <c r="EX46" s="243"/>
      <c r="EY46" s="243"/>
      <c r="EZ46" s="243"/>
      <c r="FA46" s="255"/>
      <c r="FB46" s="255"/>
      <c r="FC46" s="255"/>
      <c r="FD46" s="255"/>
      <c r="FE46" s="255"/>
      <c r="FF46" s="255"/>
      <c r="FG46" s="255"/>
      <c r="FH46" s="255"/>
      <c r="FI46" s="255"/>
      <c r="FJ46" s="255"/>
      <c r="FK46" s="255"/>
    </row>
    <row r="47" spans="1:167" ht="14.4" customHeight="1">
      <c r="A47" s="259"/>
      <c r="B47" s="260"/>
      <c r="C47" s="260"/>
      <c r="D47" s="260"/>
      <c r="E47" s="260"/>
      <c r="F47" s="260"/>
      <c r="G47" s="261"/>
      <c r="H47" s="57" t="s">
        <v>399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258"/>
      <c r="CL47" s="252"/>
      <c r="CM47" s="253"/>
      <c r="CN47" s="253"/>
      <c r="CO47" s="253"/>
      <c r="CP47" s="253"/>
      <c r="CQ47" s="253"/>
      <c r="CR47" s="254"/>
      <c r="CS47" s="244"/>
      <c r="CT47" s="244"/>
      <c r="CU47" s="244"/>
      <c r="CV47" s="244"/>
      <c r="CW47" s="244"/>
      <c r="CX47" s="244"/>
      <c r="CY47" s="244"/>
      <c r="CZ47" s="244" t="s">
        <v>383</v>
      </c>
      <c r="DA47" s="244"/>
      <c r="DB47" s="244"/>
      <c r="DC47" s="244"/>
      <c r="DD47" s="244"/>
      <c r="DE47" s="244"/>
      <c r="DF47" s="244"/>
      <c r="DG47" s="244"/>
      <c r="DH47" s="244"/>
      <c r="DI47" s="244"/>
      <c r="DJ47" s="244"/>
      <c r="DK47" s="244"/>
      <c r="DL47" s="244"/>
      <c r="DM47" s="244"/>
      <c r="DN47" s="244"/>
      <c r="DO47" s="244"/>
      <c r="DP47" s="244"/>
      <c r="DQ47" s="244"/>
      <c r="DR47" s="244"/>
      <c r="DS47" s="244"/>
      <c r="DT47" s="244"/>
      <c r="DU47" s="52"/>
      <c r="DV47" s="52"/>
      <c r="DW47" s="245">
        <v>300000</v>
      </c>
      <c r="DX47" s="245"/>
      <c r="DY47" s="245"/>
      <c r="DZ47" s="245"/>
      <c r="EA47" s="245"/>
      <c r="EB47" s="245"/>
      <c r="EC47" s="245"/>
      <c r="ED47" s="245"/>
      <c r="EE47" s="245"/>
      <c r="EF47" s="245"/>
      <c r="EG47" s="243">
        <v>300000</v>
      </c>
      <c r="EH47" s="243"/>
      <c r="EI47" s="243"/>
      <c r="EJ47" s="243"/>
      <c r="EK47" s="243"/>
      <c r="EL47" s="243"/>
      <c r="EM47" s="243"/>
      <c r="EN47" s="243"/>
      <c r="EO47" s="243"/>
      <c r="EP47" s="243"/>
      <c r="EQ47" s="243">
        <v>300000</v>
      </c>
      <c r="ER47" s="243"/>
      <c r="ES47" s="243"/>
      <c r="ET47" s="243"/>
      <c r="EU47" s="243"/>
      <c r="EV47" s="243"/>
      <c r="EW47" s="243"/>
      <c r="EX47" s="243"/>
      <c r="EY47" s="243"/>
      <c r="EZ47" s="243"/>
      <c r="FA47" s="275"/>
      <c r="FB47" s="275"/>
      <c r="FC47" s="275"/>
      <c r="FD47" s="275"/>
      <c r="FE47" s="275"/>
      <c r="FF47" s="275"/>
      <c r="FG47" s="275"/>
      <c r="FH47" s="275"/>
      <c r="FI47" s="275"/>
      <c r="FJ47" s="275"/>
      <c r="FK47" s="275"/>
    </row>
    <row r="48" spans="1:167">
      <c r="A48" s="110"/>
      <c r="B48" s="108"/>
      <c r="C48" s="108"/>
      <c r="D48" s="108"/>
      <c r="E48" s="108"/>
      <c r="F48" s="108"/>
      <c r="G48" s="109"/>
      <c r="H48" s="104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62"/>
      <c r="BI48" s="262"/>
      <c r="BJ48" s="262"/>
      <c r="BK48" s="262"/>
      <c r="BL48" s="262"/>
      <c r="BM48" s="262"/>
      <c r="BN48" s="262"/>
      <c r="BO48" s="262"/>
      <c r="BP48" s="262"/>
      <c r="BQ48" s="262"/>
      <c r="BR48" s="262"/>
      <c r="BS48" s="262"/>
      <c r="BT48" s="262"/>
      <c r="BU48" s="262"/>
      <c r="BV48" s="262"/>
      <c r="BW48" s="262"/>
      <c r="BX48" s="262"/>
      <c r="BY48" s="262"/>
      <c r="BZ48" s="262"/>
      <c r="CA48" s="262"/>
      <c r="CB48" s="262"/>
      <c r="CC48" s="262"/>
      <c r="CD48" s="262"/>
      <c r="CE48" s="262"/>
      <c r="CF48" s="262"/>
      <c r="CG48" s="262"/>
      <c r="CH48" s="262"/>
      <c r="CI48" s="262"/>
      <c r="CJ48" s="262"/>
      <c r="CK48" s="262"/>
      <c r="CL48" s="244" t="s">
        <v>298</v>
      </c>
      <c r="CM48" s="244"/>
      <c r="CN48" s="244"/>
      <c r="CO48" s="244"/>
      <c r="CP48" s="244"/>
      <c r="CQ48" s="244"/>
      <c r="CR48" s="244"/>
      <c r="CS48" s="110"/>
      <c r="CT48" s="108"/>
      <c r="CU48" s="108"/>
      <c r="CV48" s="108"/>
      <c r="CW48" s="108"/>
      <c r="CX48" s="108"/>
      <c r="CY48" s="109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244"/>
      <c r="DM48" s="244"/>
      <c r="DN48" s="244"/>
      <c r="DO48" s="244"/>
      <c r="DP48" s="244"/>
      <c r="DQ48" s="244"/>
      <c r="DR48" s="244"/>
      <c r="DS48" s="244"/>
      <c r="DT48" s="244"/>
      <c r="DU48" s="52"/>
      <c r="DV48" s="52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43"/>
      <c r="EH48" s="243"/>
      <c r="EI48" s="243"/>
      <c r="EJ48" s="243"/>
      <c r="EK48" s="243"/>
      <c r="EL48" s="243"/>
      <c r="EM48" s="243"/>
      <c r="EN48" s="243"/>
      <c r="EO48" s="243"/>
      <c r="EP48" s="243"/>
      <c r="EQ48" s="243"/>
      <c r="ER48" s="243"/>
      <c r="ES48" s="243"/>
      <c r="ET48" s="243"/>
      <c r="EU48" s="243"/>
      <c r="EV48" s="243"/>
      <c r="EW48" s="243"/>
      <c r="EX48" s="243"/>
      <c r="EY48" s="243"/>
      <c r="EZ48" s="243"/>
      <c r="FA48" s="275"/>
      <c r="FB48" s="275"/>
      <c r="FC48" s="275"/>
      <c r="FD48" s="275"/>
      <c r="FE48" s="275"/>
      <c r="FF48" s="275"/>
      <c r="FG48" s="275"/>
      <c r="FH48" s="275"/>
      <c r="FI48" s="275"/>
      <c r="FJ48" s="275"/>
      <c r="FK48" s="275"/>
    </row>
    <row r="49" spans="1:167">
      <c r="A49" s="246" t="s">
        <v>299</v>
      </c>
      <c r="B49" s="247"/>
      <c r="C49" s="247"/>
      <c r="D49" s="247"/>
      <c r="E49" s="247"/>
      <c r="F49" s="247"/>
      <c r="G49" s="248"/>
      <c r="H49" s="270" t="s">
        <v>257</v>
      </c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276" t="s">
        <v>300</v>
      </c>
      <c r="CM49" s="247"/>
      <c r="CN49" s="247"/>
      <c r="CO49" s="247"/>
      <c r="CP49" s="247"/>
      <c r="CQ49" s="247"/>
      <c r="CR49" s="248"/>
      <c r="CS49" s="246" t="s">
        <v>45</v>
      </c>
      <c r="CT49" s="247"/>
      <c r="CU49" s="247"/>
      <c r="CV49" s="247"/>
      <c r="CW49" s="247"/>
      <c r="CX49" s="247"/>
      <c r="CY49" s="248"/>
      <c r="CZ49" s="244"/>
      <c r="DA49" s="244"/>
      <c r="DB49" s="244"/>
      <c r="DC49" s="244"/>
      <c r="DD49" s="244"/>
      <c r="DE49" s="244"/>
      <c r="DF49" s="244"/>
      <c r="DG49" s="244"/>
      <c r="DH49" s="244"/>
      <c r="DI49" s="244"/>
      <c r="DJ49" s="244"/>
      <c r="DK49" s="244"/>
      <c r="DL49" s="244"/>
      <c r="DM49" s="244"/>
      <c r="DN49" s="244"/>
      <c r="DO49" s="244"/>
      <c r="DP49" s="244"/>
      <c r="DQ49" s="244"/>
      <c r="DR49" s="244"/>
      <c r="DS49" s="244"/>
      <c r="DT49" s="244"/>
      <c r="DU49" s="244"/>
      <c r="DV49" s="244"/>
      <c r="DW49" s="274">
        <f>SUM(DW50:EF60)</f>
        <v>31888054.979999997</v>
      </c>
      <c r="DX49" s="274"/>
      <c r="DY49" s="274"/>
      <c r="DZ49" s="274"/>
      <c r="EA49" s="274"/>
      <c r="EB49" s="274"/>
      <c r="EC49" s="274"/>
      <c r="ED49" s="274"/>
      <c r="EE49" s="274"/>
      <c r="EF49" s="274"/>
      <c r="EG49" s="274">
        <f t="shared" ref="EG49" si="3">SUM(EG50:EP60)</f>
        <v>27895349.649999999</v>
      </c>
      <c r="EH49" s="274"/>
      <c r="EI49" s="274"/>
      <c r="EJ49" s="274"/>
      <c r="EK49" s="274"/>
      <c r="EL49" s="274"/>
      <c r="EM49" s="274"/>
      <c r="EN49" s="274"/>
      <c r="EO49" s="274"/>
      <c r="EP49" s="274"/>
      <c r="EQ49" s="274">
        <f t="shared" ref="EQ49" si="4">SUM(EQ50:EZ60)</f>
        <v>28404731.219999999</v>
      </c>
      <c r="ER49" s="274"/>
      <c r="ES49" s="274"/>
      <c r="ET49" s="274"/>
      <c r="EU49" s="274"/>
      <c r="EV49" s="274"/>
      <c r="EW49" s="274"/>
      <c r="EX49" s="274"/>
      <c r="EY49" s="274"/>
      <c r="EZ49" s="274"/>
      <c r="FA49" s="275"/>
      <c r="FB49" s="275"/>
      <c r="FC49" s="275"/>
      <c r="FD49" s="275"/>
      <c r="FE49" s="275"/>
      <c r="FF49" s="275"/>
      <c r="FG49" s="275"/>
      <c r="FH49" s="275"/>
      <c r="FI49" s="275"/>
      <c r="FJ49" s="275"/>
      <c r="FK49" s="275"/>
    </row>
    <row r="50" spans="1:167">
      <c r="A50" s="249"/>
      <c r="B50" s="250"/>
      <c r="C50" s="250"/>
      <c r="D50" s="250"/>
      <c r="E50" s="250"/>
      <c r="F50" s="250"/>
      <c r="G50" s="251"/>
      <c r="H50" s="271" t="s">
        <v>301</v>
      </c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2"/>
      <c r="CH50" s="272"/>
      <c r="CI50" s="272"/>
      <c r="CJ50" s="272"/>
      <c r="CK50" s="273"/>
      <c r="CL50" s="277"/>
      <c r="CM50" s="250"/>
      <c r="CN50" s="250"/>
      <c r="CO50" s="250"/>
      <c r="CP50" s="250"/>
      <c r="CQ50" s="250"/>
      <c r="CR50" s="251"/>
      <c r="CS50" s="249"/>
      <c r="CT50" s="250"/>
      <c r="CU50" s="250"/>
      <c r="CV50" s="250"/>
      <c r="CW50" s="250"/>
      <c r="CX50" s="250"/>
      <c r="CY50" s="251"/>
      <c r="CZ50" s="65" t="s">
        <v>384</v>
      </c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1"/>
      <c r="DL50" s="65"/>
      <c r="DM50" s="60"/>
      <c r="DN50" s="60"/>
      <c r="DO50" s="60"/>
      <c r="DP50" s="60"/>
      <c r="DQ50" s="60"/>
      <c r="DR50" s="60"/>
      <c r="DS50" s="60"/>
      <c r="DT50" s="60"/>
      <c r="DU50" s="60"/>
      <c r="DV50" s="61"/>
      <c r="DW50" s="66">
        <v>102046.12</v>
      </c>
      <c r="DX50" s="67"/>
      <c r="DY50" s="67"/>
      <c r="DZ50" s="67"/>
      <c r="EA50" s="67"/>
      <c r="EB50" s="67"/>
      <c r="EC50" s="67"/>
      <c r="ED50" s="67"/>
      <c r="EE50" s="67"/>
      <c r="EF50" s="68"/>
      <c r="EG50" s="66">
        <v>107475.6</v>
      </c>
      <c r="EH50" s="67"/>
      <c r="EI50" s="67"/>
      <c r="EJ50" s="67"/>
      <c r="EK50" s="67"/>
      <c r="EL50" s="67"/>
      <c r="EM50" s="67"/>
      <c r="EN50" s="67"/>
      <c r="EO50" s="67"/>
      <c r="EP50" s="68"/>
      <c r="EQ50" s="66">
        <v>112712</v>
      </c>
      <c r="ER50" s="67"/>
      <c r="ES50" s="67"/>
      <c r="ET50" s="67"/>
      <c r="EU50" s="67"/>
      <c r="EV50" s="67"/>
      <c r="EW50" s="67"/>
      <c r="EX50" s="67"/>
      <c r="EY50" s="67"/>
      <c r="EZ50" s="68"/>
      <c r="FA50" s="72"/>
      <c r="FB50" s="73"/>
      <c r="FC50" s="73"/>
      <c r="FD50" s="73"/>
      <c r="FE50" s="73"/>
      <c r="FF50" s="73"/>
      <c r="FG50" s="73"/>
      <c r="FH50" s="73"/>
      <c r="FI50" s="73"/>
      <c r="FJ50" s="73"/>
      <c r="FK50" s="167"/>
    </row>
    <row r="51" spans="1:167">
      <c r="A51" s="249"/>
      <c r="B51" s="250"/>
      <c r="C51" s="250"/>
      <c r="D51" s="250"/>
      <c r="E51" s="250"/>
      <c r="F51" s="250"/>
      <c r="G51" s="251"/>
      <c r="H51" s="271" t="s">
        <v>302</v>
      </c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  <c r="BU51" s="272"/>
      <c r="BV51" s="272"/>
      <c r="BW51" s="272"/>
      <c r="BX51" s="272"/>
      <c r="BY51" s="272"/>
      <c r="BZ51" s="272"/>
      <c r="CA51" s="272"/>
      <c r="CB51" s="272"/>
      <c r="CC51" s="272"/>
      <c r="CD51" s="272"/>
      <c r="CE51" s="272"/>
      <c r="CF51" s="272"/>
      <c r="CG51" s="272"/>
      <c r="CH51" s="272"/>
      <c r="CI51" s="272"/>
      <c r="CJ51" s="272"/>
      <c r="CK51" s="273"/>
      <c r="CL51" s="277"/>
      <c r="CM51" s="250"/>
      <c r="CN51" s="250"/>
      <c r="CO51" s="250"/>
      <c r="CP51" s="250"/>
      <c r="CQ51" s="250"/>
      <c r="CR51" s="251"/>
      <c r="CS51" s="249"/>
      <c r="CT51" s="250"/>
      <c r="CU51" s="250"/>
      <c r="CV51" s="250"/>
      <c r="CW51" s="250"/>
      <c r="CX51" s="250"/>
      <c r="CY51" s="251"/>
      <c r="CZ51" s="65" t="s">
        <v>385</v>
      </c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1"/>
      <c r="DL51" s="65"/>
      <c r="DM51" s="60"/>
      <c r="DN51" s="60"/>
      <c r="DO51" s="60"/>
      <c r="DP51" s="60"/>
      <c r="DQ51" s="60"/>
      <c r="DR51" s="60"/>
      <c r="DS51" s="60"/>
      <c r="DT51" s="60"/>
      <c r="DU51" s="60"/>
      <c r="DV51" s="61"/>
      <c r="DW51" s="66">
        <v>430000</v>
      </c>
      <c r="DX51" s="67"/>
      <c r="DY51" s="67"/>
      <c r="DZ51" s="67"/>
      <c r="EA51" s="67"/>
      <c r="EB51" s="67"/>
      <c r="EC51" s="67"/>
      <c r="ED51" s="67"/>
      <c r="EE51" s="67"/>
      <c r="EF51" s="68"/>
      <c r="EG51" s="66">
        <v>449350</v>
      </c>
      <c r="EH51" s="67"/>
      <c r="EI51" s="67"/>
      <c r="EJ51" s="67"/>
      <c r="EK51" s="67"/>
      <c r="EL51" s="67"/>
      <c r="EM51" s="67"/>
      <c r="EN51" s="67"/>
      <c r="EO51" s="67"/>
      <c r="EP51" s="68"/>
      <c r="EQ51" s="66">
        <v>469570.75</v>
      </c>
      <c r="ER51" s="67"/>
      <c r="ES51" s="67"/>
      <c r="ET51" s="67"/>
      <c r="EU51" s="67"/>
      <c r="EV51" s="67"/>
      <c r="EW51" s="67"/>
      <c r="EX51" s="67"/>
      <c r="EY51" s="67"/>
      <c r="EZ51" s="68"/>
      <c r="FA51" s="72"/>
      <c r="FB51" s="73"/>
      <c r="FC51" s="73"/>
      <c r="FD51" s="73"/>
      <c r="FE51" s="73"/>
      <c r="FF51" s="73"/>
      <c r="FG51" s="73"/>
      <c r="FH51" s="73"/>
      <c r="FI51" s="73"/>
      <c r="FJ51" s="73"/>
      <c r="FK51" s="167"/>
    </row>
    <row r="52" spans="1:167">
      <c r="A52" s="249"/>
      <c r="B52" s="250"/>
      <c r="C52" s="250"/>
      <c r="D52" s="250"/>
      <c r="E52" s="250"/>
      <c r="F52" s="250"/>
      <c r="G52" s="251"/>
      <c r="H52" s="271" t="s">
        <v>303</v>
      </c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  <c r="BU52" s="272"/>
      <c r="BV52" s="272"/>
      <c r="BW52" s="272"/>
      <c r="BX52" s="272"/>
      <c r="BY52" s="272"/>
      <c r="BZ52" s="272"/>
      <c r="CA52" s="272"/>
      <c r="CB52" s="272"/>
      <c r="CC52" s="272"/>
      <c r="CD52" s="272"/>
      <c r="CE52" s="272"/>
      <c r="CF52" s="272"/>
      <c r="CG52" s="272"/>
      <c r="CH52" s="272"/>
      <c r="CI52" s="272"/>
      <c r="CJ52" s="272"/>
      <c r="CK52" s="273"/>
      <c r="CL52" s="277"/>
      <c r="CM52" s="250"/>
      <c r="CN52" s="250"/>
      <c r="CO52" s="250"/>
      <c r="CP52" s="250"/>
      <c r="CQ52" s="250"/>
      <c r="CR52" s="251"/>
      <c r="CS52" s="249"/>
      <c r="CT52" s="250"/>
      <c r="CU52" s="250"/>
      <c r="CV52" s="250"/>
      <c r="CW52" s="250"/>
      <c r="CX52" s="250"/>
      <c r="CY52" s="251"/>
      <c r="CZ52" s="65" t="s">
        <v>386</v>
      </c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1"/>
      <c r="DL52" s="65"/>
      <c r="DM52" s="60"/>
      <c r="DN52" s="60"/>
      <c r="DO52" s="60"/>
      <c r="DP52" s="60"/>
      <c r="DQ52" s="60"/>
      <c r="DR52" s="60"/>
      <c r="DS52" s="60"/>
      <c r="DT52" s="60"/>
      <c r="DU52" s="60"/>
      <c r="DV52" s="61"/>
      <c r="DW52" s="66"/>
      <c r="DX52" s="67"/>
      <c r="DY52" s="67"/>
      <c r="DZ52" s="67"/>
      <c r="EA52" s="67"/>
      <c r="EB52" s="67"/>
      <c r="EC52" s="67"/>
      <c r="ED52" s="67"/>
      <c r="EE52" s="67"/>
      <c r="EF52" s="68"/>
      <c r="EG52" s="66"/>
      <c r="EH52" s="67"/>
      <c r="EI52" s="67"/>
      <c r="EJ52" s="67"/>
      <c r="EK52" s="67"/>
      <c r="EL52" s="67"/>
      <c r="EM52" s="67"/>
      <c r="EN52" s="67"/>
      <c r="EO52" s="67"/>
      <c r="EP52" s="68"/>
      <c r="EQ52" s="66"/>
      <c r="ER52" s="67"/>
      <c r="ES52" s="67"/>
      <c r="ET52" s="67"/>
      <c r="EU52" s="67"/>
      <c r="EV52" s="67"/>
      <c r="EW52" s="67"/>
      <c r="EX52" s="67"/>
      <c r="EY52" s="67"/>
      <c r="EZ52" s="68"/>
      <c r="FA52" s="72"/>
      <c r="FB52" s="73"/>
      <c r="FC52" s="73"/>
      <c r="FD52" s="73"/>
      <c r="FE52" s="73"/>
      <c r="FF52" s="73"/>
      <c r="FG52" s="73"/>
      <c r="FH52" s="73"/>
      <c r="FI52" s="73"/>
      <c r="FJ52" s="73"/>
      <c r="FK52" s="167"/>
    </row>
    <row r="53" spans="1:167">
      <c r="A53" s="249"/>
      <c r="B53" s="250"/>
      <c r="C53" s="250"/>
      <c r="D53" s="250"/>
      <c r="E53" s="250"/>
      <c r="F53" s="250"/>
      <c r="G53" s="251"/>
      <c r="H53" s="271" t="s">
        <v>304</v>
      </c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  <c r="CC53" s="272"/>
      <c r="CD53" s="272"/>
      <c r="CE53" s="272"/>
      <c r="CF53" s="272"/>
      <c r="CG53" s="272"/>
      <c r="CH53" s="272"/>
      <c r="CI53" s="272"/>
      <c r="CJ53" s="272"/>
      <c r="CK53" s="273"/>
      <c r="CL53" s="277"/>
      <c r="CM53" s="250"/>
      <c r="CN53" s="250"/>
      <c r="CO53" s="250"/>
      <c r="CP53" s="250"/>
      <c r="CQ53" s="250"/>
      <c r="CR53" s="251"/>
      <c r="CS53" s="249"/>
      <c r="CT53" s="250"/>
      <c r="CU53" s="250"/>
      <c r="CV53" s="250"/>
      <c r="CW53" s="250"/>
      <c r="CX53" s="250"/>
      <c r="CY53" s="251"/>
      <c r="CZ53" s="65" t="s">
        <v>387</v>
      </c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1"/>
      <c r="DL53" s="65"/>
      <c r="DM53" s="60"/>
      <c r="DN53" s="60"/>
      <c r="DO53" s="60"/>
      <c r="DP53" s="60"/>
      <c r="DQ53" s="60"/>
      <c r="DR53" s="60"/>
      <c r="DS53" s="60"/>
      <c r="DT53" s="60"/>
      <c r="DU53" s="60"/>
      <c r="DV53" s="61"/>
      <c r="DW53" s="66">
        <v>3660326.71</v>
      </c>
      <c r="DX53" s="67"/>
      <c r="DY53" s="67"/>
      <c r="DZ53" s="67"/>
      <c r="EA53" s="67"/>
      <c r="EB53" s="67"/>
      <c r="EC53" s="67"/>
      <c r="ED53" s="67"/>
      <c r="EE53" s="67"/>
      <c r="EF53" s="68"/>
      <c r="EG53" s="66">
        <v>1904833.64</v>
      </c>
      <c r="EH53" s="67"/>
      <c r="EI53" s="67"/>
      <c r="EJ53" s="67"/>
      <c r="EK53" s="67"/>
      <c r="EL53" s="67"/>
      <c r="EM53" s="67"/>
      <c r="EN53" s="67"/>
      <c r="EO53" s="67"/>
      <c r="EP53" s="68"/>
      <c r="EQ53" s="66">
        <v>2035551.15</v>
      </c>
      <c r="ER53" s="67"/>
      <c r="ES53" s="67"/>
      <c r="ET53" s="67"/>
      <c r="EU53" s="67"/>
      <c r="EV53" s="67"/>
      <c r="EW53" s="67"/>
      <c r="EX53" s="67"/>
      <c r="EY53" s="67"/>
      <c r="EZ53" s="68"/>
      <c r="FA53" s="72"/>
      <c r="FB53" s="73"/>
      <c r="FC53" s="73"/>
      <c r="FD53" s="73"/>
      <c r="FE53" s="73"/>
      <c r="FF53" s="73"/>
      <c r="FG53" s="73"/>
      <c r="FH53" s="73"/>
      <c r="FI53" s="73"/>
      <c r="FJ53" s="73"/>
      <c r="FK53" s="167"/>
    </row>
    <row r="54" spans="1:167">
      <c r="A54" s="249"/>
      <c r="B54" s="250"/>
      <c r="C54" s="250"/>
      <c r="D54" s="250"/>
      <c r="E54" s="250"/>
      <c r="F54" s="250"/>
      <c r="G54" s="251"/>
      <c r="H54" s="271" t="s">
        <v>305</v>
      </c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  <c r="BU54" s="272"/>
      <c r="BV54" s="272"/>
      <c r="BW54" s="272"/>
      <c r="BX54" s="272"/>
      <c r="BY54" s="272"/>
      <c r="BZ54" s="272"/>
      <c r="CA54" s="272"/>
      <c r="CB54" s="272"/>
      <c r="CC54" s="272"/>
      <c r="CD54" s="272"/>
      <c r="CE54" s="272"/>
      <c r="CF54" s="272"/>
      <c r="CG54" s="272"/>
      <c r="CH54" s="272"/>
      <c r="CI54" s="272"/>
      <c r="CJ54" s="272"/>
      <c r="CK54" s="273"/>
      <c r="CL54" s="277"/>
      <c r="CM54" s="250"/>
      <c r="CN54" s="250"/>
      <c r="CO54" s="250"/>
      <c r="CP54" s="250"/>
      <c r="CQ54" s="250"/>
      <c r="CR54" s="251"/>
      <c r="CS54" s="249"/>
      <c r="CT54" s="250"/>
      <c r="CU54" s="250"/>
      <c r="CV54" s="250"/>
      <c r="CW54" s="250"/>
      <c r="CX54" s="250"/>
      <c r="CY54" s="251"/>
      <c r="CZ54" s="65" t="s">
        <v>377</v>
      </c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1"/>
      <c r="DL54" s="65"/>
      <c r="DM54" s="60"/>
      <c r="DN54" s="60"/>
      <c r="DO54" s="60"/>
      <c r="DP54" s="60"/>
      <c r="DQ54" s="60"/>
      <c r="DR54" s="60"/>
      <c r="DS54" s="60"/>
      <c r="DT54" s="60"/>
      <c r="DU54" s="60"/>
      <c r="DV54" s="61"/>
      <c r="DW54" s="66">
        <v>1928050.47</v>
      </c>
      <c r="DX54" s="67"/>
      <c r="DY54" s="67"/>
      <c r="DZ54" s="67"/>
      <c r="EA54" s="67"/>
      <c r="EB54" s="67"/>
      <c r="EC54" s="67"/>
      <c r="ED54" s="67"/>
      <c r="EE54" s="67"/>
      <c r="EF54" s="68"/>
      <c r="EG54" s="66">
        <v>2063437.74</v>
      </c>
      <c r="EH54" s="67"/>
      <c r="EI54" s="67"/>
      <c r="EJ54" s="67"/>
      <c r="EK54" s="67"/>
      <c r="EL54" s="67"/>
      <c r="EM54" s="67"/>
      <c r="EN54" s="67"/>
      <c r="EO54" s="67"/>
      <c r="EP54" s="68"/>
      <c r="EQ54" s="66">
        <v>2178792.44</v>
      </c>
      <c r="ER54" s="67"/>
      <c r="ES54" s="67"/>
      <c r="ET54" s="67"/>
      <c r="EU54" s="67"/>
      <c r="EV54" s="67"/>
      <c r="EW54" s="67"/>
      <c r="EX54" s="67"/>
      <c r="EY54" s="67"/>
      <c r="EZ54" s="68"/>
      <c r="FA54" s="72"/>
      <c r="FB54" s="73"/>
      <c r="FC54" s="73"/>
      <c r="FD54" s="73"/>
      <c r="FE54" s="73"/>
      <c r="FF54" s="73"/>
      <c r="FG54" s="73"/>
      <c r="FH54" s="73"/>
      <c r="FI54" s="73"/>
      <c r="FJ54" s="73"/>
      <c r="FK54" s="167"/>
    </row>
    <row r="55" spans="1:167">
      <c r="A55" s="249"/>
      <c r="B55" s="250"/>
      <c r="C55" s="250"/>
      <c r="D55" s="250"/>
      <c r="E55" s="250"/>
      <c r="F55" s="250"/>
      <c r="G55" s="251"/>
      <c r="H55" s="271" t="s">
        <v>306</v>
      </c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272"/>
      <c r="CJ55" s="272"/>
      <c r="CK55" s="273"/>
      <c r="CL55" s="277"/>
      <c r="CM55" s="250"/>
      <c r="CN55" s="250"/>
      <c r="CO55" s="250"/>
      <c r="CP55" s="250"/>
      <c r="CQ55" s="250"/>
      <c r="CR55" s="251"/>
      <c r="CS55" s="249"/>
      <c r="CT55" s="250"/>
      <c r="CU55" s="250"/>
      <c r="CV55" s="250"/>
      <c r="CW55" s="250"/>
      <c r="CX55" s="250"/>
      <c r="CY55" s="251"/>
      <c r="CZ55" s="65" t="s">
        <v>388</v>
      </c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1"/>
      <c r="DL55" s="65"/>
      <c r="DM55" s="60"/>
      <c r="DN55" s="60"/>
      <c r="DO55" s="60"/>
      <c r="DP55" s="60"/>
      <c r="DQ55" s="60"/>
      <c r="DR55" s="60"/>
      <c r="DS55" s="60"/>
      <c r="DT55" s="60"/>
      <c r="DU55" s="60"/>
      <c r="DV55" s="61"/>
      <c r="DW55" s="256">
        <v>25000</v>
      </c>
      <c r="DX55" s="256"/>
      <c r="DY55" s="256"/>
      <c r="DZ55" s="256"/>
      <c r="EA55" s="256"/>
      <c r="EB55" s="256"/>
      <c r="EC55" s="256"/>
      <c r="ED55" s="256"/>
      <c r="EE55" s="256"/>
      <c r="EF55" s="256"/>
      <c r="EG55" s="256">
        <v>26125</v>
      </c>
      <c r="EH55" s="256"/>
      <c r="EI55" s="256"/>
      <c r="EJ55" s="256"/>
      <c r="EK55" s="256"/>
      <c r="EL55" s="256"/>
      <c r="EM55" s="256"/>
      <c r="EN55" s="256"/>
      <c r="EO55" s="256"/>
      <c r="EP55" s="256"/>
      <c r="EQ55" s="256">
        <v>27300.63</v>
      </c>
      <c r="ER55" s="256"/>
      <c r="ES55" s="256"/>
      <c r="ET55" s="256"/>
      <c r="EU55" s="256"/>
      <c r="EV55" s="256"/>
      <c r="EW55" s="256"/>
      <c r="EX55" s="256"/>
      <c r="EY55" s="256"/>
      <c r="EZ55" s="256"/>
      <c r="FA55" s="72"/>
      <c r="FB55" s="73"/>
      <c r="FC55" s="73"/>
      <c r="FD55" s="73"/>
      <c r="FE55" s="73"/>
      <c r="FF55" s="73"/>
      <c r="FG55" s="73"/>
      <c r="FH55" s="73"/>
      <c r="FI55" s="73"/>
      <c r="FJ55" s="73"/>
      <c r="FK55" s="167"/>
    </row>
    <row r="56" spans="1:167">
      <c r="A56" s="249"/>
      <c r="B56" s="250"/>
      <c r="C56" s="250"/>
      <c r="D56" s="250"/>
      <c r="E56" s="250"/>
      <c r="F56" s="250"/>
      <c r="G56" s="251"/>
      <c r="H56" s="271" t="s">
        <v>297</v>
      </c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3"/>
      <c r="CL56" s="277"/>
      <c r="CM56" s="250"/>
      <c r="CN56" s="250"/>
      <c r="CO56" s="250"/>
      <c r="CP56" s="250"/>
      <c r="CQ56" s="250"/>
      <c r="CR56" s="251"/>
      <c r="CS56" s="249"/>
      <c r="CT56" s="250"/>
      <c r="CU56" s="250"/>
      <c r="CV56" s="250"/>
      <c r="CW56" s="250"/>
      <c r="CX56" s="250"/>
      <c r="CY56" s="251"/>
      <c r="CZ56" s="65" t="s">
        <v>383</v>
      </c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1"/>
      <c r="DL56" s="65"/>
      <c r="DM56" s="60"/>
      <c r="DN56" s="60"/>
      <c r="DO56" s="60"/>
      <c r="DP56" s="60"/>
      <c r="DQ56" s="60"/>
      <c r="DR56" s="60"/>
      <c r="DS56" s="60"/>
      <c r="DT56" s="60"/>
      <c r="DU56" s="60"/>
      <c r="DV56" s="61"/>
      <c r="DW56" s="256">
        <v>987257.35</v>
      </c>
      <c r="DX56" s="256"/>
      <c r="DY56" s="256"/>
      <c r="DZ56" s="256"/>
      <c r="EA56" s="256"/>
      <c r="EB56" s="256"/>
      <c r="EC56" s="256"/>
      <c r="ED56" s="256"/>
      <c r="EE56" s="256"/>
      <c r="EF56" s="256"/>
      <c r="EG56" s="256">
        <v>1045183.93</v>
      </c>
      <c r="EH56" s="256"/>
      <c r="EI56" s="256"/>
      <c r="EJ56" s="256"/>
      <c r="EK56" s="256"/>
      <c r="EL56" s="256"/>
      <c r="EM56" s="256"/>
      <c r="EN56" s="256"/>
      <c r="EO56" s="256"/>
      <c r="EP56" s="256"/>
      <c r="EQ56" s="256">
        <v>1105717.21</v>
      </c>
      <c r="ER56" s="256"/>
      <c r="ES56" s="256"/>
      <c r="ET56" s="256"/>
      <c r="EU56" s="256"/>
      <c r="EV56" s="256"/>
      <c r="EW56" s="256"/>
      <c r="EX56" s="256"/>
      <c r="EY56" s="256"/>
      <c r="EZ56" s="256"/>
      <c r="FA56" s="72"/>
      <c r="FB56" s="73"/>
      <c r="FC56" s="73"/>
      <c r="FD56" s="73"/>
      <c r="FE56" s="73"/>
      <c r="FF56" s="73"/>
      <c r="FG56" s="73"/>
      <c r="FH56" s="73"/>
      <c r="FI56" s="73"/>
      <c r="FJ56" s="73"/>
      <c r="FK56" s="167"/>
    </row>
    <row r="57" spans="1:167">
      <c r="A57" s="249"/>
      <c r="B57" s="250"/>
      <c r="C57" s="250"/>
      <c r="D57" s="250"/>
      <c r="E57" s="250"/>
      <c r="F57" s="250"/>
      <c r="G57" s="251"/>
      <c r="H57" s="271" t="s">
        <v>307</v>
      </c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3"/>
      <c r="CL57" s="277"/>
      <c r="CM57" s="250"/>
      <c r="CN57" s="250"/>
      <c r="CO57" s="250"/>
      <c r="CP57" s="250"/>
      <c r="CQ57" s="250"/>
      <c r="CR57" s="251"/>
      <c r="CS57" s="249"/>
      <c r="CT57" s="250"/>
      <c r="CU57" s="250"/>
      <c r="CV57" s="250"/>
      <c r="CW57" s="250"/>
      <c r="CX57" s="250"/>
      <c r="CY57" s="251"/>
      <c r="CZ57" s="65" t="s">
        <v>389</v>
      </c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1"/>
      <c r="DL57" s="65"/>
      <c r="DM57" s="60"/>
      <c r="DN57" s="60"/>
      <c r="DO57" s="60"/>
      <c r="DP57" s="60"/>
      <c r="DQ57" s="60"/>
      <c r="DR57" s="60"/>
      <c r="DS57" s="60"/>
      <c r="DT57" s="60"/>
      <c r="DU57" s="60"/>
      <c r="DV57" s="61"/>
      <c r="DW57" s="98">
        <v>480000</v>
      </c>
      <c r="DX57" s="99"/>
      <c r="DY57" s="99"/>
      <c r="DZ57" s="99"/>
      <c r="EA57" s="99"/>
      <c r="EB57" s="99"/>
      <c r="EC57" s="99"/>
      <c r="ED57" s="99"/>
      <c r="EE57" s="99"/>
      <c r="EF57" s="100"/>
      <c r="EG57" s="66">
        <v>501600</v>
      </c>
      <c r="EH57" s="67"/>
      <c r="EI57" s="67"/>
      <c r="EJ57" s="67"/>
      <c r="EK57" s="67"/>
      <c r="EL57" s="67"/>
      <c r="EM57" s="67"/>
      <c r="EN57" s="67"/>
      <c r="EO57" s="67"/>
      <c r="EP57" s="68"/>
      <c r="EQ57" s="66">
        <v>524172</v>
      </c>
      <c r="ER57" s="67"/>
      <c r="ES57" s="67"/>
      <c r="ET57" s="67"/>
      <c r="EU57" s="67"/>
      <c r="EV57" s="67"/>
      <c r="EW57" s="67"/>
      <c r="EX57" s="67"/>
      <c r="EY57" s="67"/>
      <c r="EZ57" s="68"/>
      <c r="FA57" s="72"/>
      <c r="FB57" s="73"/>
      <c r="FC57" s="73"/>
      <c r="FD57" s="73"/>
      <c r="FE57" s="73"/>
      <c r="FF57" s="73"/>
      <c r="FG57" s="73"/>
      <c r="FH57" s="73"/>
      <c r="FI57" s="73"/>
      <c r="FJ57" s="73"/>
      <c r="FK57" s="167"/>
    </row>
    <row r="58" spans="1:167">
      <c r="A58" s="249"/>
      <c r="B58" s="250"/>
      <c r="C58" s="250"/>
      <c r="D58" s="250"/>
      <c r="E58" s="250"/>
      <c r="F58" s="250"/>
      <c r="G58" s="251"/>
      <c r="H58" s="271" t="s">
        <v>295</v>
      </c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3"/>
      <c r="CL58" s="277"/>
      <c r="CM58" s="250"/>
      <c r="CN58" s="250"/>
      <c r="CO58" s="250"/>
      <c r="CP58" s="250"/>
      <c r="CQ58" s="250"/>
      <c r="CR58" s="251"/>
      <c r="CS58" s="249"/>
      <c r="CT58" s="250"/>
      <c r="CU58" s="250"/>
      <c r="CV58" s="250"/>
      <c r="CW58" s="250"/>
      <c r="CX58" s="250"/>
      <c r="CY58" s="251"/>
      <c r="CZ58" s="65" t="s">
        <v>381</v>
      </c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1"/>
      <c r="DL58" s="65"/>
      <c r="DM58" s="60"/>
      <c r="DN58" s="60"/>
      <c r="DO58" s="60"/>
      <c r="DP58" s="60"/>
      <c r="DQ58" s="60"/>
      <c r="DR58" s="60"/>
      <c r="DS58" s="60"/>
      <c r="DT58" s="60"/>
      <c r="DU58" s="60"/>
      <c r="DV58" s="61"/>
      <c r="DW58" s="66">
        <v>6747679.2699999996</v>
      </c>
      <c r="DX58" s="67"/>
      <c r="DY58" s="67"/>
      <c r="DZ58" s="67"/>
      <c r="EA58" s="67"/>
      <c r="EB58" s="67"/>
      <c r="EC58" s="67"/>
      <c r="ED58" s="67"/>
      <c r="EE58" s="67"/>
      <c r="EF58" s="68"/>
      <c r="EG58" s="66">
        <v>10839124.84</v>
      </c>
      <c r="EH58" s="67"/>
      <c r="EI58" s="67"/>
      <c r="EJ58" s="67"/>
      <c r="EK58" s="67"/>
      <c r="EL58" s="67"/>
      <c r="EM58" s="67"/>
      <c r="EN58" s="67"/>
      <c r="EO58" s="67"/>
      <c r="EP58" s="68"/>
      <c r="EQ58" s="66">
        <v>9778733.4499999993</v>
      </c>
      <c r="ER58" s="67"/>
      <c r="ES58" s="67"/>
      <c r="ET58" s="67"/>
      <c r="EU58" s="67"/>
      <c r="EV58" s="67"/>
      <c r="EW58" s="67"/>
      <c r="EX58" s="67"/>
      <c r="EY58" s="67"/>
      <c r="EZ58" s="68"/>
      <c r="FA58" s="72"/>
      <c r="FB58" s="73"/>
      <c r="FC58" s="73"/>
      <c r="FD58" s="73"/>
      <c r="FE58" s="73"/>
      <c r="FF58" s="73"/>
      <c r="FG58" s="73"/>
      <c r="FH58" s="73"/>
      <c r="FI58" s="73"/>
      <c r="FJ58" s="73"/>
      <c r="FK58" s="167"/>
    </row>
    <row r="59" spans="1:167">
      <c r="A59" s="249"/>
      <c r="B59" s="250"/>
      <c r="C59" s="250"/>
      <c r="D59" s="250"/>
      <c r="E59" s="250"/>
      <c r="F59" s="250"/>
      <c r="G59" s="251"/>
      <c r="H59" s="271" t="s">
        <v>308</v>
      </c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3"/>
      <c r="CL59" s="277"/>
      <c r="CM59" s="250"/>
      <c r="CN59" s="250"/>
      <c r="CO59" s="250"/>
      <c r="CP59" s="250"/>
      <c r="CQ59" s="250"/>
      <c r="CR59" s="251"/>
      <c r="CS59" s="249"/>
      <c r="CT59" s="250"/>
      <c r="CU59" s="250"/>
      <c r="CV59" s="250"/>
      <c r="CW59" s="250"/>
      <c r="CX59" s="250"/>
      <c r="CY59" s="251"/>
      <c r="CZ59" s="65" t="s">
        <v>390</v>
      </c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1"/>
      <c r="DL59" s="65"/>
      <c r="DM59" s="60"/>
      <c r="DN59" s="60"/>
      <c r="DO59" s="60"/>
      <c r="DP59" s="60"/>
      <c r="DQ59" s="60"/>
      <c r="DR59" s="60"/>
      <c r="DS59" s="60"/>
      <c r="DT59" s="60"/>
      <c r="DU59" s="60"/>
      <c r="DV59" s="61"/>
      <c r="DW59" s="66">
        <v>1635897.6</v>
      </c>
      <c r="DX59" s="67"/>
      <c r="DY59" s="67"/>
      <c r="DZ59" s="67"/>
      <c r="EA59" s="67"/>
      <c r="EB59" s="67"/>
      <c r="EC59" s="67"/>
      <c r="ED59" s="67"/>
      <c r="EE59" s="67"/>
      <c r="EF59" s="68"/>
      <c r="EG59" s="66">
        <v>1709512.99</v>
      </c>
      <c r="EH59" s="67"/>
      <c r="EI59" s="67"/>
      <c r="EJ59" s="67"/>
      <c r="EK59" s="67"/>
      <c r="EL59" s="67"/>
      <c r="EM59" s="67"/>
      <c r="EN59" s="67"/>
      <c r="EO59" s="67"/>
      <c r="EP59" s="68"/>
      <c r="EQ59" s="66">
        <v>1786441.08</v>
      </c>
      <c r="ER59" s="67"/>
      <c r="ES59" s="67"/>
      <c r="ET59" s="67"/>
      <c r="EU59" s="67"/>
      <c r="EV59" s="67"/>
      <c r="EW59" s="67"/>
      <c r="EX59" s="67"/>
      <c r="EY59" s="67"/>
      <c r="EZ59" s="68"/>
      <c r="FA59" s="72"/>
      <c r="FB59" s="73"/>
      <c r="FC59" s="73"/>
      <c r="FD59" s="73"/>
      <c r="FE59" s="73"/>
      <c r="FF59" s="73"/>
      <c r="FG59" s="73"/>
      <c r="FH59" s="73"/>
      <c r="FI59" s="73"/>
      <c r="FJ59" s="73"/>
      <c r="FK59" s="167"/>
    </row>
    <row r="60" spans="1:167">
      <c r="A60" s="252"/>
      <c r="B60" s="253"/>
      <c r="C60" s="253"/>
      <c r="D60" s="253"/>
      <c r="E60" s="253"/>
      <c r="F60" s="253"/>
      <c r="G60" s="254"/>
      <c r="H60" s="271" t="s">
        <v>309</v>
      </c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3"/>
      <c r="CL60" s="278"/>
      <c r="CM60" s="253"/>
      <c r="CN60" s="253"/>
      <c r="CO60" s="253"/>
      <c r="CP60" s="253"/>
      <c r="CQ60" s="253"/>
      <c r="CR60" s="254"/>
      <c r="CS60" s="252"/>
      <c r="CT60" s="253"/>
      <c r="CU60" s="253"/>
      <c r="CV60" s="253"/>
      <c r="CW60" s="253"/>
      <c r="CX60" s="253"/>
      <c r="CY60" s="254"/>
      <c r="CZ60" s="65" t="s">
        <v>391</v>
      </c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1"/>
      <c r="DL60" s="65"/>
      <c r="DM60" s="60"/>
      <c r="DN60" s="60"/>
      <c r="DO60" s="60"/>
      <c r="DP60" s="60"/>
      <c r="DQ60" s="60"/>
      <c r="DR60" s="60"/>
      <c r="DS60" s="60"/>
      <c r="DT60" s="60"/>
      <c r="DU60" s="60"/>
      <c r="DV60" s="61"/>
      <c r="DW60" s="66">
        <v>15891797.460000001</v>
      </c>
      <c r="DX60" s="67"/>
      <c r="DY60" s="67"/>
      <c r="DZ60" s="67"/>
      <c r="EA60" s="67"/>
      <c r="EB60" s="67"/>
      <c r="EC60" s="67"/>
      <c r="ED60" s="67"/>
      <c r="EE60" s="67"/>
      <c r="EF60" s="68"/>
      <c r="EG60" s="66">
        <v>9248705.9100000001</v>
      </c>
      <c r="EH60" s="67"/>
      <c r="EI60" s="67"/>
      <c r="EJ60" s="67"/>
      <c r="EK60" s="67"/>
      <c r="EL60" s="67"/>
      <c r="EM60" s="67"/>
      <c r="EN60" s="67"/>
      <c r="EO60" s="67"/>
      <c r="EP60" s="68"/>
      <c r="EQ60" s="66">
        <v>10385740.51</v>
      </c>
      <c r="ER60" s="67"/>
      <c r="ES60" s="67"/>
      <c r="ET60" s="67"/>
      <c r="EU60" s="67"/>
      <c r="EV60" s="67"/>
      <c r="EW60" s="67"/>
      <c r="EX60" s="67"/>
      <c r="EY60" s="67"/>
      <c r="EZ60" s="68"/>
      <c r="FA60" s="72"/>
      <c r="FB60" s="73"/>
      <c r="FC60" s="73"/>
      <c r="FD60" s="73"/>
      <c r="FE60" s="73"/>
      <c r="FF60" s="73"/>
      <c r="FG60" s="73"/>
      <c r="FH60" s="73"/>
      <c r="FI60" s="73"/>
      <c r="FJ60" s="73"/>
      <c r="FK60" s="167"/>
    </row>
    <row r="61" spans="1:167" ht="24.6" customHeight="1">
      <c r="A61" s="81" t="s">
        <v>37</v>
      </c>
      <c r="B61" s="79"/>
      <c r="C61" s="79"/>
      <c r="D61" s="79"/>
      <c r="E61" s="79"/>
      <c r="F61" s="79"/>
      <c r="G61" s="80"/>
      <c r="H61" s="270" t="s">
        <v>310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59" t="s">
        <v>311</v>
      </c>
      <c r="CM61" s="60"/>
      <c r="CN61" s="60"/>
      <c r="CO61" s="60"/>
      <c r="CP61" s="60"/>
      <c r="CQ61" s="60"/>
      <c r="CR61" s="61"/>
      <c r="CS61" s="65" t="s">
        <v>45</v>
      </c>
      <c r="CT61" s="60"/>
      <c r="CU61" s="60"/>
      <c r="CV61" s="60"/>
      <c r="CW61" s="60"/>
      <c r="CX61" s="60"/>
      <c r="CY61" s="61"/>
      <c r="CZ61" s="65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1"/>
      <c r="DL61" s="65"/>
      <c r="DM61" s="60"/>
      <c r="DN61" s="60"/>
      <c r="DO61" s="60"/>
      <c r="DP61" s="60"/>
      <c r="DQ61" s="60"/>
      <c r="DR61" s="60"/>
      <c r="DS61" s="60"/>
      <c r="DT61" s="60"/>
      <c r="DU61" s="60"/>
      <c r="DV61" s="61"/>
      <c r="DW61" s="145">
        <f>DW37+DW19+DW20+DW21+DW22</f>
        <v>39009741.730000004</v>
      </c>
      <c r="DX61" s="146"/>
      <c r="DY61" s="146"/>
      <c r="DZ61" s="146"/>
      <c r="EA61" s="146"/>
      <c r="EB61" s="146"/>
      <c r="EC61" s="146"/>
      <c r="ED61" s="146"/>
      <c r="EE61" s="146"/>
      <c r="EF61" s="147"/>
      <c r="EG61" s="145">
        <f t="shared" ref="EG61" si="5">EG37+EG19+EG20+EG21</f>
        <v>39187658.829999998</v>
      </c>
      <c r="EH61" s="146"/>
      <c r="EI61" s="146"/>
      <c r="EJ61" s="146"/>
      <c r="EK61" s="146"/>
      <c r="EL61" s="146"/>
      <c r="EM61" s="146"/>
      <c r="EN61" s="146"/>
      <c r="EO61" s="146"/>
      <c r="EP61" s="147"/>
      <c r="EQ61" s="145">
        <f t="shared" ref="EQ61" si="6">EQ37+EQ19+EQ20+EQ21</f>
        <v>40417653.049999997</v>
      </c>
      <c r="ER61" s="146"/>
      <c r="ES61" s="146"/>
      <c r="ET61" s="146"/>
      <c r="EU61" s="146"/>
      <c r="EV61" s="146"/>
      <c r="EW61" s="146"/>
      <c r="EX61" s="146"/>
      <c r="EY61" s="146"/>
      <c r="EZ61" s="147"/>
      <c r="FA61" s="72"/>
      <c r="FB61" s="73"/>
      <c r="FC61" s="73"/>
      <c r="FD61" s="73"/>
      <c r="FE61" s="73"/>
      <c r="FF61" s="73"/>
      <c r="FG61" s="73"/>
      <c r="FH61" s="73"/>
      <c r="FI61" s="73"/>
      <c r="FJ61" s="73"/>
      <c r="FK61" s="167"/>
    </row>
    <row r="62" spans="1:167">
      <c r="A62" s="156"/>
      <c r="B62" s="154"/>
      <c r="C62" s="154"/>
      <c r="D62" s="154"/>
      <c r="E62" s="154"/>
      <c r="F62" s="154"/>
      <c r="G62" s="155"/>
      <c r="H62" s="268" t="s">
        <v>312</v>
      </c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269"/>
      <c r="CL62" s="153" t="s">
        <v>313</v>
      </c>
      <c r="CM62" s="154"/>
      <c r="CN62" s="154"/>
      <c r="CO62" s="154"/>
      <c r="CP62" s="154"/>
      <c r="CQ62" s="154"/>
      <c r="CR62" s="155"/>
      <c r="CS62" s="156"/>
      <c r="CT62" s="154"/>
      <c r="CU62" s="154"/>
      <c r="CV62" s="154"/>
      <c r="CW62" s="154"/>
      <c r="CX62" s="154"/>
      <c r="CY62" s="155"/>
      <c r="CZ62" s="156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5"/>
      <c r="DL62" s="156"/>
      <c r="DM62" s="154"/>
      <c r="DN62" s="154"/>
      <c r="DO62" s="154"/>
      <c r="DP62" s="154"/>
      <c r="DQ62" s="154"/>
      <c r="DR62" s="154"/>
      <c r="DS62" s="154"/>
      <c r="DT62" s="154"/>
      <c r="DU62" s="154"/>
      <c r="DV62" s="155"/>
      <c r="DW62" s="157"/>
      <c r="DX62" s="158"/>
      <c r="DY62" s="158"/>
      <c r="DZ62" s="158"/>
      <c r="EA62" s="158"/>
      <c r="EB62" s="158"/>
      <c r="EC62" s="158"/>
      <c r="ED62" s="158"/>
      <c r="EE62" s="158"/>
      <c r="EF62" s="159"/>
      <c r="EG62" s="157"/>
      <c r="EH62" s="158"/>
      <c r="EI62" s="158"/>
      <c r="EJ62" s="158"/>
      <c r="EK62" s="158"/>
      <c r="EL62" s="158"/>
      <c r="EM62" s="158"/>
      <c r="EN62" s="158"/>
      <c r="EO62" s="158"/>
      <c r="EP62" s="159"/>
      <c r="EQ62" s="157"/>
      <c r="ER62" s="158"/>
      <c r="ES62" s="158"/>
      <c r="ET62" s="158"/>
      <c r="EU62" s="158"/>
      <c r="EV62" s="158"/>
      <c r="EW62" s="158"/>
      <c r="EX62" s="158"/>
      <c r="EY62" s="158"/>
      <c r="EZ62" s="159"/>
      <c r="FA62" s="160"/>
      <c r="FB62" s="161"/>
      <c r="FC62" s="161"/>
      <c r="FD62" s="161"/>
      <c r="FE62" s="161"/>
      <c r="FF62" s="161"/>
      <c r="FG62" s="161"/>
      <c r="FH62" s="161"/>
      <c r="FI62" s="161"/>
      <c r="FJ62" s="161"/>
      <c r="FK62" s="265"/>
    </row>
    <row r="63" spans="1:167">
      <c r="A63" s="110"/>
      <c r="B63" s="108"/>
      <c r="C63" s="108"/>
      <c r="D63" s="108"/>
      <c r="E63" s="108"/>
      <c r="F63" s="108"/>
      <c r="G63" s="109"/>
      <c r="H63" s="104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7"/>
      <c r="CM63" s="108"/>
      <c r="CN63" s="108"/>
      <c r="CO63" s="108"/>
      <c r="CP63" s="108"/>
      <c r="CQ63" s="108"/>
      <c r="CR63" s="109"/>
      <c r="CS63" s="110"/>
      <c r="CT63" s="108"/>
      <c r="CU63" s="108"/>
      <c r="CV63" s="108"/>
      <c r="CW63" s="108"/>
      <c r="CX63" s="108"/>
      <c r="CY63" s="109"/>
      <c r="CZ63" s="110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9"/>
      <c r="DL63" s="110"/>
      <c r="DM63" s="108"/>
      <c r="DN63" s="108"/>
      <c r="DO63" s="108"/>
      <c r="DP63" s="108"/>
      <c r="DQ63" s="108"/>
      <c r="DR63" s="108"/>
      <c r="DS63" s="108"/>
      <c r="DT63" s="108"/>
      <c r="DU63" s="108"/>
      <c r="DV63" s="109"/>
      <c r="DW63" s="93"/>
      <c r="DX63" s="94"/>
      <c r="DY63" s="94"/>
      <c r="DZ63" s="94"/>
      <c r="EA63" s="94"/>
      <c r="EB63" s="94"/>
      <c r="EC63" s="94"/>
      <c r="ED63" s="94"/>
      <c r="EE63" s="94"/>
      <c r="EF63" s="95"/>
      <c r="EG63" s="93"/>
      <c r="EH63" s="94"/>
      <c r="EI63" s="94"/>
      <c r="EJ63" s="94"/>
      <c r="EK63" s="94"/>
      <c r="EL63" s="94"/>
      <c r="EM63" s="94"/>
      <c r="EN63" s="94"/>
      <c r="EO63" s="94"/>
      <c r="EP63" s="95"/>
      <c r="EQ63" s="93"/>
      <c r="ER63" s="94"/>
      <c r="ES63" s="94"/>
      <c r="ET63" s="94"/>
      <c r="EU63" s="94"/>
      <c r="EV63" s="94"/>
      <c r="EW63" s="94"/>
      <c r="EX63" s="94"/>
      <c r="EY63" s="94"/>
      <c r="EZ63" s="95"/>
      <c r="FA63" s="101"/>
      <c r="FB63" s="102"/>
      <c r="FC63" s="102"/>
      <c r="FD63" s="102"/>
      <c r="FE63" s="102"/>
      <c r="FF63" s="102"/>
      <c r="FG63" s="102"/>
      <c r="FH63" s="102"/>
      <c r="FI63" s="102"/>
      <c r="FJ63" s="102"/>
      <c r="FK63" s="266"/>
    </row>
    <row r="64" spans="1:167" s="19" customFormat="1" ht="22.8" customHeight="1">
      <c r="A64" s="81" t="s">
        <v>38</v>
      </c>
      <c r="B64" s="79"/>
      <c r="C64" s="79"/>
      <c r="D64" s="79"/>
      <c r="E64" s="79"/>
      <c r="F64" s="79"/>
      <c r="G64" s="80"/>
      <c r="H64" s="270" t="s">
        <v>314</v>
      </c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8" t="s">
        <v>315</v>
      </c>
      <c r="CM64" s="79"/>
      <c r="CN64" s="79"/>
      <c r="CO64" s="79"/>
      <c r="CP64" s="79"/>
      <c r="CQ64" s="79"/>
      <c r="CR64" s="80"/>
      <c r="CS64" s="81" t="s">
        <v>45</v>
      </c>
      <c r="CT64" s="79"/>
      <c r="CU64" s="79"/>
      <c r="CV64" s="79"/>
      <c r="CW64" s="79"/>
      <c r="CX64" s="79"/>
      <c r="CY64" s="80"/>
      <c r="CZ64" s="81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80"/>
      <c r="DL64" s="81"/>
      <c r="DM64" s="79"/>
      <c r="DN64" s="79"/>
      <c r="DO64" s="79"/>
      <c r="DP64" s="79"/>
      <c r="DQ64" s="79"/>
      <c r="DR64" s="79"/>
      <c r="DS64" s="79"/>
      <c r="DT64" s="79"/>
      <c r="DU64" s="79"/>
      <c r="DV64" s="80"/>
      <c r="DW64" s="145">
        <f>DW49</f>
        <v>31888054.979999997</v>
      </c>
      <c r="DX64" s="146"/>
      <c r="DY64" s="146"/>
      <c r="DZ64" s="146"/>
      <c r="EA64" s="146"/>
      <c r="EB64" s="146"/>
      <c r="EC64" s="146"/>
      <c r="ED64" s="146"/>
      <c r="EE64" s="146"/>
      <c r="EF64" s="147"/>
      <c r="EG64" s="145">
        <f t="shared" ref="EG64" si="7">EG49</f>
        <v>27895349.649999999</v>
      </c>
      <c r="EH64" s="146"/>
      <c r="EI64" s="146"/>
      <c r="EJ64" s="146"/>
      <c r="EK64" s="146"/>
      <c r="EL64" s="146"/>
      <c r="EM64" s="146"/>
      <c r="EN64" s="146"/>
      <c r="EO64" s="146"/>
      <c r="EP64" s="147"/>
      <c r="EQ64" s="145">
        <f t="shared" ref="EQ64" si="8">EQ49</f>
        <v>28404731.219999999</v>
      </c>
      <c r="ER64" s="146"/>
      <c r="ES64" s="146"/>
      <c r="ET64" s="146"/>
      <c r="EU64" s="146"/>
      <c r="EV64" s="146"/>
      <c r="EW64" s="146"/>
      <c r="EX64" s="146"/>
      <c r="EY64" s="146"/>
      <c r="EZ64" s="147"/>
      <c r="FA64" s="148"/>
      <c r="FB64" s="149"/>
      <c r="FC64" s="149"/>
      <c r="FD64" s="149"/>
      <c r="FE64" s="149"/>
      <c r="FF64" s="149"/>
      <c r="FG64" s="149"/>
      <c r="FH64" s="149"/>
      <c r="FI64" s="149"/>
      <c r="FJ64" s="149"/>
      <c r="FK64" s="267"/>
    </row>
    <row r="65" spans="1:178">
      <c r="A65" s="156"/>
      <c r="B65" s="154"/>
      <c r="C65" s="154"/>
      <c r="D65" s="154"/>
      <c r="E65" s="154"/>
      <c r="F65" s="154"/>
      <c r="G65" s="155"/>
      <c r="H65" s="268" t="s">
        <v>312</v>
      </c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269"/>
      <c r="CL65" s="153" t="s">
        <v>316</v>
      </c>
      <c r="CM65" s="154"/>
      <c r="CN65" s="154"/>
      <c r="CO65" s="154"/>
      <c r="CP65" s="154"/>
      <c r="CQ65" s="154"/>
      <c r="CR65" s="155"/>
      <c r="CS65" s="156"/>
      <c r="CT65" s="154"/>
      <c r="CU65" s="154"/>
      <c r="CV65" s="154"/>
      <c r="CW65" s="154"/>
      <c r="CX65" s="154"/>
      <c r="CY65" s="155"/>
      <c r="CZ65" s="156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5"/>
      <c r="DL65" s="156"/>
      <c r="DM65" s="154"/>
      <c r="DN65" s="154"/>
      <c r="DO65" s="154"/>
      <c r="DP65" s="154"/>
      <c r="DQ65" s="154"/>
      <c r="DR65" s="154"/>
      <c r="DS65" s="154"/>
      <c r="DT65" s="154"/>
      <c r="DU65" s="154"/>
      <c r="DV65" s="155"/>
      <c r="DW65" s="157"/>
      <c r="DX65" s="158"/>
      <c r="DY65" s="158"/>
      <c r="DZ65" s="158"/>
      <c r="EA65" s="158"/>
      <c r="EB65" s="158"/>
      <c r="EC65" s="158"/>
      <c r="ED65" s="158"/>
      <c r="EE65" s="158"/>
      <c r="EF65" s="159"/>
      <c r="EG65" s="157">
        <f>EG35</f>
        <v>0</v>
      </c>
      <c r="EH65" s="158"/>
      <c r="EI65" s="158"/>
      <c r="EJ65" s="158"/>
      <c r="EK65" s="158"/>
      <c r="EL65" s="158"/>
      <c r="EM65" s="158"/>
      <c r="EN65" s="158"/>
      <c r="EO65" s="158"/>
      <c r="EP65" s="159"/>
      <c r="EQ65" s="157">
        <f>EQ35</f>
        <v>0</v>
      </c>
      <c r="ER65" s="158"/>
      <c r="ES65" s="158"/>
      <c r="ET65" s="158"/>
      <c r="EU65" s="158"/>
      <c r="EV65" s="158"/>
      <c r="EW65" s="158"/>
      <c r="EX65" s="158"/>
      <c r="EY65" s="158"/>
      <c r="EZ65" s="159"/>
      <c r="FA65" s="160"/>
      <c r="FB65" s="161"/>
      <c r="FC65" s="161"/>
      <c r="FD65" s="161"/>
      <c r="FE65" s="161"/>
      <c r="FF65" s="161"/>
      <c r="FG65" s="161"/>
      <c r="FH65" s="161"/>
      <c r="FI65" s="161"/>
      <c r="FJ65" s="161"/>
      <c r="FK65" s="265"/>
    </row>
    <row r="66" spans="1:178">
      <c r="A66" s="110"/>
      <c r="B66" s="108"/>
      <c r="C66" s="108"/>
      <c r="D66" s="108"/>
      <c r="E66" s="108"/>
      <c r="F66" s="108"/>
      <c r="G66" s="109"/>
      <c r="H66" s="104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7"/>
      <c r="CM66" s="108"/>
      <c r="CN66" s="108"/>
      <c r="CO66" s="108"/>
      <c r="CP66" s="108"/>
      <c r="CQ66" s="108"/>
      <c r="CR66" s="109"/>
      <c r="CS66" s="110"/>
      <c r="CT66" s="108"/>
      <c r="CU66" s="108"/>
      <c r="CV66" s="108"/>
      <c r="CW66" s="108"/>
      <c r="CX66" s="108"/>
      <c r="CY66" s="109"/>
      <c r="CZ66" s="110"/>
      <c r="DA66" s="108"/>
      <c r="DB66" s="108"/>
      <c r="DC66" s="108"/>
      <c r="DD66" s="108"/>
      <c r="DE66" s="108"/>
      <c r="DF66" s="108"/>
      <c r="DG66" s="108"/>
      <c r="DH66" s="108"/>
      <c r="DI66" s="108"/>
      <c r="DJ66" s="108"/>
      <c r="DK66" s="109"/>
      <c r="DL66" s="110"/>
      <c r="DM66" s="108"/>
      <c r="DN66" s="108"/>
      <c r="DO66" s="108"/>
      <c r="DP66" s="108"/>
      <c r="DQ66" s="108"/>
      <c r="DR66" s="108"/>
      <c r="DS66" s="108"/>
      <c r="DT66" s="108"/>
      <c r="DU66" s="108"/>
      <c r="DV66" s="109"/>
      <c r="DW66" s="93"/>
      <c r="DX66" s="94"/>
      <c r="DY66" s="94"/>
      <c r="DZ66" s="94"/>
      <c r="EA66" s="94"/>
      <c r="EB66" s="94"/>
      <c r="EC66" s="94"/>
      <c r="ED66" s="94"/>
      <c r="EE66" s="94"/>
      <c r="EF66" s="95"/>
      <c r="EG66" s="93"/>
      <c r="EH66" s="94"/>
      <c r="EI66" s="94"/>
      <c r="EJ66" s="94"/>
      <c r="EK66" s="94"/>
      <c r="EL66" s="94"/>
      <c r="EM66" s="94"/>
      <c r="EN66" s="94"/>
      <c r="EO66" s="94"/>
      <c r="EP66" s="95"/>
      <c r="EQ66" s="93"/>
      <c r="ER66" s="94"/>
      <c r="ES66" s="94"/>
      <c r="ET66" s="94"/>
      <c r="EU66" s="94"/>
      <c r="EV66" s="94"/>
      <c r="EW66" s="94"/>
      <c r="EX66" s="94"/>
      <c r="EY66" s="94"/>
      <c r="EZ66" s="95"/>
      <c r="FA66" s="101"/>
      <c r="FB66" s="102"/>
      <c r="FC66" s="102"/>
      <c r="FD66" s="102"/>
      <c r="FE66" s="102"/>
      <c r="FF66" s="102"/>
      <c r="FG66" s="102"/>
      <c r="FH66" s="102"/>
      <c r="FI66" s="102"/>
      <c r="FJ66" s="102"/>
      <c r="FK66" s="266"/>
    </row>
    <row r="67" spans="1:178" ht="0.45" customHeight="1">
      <c r="A67" s="10" t="s">
        <v>317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</row>
    <row r="68" spans="1:178" s="16" customFormat="1" ht="49.8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63"/>
      <c r="BI68" s="263"/>
      <c r="BJ68" s="263"/>
      <c r="BK68" s="263"/>
      <c r="BL68" s="263"/>
      <c r="BM68" s="263"/>
      <c r="BN68" s="263"/>
      <c r="BO68" s="263"/>
      <c r="BP68" s="263"/>
      <c r="BQ68" s="263"/>
      <c r="BR68" s="263"/>
      <c r="BS68" s="263"/>
      <c r="BT68" s="263"/>
      <c r="BU68" s="263"/>
      <c r="BV68" s="263"/>
      <c r="BW68" s="263"/>
      <c r="BX68" s="263"/>
      <c r="BY68" s="263"/>
      <c r="BZ68" s="263"/>
      <c r="CA68" s="263"/>
      <c r="CB68" s="263"/>
      <c r="CC68" s="263"/>
      <c r="CD68" s="263"/>
      <c r="CE68" s="263"/>
      <c r="CF68" s="263"/>
      <c r="CG68" s="263"/>
      <c r="CH68" s="263"/>
      <c r="CI68" s="263"/>
      <c r="CJ68" s="263"/>
      <c r="CK68" s="263"/>
      <c r="CL68" s="263"/>
      <c r="CM68" s="263"/>
      <c r="CN68" s="263"/>
      <c r="CO68" s="263"/>
      <c r="CP68" s="263"/>
      <c r="CQ68" s="263"/>
      <c r="CR68" s="263"/>
      <c r="CS68" s="263"/>
      <c r="CT68" s="263"/>
      <c r="CU68" s="263"/>
      <c r="CV68" s="263"/>
      <c r="CW68" s="263"/>
      <c r="CX68" s="263"/>
      <c r="CY68" s="263"/>
      <c r="CZ68" s="263"/>
      <c r="DA68" s="263"/>
      <c r="DB68" s="263"/>
      <c r="DC68" s="263"/>
      <c r="DD68" s="263"/>
      <c r="DE68" s="263"/>
      <c r="DF68" s="263"/>
      <c r="DG68" s="263"/>
      <c r="DH68" s="263"/>
      <c r="DI68" s="263"/>
      <c r="DJ68" s="263"/>
      <c r="DK68" s="263"/>
      <c r="DL68" s="263"/>
      <c r="DM68" s="263"/>
      <c r="DN68" s="263"/>
      <c r="DO68" s="263"/>
      <c r="DP68" s="263"/>
      <c r="DQ68" s="263"/>
      <c r="DR68" s="263"/>
      <c r="DS68" s="263"/>
      <c r="DT68" s="263"/>
      <c r="DU68" s="263"/>
      <c r="DV68" s="263"/>
      <c r="DW68" s="263"/>
      <c r="DX68" s="263"/>
      <c r="DY68" s="263"/>
      <c r="DZ68" s="263"/>
      <c r="EA68" s="263"/>
      <c r="EB68" s="263"/>
      <c r="EC68" s="263"/>
      <c r="ED68" s="263"/>
      <c r="EE68" s="263"/>
      <c r="EF68" s="263"/>
      <c r="EG68" s="263"/>
      <c r="EH68" s="263"/>
      <c r="EI68" s="263"/>
      <c r="EJ68" s="263"/>
      <c r="EK68" s="263"/>
      <c r="EL68" s="263"/>
      <c r="EM68" s="263"/>
      <c r="EN68" s="263"/>
      <c r="EO68" s="263"/>
      <c r="EP68" s="263"/>
      <c r="EQ68" s="263"/>
      <c r="ER68" s="263"/>
      <c r="ES68" s="263"/>
      <c r="ET68" s="263"/>
      <c r="EU68" s="263"/>
      <c r="EV68" s="263"/>
      <c r="EW68" s="263"/>
      <c r="EX68" s="263"/>
      <c r="EY68" s="263"/>
      <c r="EZ68" s="263"/>
      <c r="FA68" s="263"/>
      <c r="FB68" s="263"/>
      <c r="FC68" s="263"/>
      <c r="FD68" s="263"/>
      <c r="FE68" s="263"/>
      <c r="FF68" s="263"/>
      <c r="FG68" s="263"/>
      <c r="FH68" s="263"/>
      <c r="FI68" s="263"/>
      <c r="FJ68" s="263"/>
      <c r="FK68" s="263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</row>
    <row r="69" spans="1:178" s="16" customFormat="1" ht="36.6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3"/>
      <c r="BP69" s="263"/>
      <c r="BQ69" s="263"/>
      <c r="BR69" s="263"/>
      <c r="BS69" s="263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263"/>
      <c r="CH69" s="263"/>
      <c r="CI69" s="263"/>
      <c r="CJ69" s="263"/>
      <c r="CK69" s="263"/>
      <c r="CL69" s="263"/>
      <c r="CM69" s="263"/>
      <c r="CN69" s="263"/>
      <c r="CO69" s="263"/>
      <c r="CP69" s="263"/>
      <c r="CQ69" s="263"/>
      <c r="CR69" s="263"/>
      <c r="CS69" s="263"/>
      <c r="CT69" s="263"/>
      <c r="CU69" s="263"/>
      <c r="CV69" s="263"/>
      <c r="CW69" s="263"/>
      <c r="CX69" s="263"/>
      <c r="CY69" s="263"/>
      <c r="CZ69" s="263"/>
      <c r="DA69" s="263"/>
      <c r="DB69" s="263"/>
      <c r="DC69" s="263"/>
      <c r="DD69" s="263"/>
      <c r="DE69" s="263"/>
      <c r="DF69" s="263"/>
      <c r="DG69" s="263"/>
      <c r="DH69" s="263"/>
      <c r="DI69" s="263"/>
      <c r="DJ69" s="263"/>
      <c r="DK69" s="263"/>
      <c r="DL69" s="263"/>
      <c r="DM69" s="263"/>
      <c r="DN69" s="263"/>
      <c r="DO69" s="263"/>
      <c r="DP69" s="263"/>
      <c r="DQ69" s="263"/>
      <c r="DR69" s="263"/>
      <c r="DS69" s="263"/>
      <c r="DT69" s="263"/>
      <c r="DU69" s="263"/>
      <c r="DV69" s="263"/>
      <c r="DW69" s="263"/>
      <c r="DX69" s="263"/>
      <c r="DY69" s="263"/>
      <c r="DZ69" s="263"/>
      <c r="EA69" s="263"/>
      <c r="EB69" s="263"/>
      <c r="EC69" s="263"/>
      <c r="ED69" s="263"/>
      <c r="EE69" s="263"/>
      <c r="EF69" s="263"/>
      <c r="EG69" s="263"/>
      <c r="EH69" s="263"/>
      <c r="EI69" s="263"/>
      <c r="EJ69" s="263"/>
      <c r="EK69" s="263"/>
      <c r="EL69" s="263"/>
      <c r="EM69" s="263"/>
      <c r="EN69" s="263"/>
      <c r="EO69" s="263"/>
      <c r="EP69" s="263"/>
      <c r="EQ69" s="263"/>
      <c r="ER69" s="263"/>
      <c r="ES69" s="263"/>
      <c r="ET69" s="263"/>
      <c r="EU69" s="263"/>
      <c r="EV69" s="263"/>
      <c r="EW69" s="263"/>
      <c r="EX69" s="263"/>
      <c r="EY69" s="263"/>
      <c r="EZ69" s="263"/>
      <c r="FA69" s="263"/>
      <c r="FB69" s="263"/>
      <c r="FC69" s="263"/>
      <c r="FD69" s="263"/>
      <c r="FE69" s="263"/>
      <c r="FF69" s="263"/>
      <c r="FG69" s="263"/>
      <c r="FH69" s="263"/>
      <c r="FI69" s="263"/>
      <c r="FJ69" s="263"/>
      <c r="FK69" s="263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</row>
    <row r="70" spans="1:178" s="16" customFormat="1" ht="49.8" customHeight="1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  <c r="BS70" s="264"/>
      <c r="BT70" s="264"/>
      <c r="BU70" s="264"/>
      <c r="BV70" s="264"/>
      <c r="BW70" s="264"/>
      <c r="BX70" s="264"/>
      <c r="BY70" s="264"/>
      <c r="BZ70" s="264"/>
      <c r="CA70" s="264"/>
      <c r="CB70" s="264"/>
      <c r="CC70" s="264"/>
      <c r="CD70" s="264"/>
      <c r="CE70" s="264"/>
      <c r="CF70" s="264"/>
      <c r="CG70" s="264"/>
      <c r="CH70" s="264"/>
      <c r="CI70" s="264"/>
      <c r="CJ70" s="264"/>
      <c r="CK70" s="264"/>
      <c r="CL70" s="264"/>
      <c r="CM70" s="264"/>
      <c r="CN70" s="264"/>
      <c r="CO70" s="264"/>
      <c r="CP70" s="264"/>
      <c r="CQ70" s="264"/>
      <c r="CR70" s="264"/>
      <c r="CS70" s="264"/>
      <c r="CT70" s="264"/>
      <c r="CU70" s="264"/>
      <c r="CV70" s="264"/>
      <c r="CW70" s="264"/>
      <c r="CX70" s="264"/>
      <c r="CY70" s="264"/>
      <c r="CZ70" s="264"/>
      <c r="DA70" s="264"/>
      <c r="DB70" s="264"/>
      <c r="DC70" s="264"/>
      <c r="DD70" s="264"/>
      <c r="DE70" s="264"/>
      <c r="DF70" s="264"/>
      <c r="DG70" s="264"/>
      <c r="DH70" s="264"/>
      <c r="DI70" s="264"/>
      <c r="DJ70" s="264"/>
      <c r="DK70" s="264"/>
      <c r="DL70" s="264"/>
      <c r="DM70" s="264"/>
      <c r="DN70" s="264"/>
      <c r="DO70" s="264"/>
      <c r="DP70" s="264"/>
      <c r="DQ70" s="264"/>
      <c r="DR70" s="264"/>
      <c r="DS70" s="264"/>
      <c r="DT70" s="264"/>
      <c r="DU70" s="264"/>
      <c r="DV70" s="264"/>
      <c r="DW70" s="264"/>
      <c r="DX70" s="264"/>
      <c r="DY70" s="264"/>
      <c r="DZ70" s="264"/>
      <c r="EA70" s="264"/>
      <c r="EB70" s="264"/>
      <c r="EC70" s="264"/>
      <c r="ED70" s="264"/>
      <c r="EE70" s="264"/>
      <c r="EF70" s="264"/>
      <c r="EG70" s="264"/>
      <c r="EH70" s="264"/>
      <c r="EI70" s="264"/>
      <c r="EJ70" s="264"/>
      <c r="EK70" s="264"/>
      <c r="EL70" s="264"/>
      <c r="EM70" s="264"/>
      <c r="EN70" s="264"/>
      <c r="EO70" s="264"/>
      <c r="EP70" s="264"/>
      <c r="EQ70" s="264"/>
      <c r="ER70" s="264"/>
      <c r="ES70" s="264"/>
      <c r="ET70" s="264"/>
      <c r="EU70" s="264"/>
      <c r="EV70" s="264"/>
      <c r="EW70" s="264"/>
      <c r="EX70" s="264"/>
      <c r="EY70" s="264"/>
      <c r="EZ70" s="264"/>
      <c r="FA70" s="264"/>
      <c r="FB70" s="264"/>
      <c r="FC70" s="264"/>
      <c r="FD70" s="264"/>
      <c r="FE70" s="264"/>
      <c r="FF70" s="264"/>
      <c r="FG70" s="264"/>
      <c r="FH70" s="264"/>
      <c r="FI70" s="264"/>
      <c r="FJ70" s="264"/>
      <c r="FK70" s="264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</row>
    <row r="71" spans="1:178" s="18" customFormat="1" ht="18" customHeight="1"/>
    <row r="72" spans="1:178" s="16" customFormat="1" ht="16.2" customHeight="1">
      <c r="A72" s="17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</row>
    <row r="73" spans="1:178" s="16" customFormat="1" ht="16.8" customHeight="1">
      <c r="A73" s="17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</row>
    <row r="74" spans="1:178" s="16" customFormat="1" ht="16.8" customHeight="1">
      <c r="A74" s="17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</row>
    <row r="75" spans="1:17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</row>
    <row r="76" spans="1:17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</row>
    <row r="77" spans="1:17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</row>
  </sheetData>
  <mergeCells count="505">
    <mergeCell ref="FA21:FK21"/>
    <mergeCell ref="A23:G23"/>
    <mergeCell ref="H23:CK23"/>
    <mergeCell ref="CL23:CR23"/>
    <mergeCell ref="CS23:CY23"/>
    <mergeCell ref="CZ23:DK23"/>
    <mergeCell ref="DL23:DV23"/>
    <mergeCell ref="DW23:EF23"/>
    <mergeCell ref="EG23:EP23"/>
    <mergeCell ref="EQ23:EZ23"/>
    <mergeCell ref="FA23:FK23"/>
    <mergeCell ref="A21:G21"/>
    <mergeCell ref="H21:CK21"/>
    <mergeCell ref="CL21:CR21"/>
    <mergeCell ref="CS21:CY21"/>
    <mergeCell ref="CZ21:DK21"/>
    <mergeCell ref="DL21:DV21"/>
    <mergeCell ref="DW21:EF21"/>
    <mergeCell ref="EG21:EP21"/>
    <mergeCell ref="EQ21:EZ21"/>
    <mergeCell ref="FA20:FK20"/>
    <mergeCell ref="A20:G20"/>
    <mergeCell ref="H20:CK20"/>
    <mergeCell ref="CL20:CR20"/>
    <mergeCell ref="CS20:CY20"/>
    <mergeCell ref="CZ20:DK20"/>
    <mergeCell ref="DL20:DV20"/>
    <mergeCell ref="DW20:EF20"/>
    <mergeCell ref="EG20:EP20"/>
    <mergeCell ref="EQ20:EZ20"/>
    <mergeCell ref="EE4:EF4"/>
    <mergeCell ref="EG4:EK4"/>
    <mergeCell ref="EL4:EN4"/>
    <mergeCell ref="EO4:EP4"/>
    <mergeCell ref="DL6:DV6"/>
    <mergeCell ref="DW6:EF6"/>
    <mergeCell ref="EG6:EP6"/>
    <mergeCell ref="B1:FJ1"/>
    <mergeCell ref="A3:G5"/>
    <mergeCell ref="H3:CK5"/>
    <mergeCell ref="CL3:CR5"/>
    <mergeCell ref="CS3:CY5"/>
    <mergeCell ref="CZ3:DK5"/>
    <mergeCell ref="DL3:DV5"/>
    <mergeCell ref="DW3:FK3"/>
    <mergeCell ref="DW4:EA4"/>
    <mergeCell ref="EB4:ED4"/>
    <mergeCell ref="EY4:EZ4"/>
    <mergeCell ref="FA4:FK5"/>
    <mergeCell ref="DW5:EF5"/>
    <mergeCell ref="EG5:EP5"/>
    <mergeCell ref="EQ5:EZ5"/>
    <mergeCell ref="EQ4:EU4"/>
    <mergeCell ref="EV4:EX4"/>
    <mergeCell ref="EQ6:EZ6"/>
    <mergeCell ref="FA6:FK6"/>
    <mergeCell ref="A7:G7"/>
    <mergeCell ref="H7:CK7"/>
    <mergeCell ref="CL7:CR7"/>
    <mergeCell ref="CS7:CY7"/>
    <mergeCell ref="CZ7:DK7"/>
    <mergeCell ref="DL7:DV7"/>
    <mergeCell ref="DW7:EF7"/>
    <mergeCell ref="EG7:EP7"/>
    <mergeCell ref="EQ7:EZ7"/>
    <mergeCell ref="FA7:FK7"/>
    <mergeCell ref="A6:G6"/>
    <mergeCell ref="H6:CK6"/>
    <mergeCell ref="CL6:CR6"/>
    <mergeCell ref="CS6:CY6"/>
    <mergeCell ref="CZ6:DK6"/>
    <mergeCell ref="FA8:FK8"/>
    <mergeCell ref="A9:G9"/>
    <mergeCell ref="H9:CK9"/>
    <mergeCell ref="CL9:CR9"/>
    <mergeCell ref="CS9:CY9"/>
    <mergeCell ref="CZ9:DK9"/>
    <mergeCell ref="DL9:DV9"/>
    <mergeCell ref="DW9:EF9"/>
    <mergeCell ref="EG9:EP9"/>
    <mergeCell ref="EQ9:EZ9"/>
    <mergeCell ref="FA9:FK9"/>
    <mergeCell ref="A8:G8"/>
    <mergeCell ref="H8:CK8"/>
    <mergeCell ref="CL8:CR8"/>
    <mergeCell ref="CS8:CY8"/>
    <mergeCell ref="CZ8:DK8"/>
    <mergeCell ref="DL8:DV8"/>
    <mergeCell ref="DW8:EF8"/>
    <mergeCell ref="EG8:EP8"/>
    <mergeCell ref="EQ8:EZ8"/>
    <mergeCell ref="FA10:FK10"/>
    <mergeCell ref="A11:G11"/>
    <mergeCell ref="H11:CK11"/>
    <mergeCell ref="CL11:CR11"/>
    <mergeCell ref="CS11:CY11"/>
    <mergeCell ref="CZ11:DK11"/>
    <mergeCell ref="DL11:DV11"/>
    <mergeCell ref="DW11:EF11"/>
    <mergeCell ref="EG11:EP11"/>
    <mergeCell ref="EQ11:EZ11"/>
    <mergeCell ref="FA11:FK11"/>
    <mergeCell ref="A10:G10"/>
    <mergeCell ref="H10:CK10"/>
    <mergeCell ref="CL10:CR10"/>
    <mergeCell ref="CS10:CY10"/>
    <mergeCell ref="CZ10:DK10"/>
    <mergeCell ref="DL10:DV10"/>
    <mergeCell ref="DW10:EF10"/>
    <mergeCell ref="EG10:EP10"/>
    <mergeCell ref="EQ10:EZ10"/>
    <mergeCell ref="FA12:FK13"/>
    <mergeCell ref="A14:G15"/>
    <mergeCell ref="H14:CK15"/>
    <mergeCell ref="CL14:CR15"/>
    <mergeCell ref="CS14:CY15"/>
    <mergeCell ref="CZ14:DK15"/>
    <mergeCell ref="DL14:DV15"/>
    <mergeCell ref="DW14:EF15"/>
    <mergeCell ref="EG14:EP15"/>
    <mergeCell ref="EQ14:EZ15"/>
    <mergeCell ref="FA14:FK15"/>
    <mergeCell ref="A12:G13"/>
    <mergeCell ref="H12:CK13"/>
    <mergeCell ref="CL12:CR13"/>
    <mergeCell ref="CS12:CY13"/>
    <mergeCell ref="CZ12:DK13"/>
    <mergeCell ref="DL12:DV13"/>
    <mergeCell ref="DW12:EF13"/>
    <mergeCell ref="EG12:EP13"/>
    <mergeCell ref="EQ12:EZ13"/>
    <mergeCell ref="FA16:FK16"/>
    <mergeCell ref="A17:G17"/>
    <mergeCell ref="H17:CK17"/>
    <mergeCell ref="CL17:CR17"/>
    <mergeCell ref="CS17:CY17"/>
    <mergeCell ref="CZ17:DK17"/>
    <mergeCell ref="DL17:DV17"/>
    <mergeCell ref="DW17:EF17"/>
    <mergeCell ref="EG17:EP17"/>
    <mergeCell ref="EQ17:EZ17"/>
    <mergeCell ref="FA17:FK17"/>
    <mergeCell ref="A16:G16"/>
    <mergeCell ref="H16:CK16"/>
    <mergeCell ref="CL16:CR16"/>
    <mergeCell ref="CS16:CY16"/>
    <mergeCell ref="CZ16:DK16"/>
    <mergeCell ref="DL16:DV16"/>
    <mergeCell ref="DW16:EF16"/>
    <mergeCell ref="EG16:EP16"/>
    <mergeCell ref="EQ16:EZ16"/>
    <mergeCell ref="FA18:FK18"/>
    <mergeCell ref="A19:G19"/>
    <mergeCell ref="H19:CK19"/>
    <mergeCell ref="CL19:CR19"/>
    <mergeCell ref="CS19:CY19"/>
    <mergeCell ref="CZ19:DK19"/>
    <mergeCell ref="DL19:DV19"/>
    <mergeCell ref="DW19:EF19"/>
    <mergeCell ref="EG19:EP19"/>
    <mergeCell ref="EQ19:EZ19"/>
    <mergeCell ref="FA19:FK19"/>
    <mergeCell ref="A18:G18"/>
    <mergeCell ref="H18:CK18"/>
    <mergeCell ref="CL18:CR18"/>
    <mergeCell ref="CS18:CY18"/>
    <mergeCell ref="CZ18:DK18"/>
    <mergeCell ref="DL18:DV18"/>
    <mergeCell ref="DW18:EF18"/>
    <mergeCell ref="EG18:EP18"/>
    <mergeCell ref="EQ18:EZ18"/>
    <mergeCell ref="EQ28:EZ28"/>
    <mergeCell ref="FA24:FK24"/>
    <mergeCell ref="A25:G26"/>
    <mergeCell ref="H25:CK26"/>
    <mergeCell ref="CL25:CR26"/>
    <mergeCell ref="CS25:CY26"/>
    <mergeCell ref="CZ25:DK26"/>
    <mergeCell ref="DL25:DV26"/>
    <mergeCell ref="DW25:EF26"/>
    <mergeCell ref="EG25:EP26"/>
    <mergeCell ref="EQ25:EZ26"/>
    <mergeCell ref="FA25:FK26"/>
    <mergeCell ref="A24:G24"/>
    <mergeCell ref="H24:CK24"/>
    <mergeCell ref="CL24:CR24"/>
    <mergeCell ref="CS24:CY24"/>
    <mergeCell ref="CZ24:DK24"/>
    <mergeCell ref="DL24:DV24"/>
    <mergeCell ref="DW24:EF24"/>
    <mergeCell ref="EG24:EP24"/>
    <mergeCell ref="EQ24:EZ24"/>
    <mergeCell ref="EG28:EP28"/>
    <mergeCell ref="EQ31:EZ32"/>
    <mergeCell ref="A27:G27"/>
    <mergeCell ref="H27:CK27"/>
    <mergeCell ref="CL27:CR27"/>
    <mergeCell ref="CS27:CY27"/>
    <mergeCell ref="CZ27:DK27"/>
    <mergeCell ref="FA28:FK28"/>
    <mergeCell ref="A29:G30"/>
    <mergeCell ref="H29:CK30"/>
    <mergeCell ref="CL29:CR30"/>
    <mergeCell ref="CS29:CY30"/>
    <mergeCell ref="CZ29:DK30"/>
    <mergeCell ref="DL27:DV27"/>
    <mergeCell ref="DW27:EF27"/>
    <mergeCell ref="EG27:EP27"/>
    <mergeCell ref="EQ27:EZ27"/>
    <mergeCell ref="FA27:FK27"/>
    <mergeCell ref="A28:G28"/>
    <mergeCell ref="H28:CK28"/>
    <mergeCell ref="CL28:CR28"/>
    <mergeCell ref="CS28:CY28"/>
    <mergeCell ref="CZ28:DK28"/>
    <mergeCell ref="DL28:DV28"/>
    <mergeCell ref="DW28:EF28"/>
    <mergeCell ref="A33:G33"/>
    <mergeCell ref="H33:CK33"/>
    <mergeCell ref="CL33:CR33"/>
    <mergeCell ref="CS33:CY33"/>
    <mergeCell ref="CZ33:DK33"/>
    <mergeCell ref="FA31:FK32"/>
    <mergeCell ref="DL29:DV30"/>
    <mergeCell ref="DW29:EF30"/>
    <mergeCell ref="EG29:EP30"/>
    <mergeCell ref="EQ29:EZ30"/>
    <mergeCell ref="FA29:FK30"/>
    <mergeCell ref="DL33:DV33"/>
    <mergeCell ref="DW33:EF33"/>
    <mergeCell ref="EG33:EP33"/>
    <mergeCell ref="EQ33:EZ33"/>
    <mergeCell ref="FA33:FK33"/>
    <mergeCell ref="A31:G32"/>
    <mergeCell ref="H31:CK32"/>
    <mergeCell ref="CL31:CR32"/>
    <mergeCell ref="CS31:CY32"/>
    <mergeCell ref="CZ31:DK32"/>
    <mergeCell ref="DL31:DV32"/>
    <mergeCell ref="DW31:EF32"/>
    <mergeCell ref="EG31:EP32"/>
    <mergeCell ref="DL34:DV34"/>
    <mergeCell ref="DW34:EF34"/>
    <mergeCell ref="EG34:EP34"/>
    <mergeCell ref="EQ34:EZ34"/>
    <mergeCell ref="FA34:FK34"/>
    <mergeCell ref="A35:G35"/>
    <mergeCell ref="H35:CK35"/>
    <mergeCell ref="CL35:CR35"/>
    <mergeCell ref="CS35:CY35"/>
    <mergeCell ref="CZ35:DK35"/>
    <mergeCell ref="DL35:DV35"/>
    <mergeCell ref="DW35:EF35"/>
    <mergeCell ref="EG35:EP35"/>
    <mergeCell ref="EQ35:EZ35"/>
    <mergeCell ref="FA35:FK35"/>
    <mergeCell ref="A34:G34"/>
    <mergeCell ref="H34:CK34"/>
    <mergeCell ref="CL34:CR34"/>
    <mergeCell ref="CS34:CY34"/>
    <mergeCell ref="CZ34:DK34"/>
    <mergeCell ref="FA36:FK36"/>
    <mergeCell ref="A37:G37"/>
    <mergeCell ref="H37:CK37"/>
    <mergeCell ref="CL37:CR37"/>
    <mergeCell ref="CS37:CY37"/>
    <mergeCell ref="CZ37:DK37"/>
    <mergeCell ref="DL37:DV37"/>
    <mergeCell ref="DW37:EF37"/>
    <mergeCell ref="EG37:EP37"/>
    <mergeCell ref="EQ37:EZ37"/>
    <mergeCell ref="FA37:FK37"/>
    <mergeCell ref="A36:G36"/>
    <mergeCell ref="H36:CK36"/>
    <mergeCell ref="CL36:CR36"/>
    <mergeCell ref="CS36:CY36"/>
    <mergeCell ref="CZ36:DK36"/>
    <mergeCell ref="DL36:DV36"/>
    <mergeCell ref="DW36:EF36"/>
    <mergeCell ref="EG36:EP36"/>
    <mergeCell ref="EQ36:EZ36"/>
    <mergeCell ref="DL40:DV40"/>
    <mergeCell ref="DW40:EF40"/>
    <mergeCell ref="EG40:EP40"/>
    <mergeCell ref="DL38:DV38"/>
    <mergeCell ref="DW38:EF38"/>
    <mergeCell ref="EG38:EP38"/>
    <mergeCell ref="EQ38:EZ38"/>
    <mergeCell ref="FA38:FK38"/>
    <mergeCell ref="H42:CK42"/>
    <mergeCell ref="CZ42:DK42"/>
    <mergeCell ref="H40:CK40"/>
    <mergeCell ref="H38:CK38"/>
    <mergeCell ref="H39:CK39"/>
    <mergeCell ref="CZ39:DK39"/>
    <mergeCell ref="DL39:DV39"/>
    <mergeCell ref="DW39:EF39"/>
    <mergeCell ref="EG39:EP39"/>
    <mergeCell ref="CZ41:DK41"/>
    <mergeCell ref="DL41:DV41"/>
    <mergeCell ref="DW41:EF41"/>
    <mergeCell ref="EG41:EP41"/>
    <mergeCell ref="EQ41:EZ41"/>
    <mergeCell ref="FA41:FK41"/>
    <mergeCell ref="FA39:FK39"/>
    <mergeCell ref="FA43:FK43"/>
    <mergeCell ref="H44:CK44"/>
    <mergeCell ref="CZ44:DK44"/>
    <mergeCell ref="DL44:DV44"/>
    <mergeCell ref="DW44:EF44"/>
    <mergeCell ref="EG44:EP44"/>
    <mergeCell ref="EQ44:EZ44"/>
    <mergeCell ref="FA44:FK44"/>
    <mergeCell ref="H43:CK43"/>
    <mergeCell ref="CZ43:DK43"/>
    <mergeCell ref="DL43:DV43"/>
    <mergeCell ref="DW43:EF43"/>
    <mergeCell ref="EG43:EP43"/>
    <mergeCell ref="EQ46:EZ46"/>
    <mergeCell ref="FA45:FK45"/>
    <mergeCell ref="FA46:FK46"/>
    <mergeCell ref="FA47:FK47"/>
    <mergeCell ref="EG50:EP50"/>
    <mergeCell ref="EQ50:EZ50"/>
    <mergeCell ref="FA50:FK50"/>
    <mergeCell ref="H51:CK51"/>
    <mergeCell ref="CZ51:DK51"/>
    <mergeCell ref="DL51:DV51"/>
    <mergeCell ref="DW51:EF51"/>
    <mergeCell ref="EG51:EP51"/>
    <mergeCell ref="EQ51:EZ51"/>
    <mergeCell ref="FA51:FK51"/>
    <mergeCell ref="FA48:FK48"/>
    <mergeCell ref="FA52:FK52"/>
    <mergeCell ref="H53:CK53"/>
    <mergeCell ref="CZ53:DK53"/>
    <mergeCell ref="DL53:DV53"/>
    <mergeCell ref="DW53:EF53"/>
    <mergeCell ref="EG53:EP53"/>
    <mergeCell ref="EQ53:EZ53"/>
    <mergeCell ref="FA53:FK53"/>
    <mergeCell ref="H52:CK52"/>
    <mergeCell ref="CZ52:DK52"/>
    <mergeCell ref="DL52:DV52"/>
    <mergeCell ref="DW52:EF52"/>
    <mergeCell ref="EG52:EP52"/>
    <mergeCell ref="EQ52:EZ52"/>
    <mergeCell ref="CL49:CR60"/>
    <mergeCell ref="CS49:CY60"/>
    <mergeCell ref="CZ49:DK49"/>
    <mergeCell ref="DL49:DV49"/>
    <mergeCell ref="DW49:EF49"/>
    <mergeCell ref="EG49:EP49"/>
    <mergeCell ref="FA54:FK54"/>
    <mergeCell ref="H55:CK55"/>
    <mergeCell ref="CZ55:DK55"/>
    <mergeCell ref="DL55:DV55"/>
    <mergeCell ref="DW55:EF55"/>
    <mergeCell ref="EG55:EP55"/>
    <mergeCell ref="EQ55:EZ55"/>
    <mergeCell ref="FA55:FK55"/>
    <mergeCell ref="H54:CK54"/>
    <mergeCell ref="CZ54:DK54"/>
    <mergeCell ref="DL54:DV54"/>
    <mergeCell ref="DW54:EF54"/>
    <mergeCell ref="EG54:EP54"/>
    <mergeCell ref="EQ54:EZ54"/>
    <mergeCell ref="FA56:FK56"/>
    <mergeCell ref="H57:CK57"/>
    <mergeCell ref="CZ57:DK57"/>
    <mergeCell ref="DL57:DV57"/>
    <mergeCell ref="DW57:EF57"/>
    <mergeCell ref="EG57:EP57"/>
    <mergeCell ref="EQ57:EZ57"/>
    <mergeCell ref="FA57:FK57"/>
    <mergeCell ref="H56:CK56"/>
    <mergeCell ref="CZ56:DK56"/>
    <mergeCell ref="DL56:DV56"/>
    <mergeCell ref="DW56:EF56"/>
    <mergeCell ref="EG56:EP56"/>
    <mergeCell ref="EQ56:EZ56"/>
    <mergeCell ref="FA58:FK58"/>
    <mergeCell ref="H59:CK59"/>
    <mergeCell ref="CZ59:DK59"/>
    <mergeCell ref="DL59:DV59"/>
    <mergeCell ref="DW59:EF59"/>
    <mergeCell ref="EG59:EP59"/>
    <mergeCell ref="EQ59:EZ59"/>
    <mergeCell ref="FA59:FK59"/>
    <mergeCell ref="H58:CK58"/>
    <mergeCell ref="CZ58:DK58"/>
    <mergeCell ref="DL58:DV58"/>
    <mergeCell ref="DW58:EF58"/>
    <mergeCell ref="EG58:EP58"/>
    <mergeCell ref="EQ58:EZ58"/>
    <mergeCell ref="FA60:FK60"/>
    <mergeCell ref="A61:G61"/>
    <mergeCell ref="H61:CK61"/>
    <mergeCell ref="CL61:CR61"/>
    <mergeCell ref="CS61:CY61"/>
    <mergeCell ref="CZ61:DK61"/>
    <mergeCell ref="DL61:DV61"/>
    <mergeCell ref="DW61:EF61"/>
    <mergeCell ref="EG61:EP61"/>
    <mergeCell ref="EQ61:EZ61"/>
    <mergeCell ref="H60:CK60"/>
    <mergeCell ref="CZ60:DK60"/>
    <mergeCell ref="DL60:DV60"/>
    <mergeCell ref="DW60:EF60"/>
    <mergeCell ref="EG60:EP60"/>
    <mergeCell ref="EQ60:EZ60"/>
    <mergeCell ref="A49:G60"/>
    <mergeCell ref="H49:CK49"/>
    <mergeCell ref="EQ49:EZ49"/>
    <mergeCell ref="FA49:FK49"/>
    <mergeCell ref="H50:CK50"/>
    <mergeCell ref="CZ50:DK50"/>
    <mergeCell ref="DL50:DV50"/>
    <mergeCell ref="DW50:EF50"/>
    <mergeCell ref="CZ64:DK64"/>
    <mergeCell ref="DL64:DV64"/>
    <mergeCell ref="DW64:EF64"/>
    <mergeCell ref="EG64:EP64"/>
    <mergeCell ref="FA61:FK61"/>
    <mergeCell ref="A62:G63"/>
    <mergeCell ref="H62:CK62"/>
    <mergeCell ref="CL62:CR63"/>
    <mergeCell ref="CS62:CY63"/>
    <mergeCell ref="CZ62:DK63"/>
    <mergeCell ref="DL62:DV63"/>
    <mergeCell ref="DW62:EF63"/>
    <mergeCell ref="EG62:EP63"/>
    <mergeCell ref="EQ62:EZ63"/>
    <mergeCell ref="A68:FK68"/>
    <mergeCell ref="A69:FK69"/>
    <mergeCell ref="A70:FK70"/>
    <mergeCell ref="EQ65:EZ66"/>
    <mergeCell ref="FA65:FK66"/>
    <mergeCell ref="H66:CK66"/>
    <mergeCell ref="EQ40:EZ40"/>
    <mergeCell ref="FA40:FK40"/>
    <mergeCell ref="EQ64:EZ64"/>
    <mergeCell ref="FA64:FK64"/>
    <mergeCell ref="A65:G66"/>
    <mergeCell ref="H65:CK65"/>
    <mergeCell ref="CL65:CR66"/>
    <mergeCell ref="CS65:CY66"/>
    <mergeCell ref="CZ65:DK66"/>
    <mergeCell ref="DL65:DV66"/>
    <mergeCell ref="DW65:EF66"/>
    <mergeCell ref="EG65:EP66"/>
    <mergeCell ref="FA62:FK63"/>
    <mergeCell ref="H63:CK63"/>
    <mergeCell ref="A64:G64"/>
    <mergeCell ref="H64:CK64"/>
    <mergeCell ref="CL64:CR64"/>
    <mergeCell ref="CS64:CY64"/>
    <mergeCell ref="H46:CK46"/>
    <mergeCell ref="A38:G48"/>
    <mergeCell ref="H45:CK45"/>
    <mergeCell ref="CS38:CY47"/>
    <mergeCell ref="CZ45:DK45"/>
    <mergeCell ref="CZ46:DK46"/>
    <mergeCell ref="FA22:FK22"/>
    <mergeCell ref="A22:G22"/>
    <mergeCell ref="H22:CK22"/>
    <mergeCell ref="CL22:CR22"/>
    <mergeCell ref="CS22:CY22"/>
    <mergeCell ref="CZ22:DK22"/>
    <mergeCell ref="DL22:DV22"/>
    <mergeCell ref="DW22:EF22"/>
    <mergeCell ref="EG22:EP22"/>
    <mergeCell ref="EQ22:EZ22"/>
    <mergeCell ref="H48:CK48"/>
    <mergeCell ref="H47:CK47"/>
    <mergeCell ref="DL42:DV42"/>
    <mergeCell ref="DW42:EF42"/>
    <mergeCell ref="EG42:EP42"/>
    <mergeCell ref="EQ42:EZ42"/>
    <mergeCell ref="FA42:FK42"/>
    <mergeCell ref="H41:CK41"/>
    <mergeCell ref="EQ43:EZ43"/>
    <mergeCell ref="EQ47:EZ47"/>
    <mergeCell ref="CL48:CR48"/>
    <mergeCell ref="DL47:DT47"/>
    <mergeCell ref="DL48:DT48"/>
    <mergeCell ref="DW47:EF47"/>
    <mergeCell ref="CL38:CR47"/>
    <mergeCell ref="DL45:DV45"/>
    <mergeCell ref="DL46:DV46"/>
    <mergeCell ref="EG45:EP45"/>
    <mergeCell ref="EG46:EP46"/>
    <mergeCell ref="CZ38:DK38"/>
    <mergeCell ref="EQ48:EZ48"/>
    <mergeCell ref="CS48:CY48"/>
    <mergeCell ref="CZ47:DK47"/>
    <mergeCell ref="EQ39:EZ39"/>
    <mergeCell ref="CZ40:DK40"/>
    <mergeCell ref="DW45:EF45"/>
    <mergeCell ref="DW46:EF46"/>
    <mergeCell ref="CZ48:DK48"/>
    <mergeCell ref="DW48:EF48"/>
    <mergeCell ref="EG47:EP47"/>
    <mergeCell ref="EG48:EP48"/>
    <mergeCell ref="EQ45:EZ45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20"/>
  <sheetViews>
    <sheetView tabSelected="1" topLeftCell="A51" workbookViewId="0">
      <selection activeCell="L97" sqref="L97"/>
    </sheetView>
  </sheetViews>
  <sheetFormatPr defaultRowHeight="14.4"/>
  <cols>
    <col min="1" max="1" width="36.21875" customWidth="1"/>
    <col min="2" max="3" width="5.88671875" customWidth="1"/>
    <col min="4" max="4" width="9.33203125" customWidth="1"/>
    <col min="5" max="5" width="0.88671875" customWidth="1"/>
    <col min="6" max="6" width="17" customWidth="1"/>
    <col min="7" max="7" width="0.109375" customWidth="1"/>
    <col min="10" max="10" width="12.44140625" bestFit="1" customWidth="1"/>
  </cols>
  <sheetData>
    <row r="1" spans="1:10" ht="26.4" customHeight="1">
      <c r="A1" s="351" t="s">
        <v>318</v>
      </c>
      <c r="B1" s="351"/>
      <c r="C1" s="351"/>
      <c r="D1" s="351"/>
      <c r="E1" s="351"/>
      <c r="F1" s="351"/>
      <c r="G1" s="351"/>
    </row>
    <row r="2" spans="1:10" ht="18" hidden="1">
      <c r="A2" s="39"/>
      <c r="B2" s="39"/>
      <c r="C2" s="39"/>
      <c r="D2" s="39"/>
      <c r="E2" s="39"/>
      <c r="F2" s="39"/>
      <c r="G2" s="39"/>
    </row>
    <row r="3" spans="1:10" ht="15.6">
      <c r="A3" s="44" t="s">
        <v>319</v>
      </c>
      <c r="B3" s="352" t="s">
        <v>320</v>
      </c>
      <c r="C3" s="352"/>
      <c r="D3" s="352" t="s">
        <v>321</v>
      </c>
      <c r="E3" s="352"/>
      <c r="F3" s="352" t="s">
        <v>322</v>
      </c>
      <c r="G3" s="352"/>
    </row>
    <row r="4" spans="1:10" ht="15.6">
      <c r="A4" s="353" t="s">
        <v>323</v>
      </c>
      <c r="B4" s="347" t="s">
        <v>324</v>
      </c>
      <c r="C4" s="347"/>
      <c r="D4" s="348">
        <v>260</v>
      </c>
      <c r="E4" s="348"/>
      <c r="F4" s="343">
        <f>F6+F8+F10</f>
        <v>616363886.90999997</v>
      </c>
      <c r="G4" s="344"/>
    </row>
    <row r="5" spans="1:10" ht="15.6">
      <c r="A5" s="354"/>
      <c r="B5" s="349" t="s">
        <v>325</v>
      </c>
      <c r="C5" s="350"/>
      <c r="D5" s="318">
        <v>94900</v>
      </c>
      <c r="E5" s="319"/>
      <c r="F5" s="345"/>
      <c r="G5" s="346"/>
    </row>
    <row r="6" spans="1:10" ht="15.6">
      <c r="A6" s="333" t="s">
        <v>402</v>
      </c>
      <c r="B6" s="347" t="s">
        <v>324</v>
      </c>
      <c r="C6" s="347"/>
      <c r="D6" s="348">
        <v>260</v>
      </c>
      <c r="E6" s="348"/>
      <c r="F6" s="343">
        <f>F15+F19+F75-F79</f>
        <v>197501369.96000001</v>
      </c>
      <c r="G6" s="344"/>
    </row>
    <row r="7" spans="1:10" ht="15.6">
      <c r="A7" s="334"/>
      <c r="B7" s="349" t="s">
        <v>325</v>
      </c>
      <c r="C7" s="350"/>
      <c r="D7" s="318">
        <v>95160</v>
      </c>
      <c r="E7" s="319"/>
      <c r="F7" s="345"/>
      <c r="G7" s="346"/>
    </row>
    <row r="8" spans="1:10" ht="15.6">
      <c r="A8" s="333" t="s">
        <v>403</v>
      </c>
      <c r="B8" s="347" t="s">
        <v>324</v>
      </c>
      <c r="C8" s="347"/>
      <c r="D8" s="348">
        <v>260</v>
      </c>
      <c r="E8" s="348"/>
      <c r="F8" s="343">
        <f>F16+F20+F76-F80</f>
        <v>204849303.72</v>
      </c>
      <c r="G8" s="344"/>
    </row>
    <row r="9" spans="1:10" ht="15.6">
      <c r="A9" s="334"/>
      <c r="B9" s="349" t="s">
        <v>325</v>
      </c>
      <c r="C9" s="350"/>
      <c r="D9" s="318">
        <v>94900</v>
      </c>
      <c r="E9" s="319"/>
      <c r="F9" s="345"/>
      <c r="G9" s="346"/>
    </row>
    <row r="10" spans="1:10" ht="15.6">
      <c r="A10" s="333" t="s">
        <v>404</v>
      </c>
      <c r="B10" s="347" t="s">
        <v>324</v>
      </c>
      <c r="C10" s="347"/>
      <c r="D10" s="348">
        <v>260</v>
      </c>
      <c r="E10" s="348"/>
      <c r="F10" s="343">
        <f>F17+F21+F77-F81</f>
        <v>214013213.22999999</v>
      </c>
      <c r="G10" s="344"/>
    </row>
    <row r="11" spans="1:10" ht="15.6">
      <c r="A11" s="334"/>
      <c r="B11" s="349" t="s">
        <v>325</v>
      </c>
      <c r="C11" s="350"/>
      <c r="D11" s="318">
        <v>94900</v>
      </c>
      <c r="E11" s="319"/>
      <c r="F11" s="345"/>
      <c r="G11" s="346"/>
    </row>
    <row r="12" spans="1:10">
      <c r="A12" s="333" t="s">
        <v>326</v>
      </c>
      <c r="B12" s="335"/>
      <c r="C12" s="336"/>
      <c r="D12" s="339"/>
      <c r="E12" s="340"/>
      <c r="F12" s="343"/>
      <c r="G12" s="344"/>
    </row>
    <row r="13" spans="1:10">
      <c r="A13" s="334"/>
      <c r="B13" s="337"/>
      <c r="C13" s="338"/>
      <c r="D13" s="341"/>
      <c r="E13" s="342"/>
      <c r="F13" s="345"/>
      <c r="G13" s="346"/>
    </row>
    <row r="14" spans="1:10" ht="15.6">
      <c r="A14" s="45" t="s">
        <v>327</v>
      </c>
      <c r="B14" s="328"/>
      <c r="C14" s="329"/>
      <c r="D14" s="318"/>
      <c r="E14" s="319"/>
      <c r="F14" s="330">
        <f>F15+F16+F17</f>
        <v>420838089.53999996</v>
      </c>
      <c r="G14" s="330"/>
    </row>
    <row r="15" spans="1:10" ht="19.2" customHeight="1">
      <c r="A15" s="46" t="s">
        <v>402</v>
      </c>
      <c r="B15" s="328"/>
      <c r="C15" s="329"/>
      <c r="D15" s="318"/>
      <c r="E15" s="319"/>
      <c r="F15" s="330">
        <v>134633598.74000001</v>
      </c>
      <c r="G15" s="330"/>
      <c r="J15" s="36"/>
    </row>
    <row r="16" spans="1:10" ht="31.2">
      <c r="A16" s="46" t="s">
        <v>405</v>
      </c>
      <c r="B16" s="328"/>
      <c r="C16" s="329"/>
      <c r="D16" s="318"/>
      <c r="E16" s="319"/>
      <c r="F16" s="330">
        <v>139347954.38</v>
      </c>
      <c r="G16" s="330"/>
    </row>
    <row r="17" spans="1:10" ht="15.6" customHeight="1">
      <c r="A17" s="46" t="s">
        <v>406</v>
      </c>
      <c r="B17" s="328"/>
      <c r="C17" s="329"/>
      <c r="D17" s="318"/>
      <c r="E17" s="319"/>
      <c r="F17" s="330">
        <v>146856536.41999999</v>
      </c>
      <c r="G17" s="330"/>
      <c r="J17" s="36"/>
    </row>
    <row r="18" spans="1:10" ht="15.6">
      <c r="A18" s="45" t="s">
        <v>328</v>
      </c>
      <c r="B18" s="328"/>
      <c r="C18" s="329"/>
      <c r="D18" s="318"/>
      <c r="E18" s="319"/>
      <c r="F18" s="330">
        <v>129314246.12</v>
      </c>
      <c r="G18" s="330"/>
    </row>
    <row r="19" spans="1:10" ht="15.6" customHeight="1">
      <c r="A19" s="46" t="s">
        <v>407</v>
      </c>
      <c r="B19" s="328"/>
      <c r="C19" s="329"/>
      <c r="D19" s="318"/>
      <c r="E19" s="319"/>
      <c r="F19" s="330">
        <v>43264280.119999997</v>
      </c>
      <c r="G19" s="330"/>
    </row>
    <row r="20" spans="1:10" ht="31.2">
      <c r="A20" s="46" t="s">
        <v>405</v>
      </c>
      <c r="B20" s="328"/>
      <c r="C20" s="329"/>
      <c r="D20" s="318"/>
      <c r="E20" s="319"/>
      <c r="F20" s="330">
        <v>44471970.049999997</v>
      </c>
      <c r="G20" s="330"/>
    </row>
    <row r="21" spans="1:10" ht="31.2">
      <c r="A21" s="46" t="s">
        <v>406</v>
      </c>
      <c r="B21" s="328"/>
      <c r="C21" s="329"/>
      <c r="D21" s="318"/>
      <c r="E21" s="319"/>
      <c r="F21" s="330">
        <v>44806129.149999999</v>
      </c>
      <c r="G21" s="330"/>
    </row>
    <row r="22" spans="1:10" ht="15.6">
      <c r="A22" s="45" t="s">
        <v>329</v>
      </c>
      <c r="B22" s="331" t="s">
        <v>330</v>
      </c>
      <c r="C22" s="332"/>
      <c r="D22" s="318"/>
      <c r="E22" s="319"/>
      <c r="F22" s="330">
        <v>4118581</v>
      </c>
      <c r="G22" s="330"/>
    </row>
    <row r="23" spans="1:10" ht="31.2">
      <c r="A23" s="46" t="s">
        <v>407</v>
      </c>
      <c r="B23" s="328"/>
      <c r="C23" s="329"/>
      <c r="D23" s="318">
        <v>3262.25</v>
      </c>
      <c r="E23" s="319"/>
      <c r="F23" s="330">
        <v>1361578.9</v>
      </c>
      <c r="G23" s="330"/>
    </row>
    <row r="24" spans="1:10" ht="31.2">
      <c r="A24" s="46" t="s">
        <v>405</v>
      </c>
      <c r="B24" s="328"/>
      <c r="C24" s="329"/>
      <c r="D24" s="318">
        <v>3300</v>
      </c>
      <c r="E24" s="319"/>
      <c r="F24" s="330">
        <f>D24*420</f>
        <v>1386000</v>
      </c>
      <c r="G24" s="330"/>
    </row>
    <row r="25" spans="1:10" ht="31.2">
      <c r="A25" s="46" t="s">
        <v>406</v>
      </c>
      <c r="B25" s="328"/>
      <c r="C25" s="329"/>
      <c r="D25" s="318">
        <v>3300</v>
      </c>
      <c r="E25" s="319"/>
      <c r="F25" s="330">
        <f>D25*420</f>
        <v>1386000</v>
      </c>
      <c r="G25" s="330"/>
    </row>
    <row r="26" spans="1:10" ht="15.6">
      <c r="A26" s="46" t="s">
        <v>331</v>
      </c>
      <c r="B26" s="328"/>
      <c r="C26" s="329"/>
      <c r="D26" s="318"/>
      <c r="E26" s="319"/>
      <c r="F26" s="330"/>
      <c r="G26" s="330"/>
    </row>
    <row r="27" spans="1:10" ht="31.2">
      <c r="A27" s="46" t="s">
        <v>407</v>
      </c>
      <c r="B27" s="328"/>
      <c r="C27" s="329"/>
      <c r="D27" s="318"/>
      <c r="E27" s="319"/>
      <c r="F27" s="330"/>
      <c r="G27" s="330"/>
    </row>
    <row r="28" spans="1:10" ht="31.2">
      <c r="A28" s="46" t="s">
        <v>405</v>
      </c>
      <c r="B28" s="328"/>
      <c r="C28" s="329"/>
      <c r="D28" s="318"/>
      <c r="E28" s="319"/>
      <c r="F28" s="330"/>
      <c r="G28" s="330"/>
    </row>
    <row r="29" spans="1:10" ht="31.2">
      <c r="A29" s="46" t="s">
        <v>406</v>
      </c>
      <c r="B29" s="328"/>
      <c r="C29" s="329"/>
      <c r="D29" s="318"/>
      <c r="E29" s="319"/>
      <c r="F29" s="330"/>
      <c r="G29" s="330"/>
    </row>
    <row r="30" spans="1:10" ht="15.6">
      <c r="A30" s="45" t="s">
        <v>333</v>
      </c>
      <c r="B30" s="317" t="s">
        <v>332</v>
      </c>
      <c r="C30" s="317"/>
      <c r="D30" s="318"/>
      <c r="E30" s="319"/>
      <c r="F30" s="326">
        <f>F31+F32+F33</f>
        <v>5899499.5</v>
      </c>
      <c r="G30" s="327"/>
    </row>
    <row r="31" spans="1:10" ht="31.2">
      <c r="A31" s="46" t="s">
        <v>407</v>
      </c>
      <c r="B31" s="317"/>
      <c r="C31" s="317"/>
      <c r="D31" s="318">
        <v>35.700000000000003</v>
      </c>
      <c r="E31" s="319"/>
      <c r="F31" s="326">
        <v>1893166.5</v>
      </c>
      <c r="G31" s="327"/>
    </row>
    <row r="32" spans="1:10" ht="31.2">
      <c r="A32" s="46" t="s">
        <v>405</v>
      </c>
      <c r="B32" s="317"/>
      <c r="C32" s="317"/>
      <c r="D32" s="318">
        <v>35.700000000000003</v>
      </c>
      <c r="E32" s="319"/>
      <c r="F32" s="326">
        <v>1993166.5</v>
      </c>
      <c r="G32" s="327"/>
    </row>
    <row r="33" spans="1:7" ht="31.2">
      <c r="A33" s="46" t="s">
        <v>406</v>
      </c>
      <c r="B33" s="317"/>
      <c r="C33" s="317"/>
      <c r="D33" s="318">
        <v>35.700000000000003</v>
      </c>
      <c r="E33" s="319"/>
      <c r="F33" s="326">
        <v>2013166.5</v>
      </c>
      <c r="G33" s="327"/>
    </row>
    <row r="34" spans="1:7" ht="15.6">
      <c r="A34" s="46" t="s">
        <v>331</v>
      </c>
      <c r="B34" s="317"/>
      <c r="C34" s="317"/>
      <c r="D34" s="318"/>
      <c r="E34" s="319"/>
      <c r="F34" s="326">
        <f>F35+F36+F37</f>
        <v>3795466.5</v>
      </c>
      <c r="G34" s="327"/>
    </row>
    <row r="35" spans="1:7" ht="31.2">
      <c r="A35" s="46" t="s">
        <v>407</v>
      </c>
      <c r="B35" s="317"/>
      <c r="C35" s="317"/>
      <c r="D35" s="318">
        <v>24.7</v>
      </c>
      <c r="E35" s="319"/>
      <c r="F35" s="326">
        <v>1233166.5</v>
      </c>
      <c r="G35" s="327"/>
    </row>
    <row r="36" spans="1:7" ht="31.2">
      <c r="A36" s="46" t="s">
        <v>405</v>
      </c>
      <c r="B36" s="317"/>
      <c r="C36" s="317"/>
      <c r="D36" s="318">
        <v>25.6</v>
      </c>
      <c r="E36" s="319"/>
      <c r="F36" s="326">
        <v>1281150</v>
      </c>
      <c r="G36" s="327"/>
    </row>
    <row r="37" spans="1:7" ht="31.2">
      <c r="A37" s="46" t="s">
        <v>406</v>
      </c>
      <c r="B37" s="317"/>
      <c r="C37" s="317"/>
      <c r="D37" s="318">
        <v>25.6</v>
      </c>
      <c r="E37" s="319"/>
      <c r="F37" s="326">
        <v>1281150</v>
      </c>
      <c r="G37" s="327"/>
    </row>
    <row r="38" spans="1:7" ht="15.6">
      <c r="A38" s="45" t="s">
        <v>334</v>
      </c>
      <c r="B38" s="317" t="s">
        <v>332</v>
      </c>
      <c r="C38" s="317"/>
      <c r="D38" s="318"/>
      <c r="E38" s="319"/>
      <c r="F38" s="326">
        <f>F39+F40+F41</f>
        <v>13589654.649999999</v>
      </c>
      <c r="G38" s="327"/>
    </row>
    <row r="39" spans="1:7" ht="31.2">
      <c r="A39" s="46" t="s">
        <v>407</v>
      </c>
      <c r="B39" s="317"/>
      <c r="C39" s="317"/>
      <c r="D39" s="318">
        <v>20</v>
      </c>
      <c r="E39" s="319"/>
      <c r="F39" s="326">
        <v>4390051.05</v>
      </c>
      <c r="G39" s="327"/>
    </row>
    <row r="40" spans="1:7" ht="31.2">
      <c r="A40" s="46" t="s">
        <v>405</v>
      </c>
      <c r="B40" s="317"/>
      <c r="C40" s="317"/>
      <c r="D40" s="318">
        <v>20</v>
      </c>
      <c r="E40" s="319"/>
      <c r="F40" s="326">
        <v>4590051.05</v>
      </c>
      <c r="G40" s="327"/>
    </row>
    <row r="41" spans="1:7" ht="31.2">
      <c r="A41" s="46" t="s">
        <v>406</v>
      </c>
      <c r="B41" s="317"/>
      <c r="C41" s="317"/>
      <c r="D41" s="318">
        <v>20</v>
      </c>
      <c r="E41" s="319"/>
      <c r="F41" s="326">
        <v>4609552.55</v>
      </c>
      <c r="G41" s="327"/>
    </row>
    <row r="42" spans="1:7" ht="15.6">
      <c r="A42" s="46" t="s">
        <v>331</v>
      </c>
      <c r="B42" s="317"/>
      <c r="C42" s="317"/>
      <c r="D42" s="318"/>
      <c r="E42" s="319"/>
      <c r="F42" s="326">
        <f>F43+F44+F45</f>
        <v>4374399.47</v>
      </c>
      <c r="G42" s="327"/>
    </row>
    <row r="43" spans="1:7" ht="31.2">
      <c r="A43" s="46" t="s">
        <v>407</v>
      </c>
      <c r="B43" s="317"/>
      <c r="C43" s="317"/>
      <c r="D43" s="318">
        <v>8.9</v>
      </c>
      <c r="E43" s="319"/>
      <c r="F43" s="326">
        <v>1415251.05</v>
      </c>
      <c r="G43" s="327"/>
    </row>
    <row r="44" spans="1:7" ht="31.2">
      <c r="A44" s="46" t="s">
        <v>405</v>
      </c>
      <c r="B44" s="317"/>
      <c r="C44" s="317"/>
      <c r="D44" s="318">
        <v>8.9</v>
      </c>
      <c r="E44" s="319"/>
      <c r="F44" s="326">
        <v>1457708.58</v>
      </c>
      <c r="G44" s="327"/>
    </row>
    <row r="45" spans="1:7" ht="31.2">
      <c r="A45" s="46" t="s">
        <v>406</v>
      </c>
      <c r="B45" s="317"/>
      <c r="C45" s="317"/>
      <c r="D45" s="318">
        <v>8.9</v>
      </c>
      <c r="E45" s="319"/>
      <c r="F45" s="326">
        <v>1501439.84</v>
      </c>
      <c r="G45" s="327"/>
    </row>
    <row r="46" spans="1:7" ht="15.6">
      <c r="A46" s="45" t="s">
        <v>335</v>
      </c>
      <c r="B46" s="317" t="s">
        <v>332</v>
      </c>
      <c r="C46" s="317"/>
      <c r="D46" s="318"/>
      <c r="E46" s="319"/>
      <c r="F46" s="326">
        <f>F47+F48+F49</f>
        <v>1369236</v>
      </c>
      <c r="G46" s="327"/>
    </row>
    <row r="47" spans="1:7" ht="31.2">
      <c r="A47" s="46" t="s">
        <v>407</v>
      </c>
      <c r="B47" s="317"/>
      <c r="C47" s="317"/>
      <c r="D47" s="318">
        <v>12.3</v>
      </c>
      <c r="E47" s="319"/>
      <c r="F47" s="326">
        <v>456412</v>
      </c>
      <c r="G47" s="327"/>
    </row>
    <row r="48" spans="1:7" ht="31.2">
      <c r="A48" s="46" t="s">
        <v>405</v>
      </c>
      <c r="B48" s="317"/>
      <c r="C48" s="317"/>
      <c r="D48" s="318">
        <v>12.3</v>
      </c>
      <c r="E48" s="319"/>
      <c r="F48" s="326">
        <v>456412</v>
      </c>
      <c r="G48" s="327"/>
    </row>
    <row r="49" spans="1:7" ht="31.2">
      <c r="A49" s="46" t="s">
        <v>406</v>
      </c>
      <c r="B49" s="317"/>
      <c r="C49" s="317"/>
      <c r="D49" s="318">
        <v>12.3</v>
      </c>
      <c r="E49" s="319"/>
      <c r="F49" s="326">
        <v>456412</v>
      </c>
      <c r="G49" s="327"/>
    </row>
    <row r="50" spans="1:7" ht="15.6">
      <c r="A50" s="46" t="s">
        <v>331</v>
      </c>
      <c r="B50" s="317"/>
      <c r="C50" s="317"/>
      <c r="D50" s="318"/>
      <c r="E50" s="319"/>
      <c r="F50" s="320">
        <f>F51+F52+F53</f>
        <v>1369236</v>
      </c>
      <c r="G50" s="321"/>
    </row>
    <row r="51" spans="1:7" ht="31.2">
      <c r="A51" s="46" t="s">
        <v>407</v>
      </c>
      <c r="B51" s="317"/>
      <c r="C51" s="317"/>
      <c r="D51" s="318">
        <v>12.3</v>
      </c>
      <c r="E51" s="319"/>
      <c r="F51" s="320">
        <v>456412</v>
      </c>
      <c r="G51" s="321"/>
    </row>
    <row r="52" spans="1:7" ht="31.2">
      <c r="A52" s="46" t="s">
        <v>405</v>
      </c>
      <c r="B52" s="317"/>
      <c r="C52" s="317"/>
      <c r="D52" s="318">
        <v>12.3</v>
      </c>
      <c r="E52" s="319"/>
      <c r="F52" s="320">
        <v>456412</v>
      </c>
      <c r="G52" s="321"/>
    </row>
    <row r="53" spans="1:7" ht="31.2">
      <c r="A53" s="46" t="s">
        <v>406</v>
      </c>
      <c r="B53" s="317"/>
      <c r="C53" s="317"/>
      <c r="D53" s="318">
        <v>12.3</v>
      </c>
      <c r="E53" s="319"/>
      <c r="F53" s="320">
        <v>456412</v>
      </c>
      <c r="G53" s="321"/>
    </row>
    <row r="54" spans="1:7" ht="15.6">
      <c r="A54" s="45" t="s">
        <v>336</v>
      </c>
      <c r="B54" s="317" t="s">
        <v>337</v>
      </c>
      <c r="C54" s="317"/>
      <c r="D54" s="318"/>
      <c r="E54" s="319"/>
      <c r="F54" s="320">
        <v>3000000</v>
      </c>
      <c r="G54" s="321"/>
    </row>
    <row r="55" spans="1:7" ht="31.2">
      <c r="A55" s="46" t="s">
        <v>407</v>
      </c>
      <c r="B55" s="317"/>
      <c r="C55" s="317"/>
      <c r="D55" s="318"/>
      <c r="E55" s="319"/>
      <c r="F55" s="320">
        <v>1000000</v>
      </c>
      <c r="G55" s="321"/>
    </row>
    <row r="56" spans="1:7" ht="31.2">
      <c r="A56" s="46" t="s">
        <v>405</v>
      </c>
      <c r="B56" s="317"/>
      <c r="C56" s="317"/>
      <c r="D56" s="318"/>
      <c r="E56" s="319"/>
      <c r="F56" s="320">
        <v>1100000</v>
      </c>
      <c r="G56" s="321"/>
    </row>
    <row r="57" spans="1:7" ht="31.2">
      <c r="A57" s="46" t="s">
        <v>406</v>
      </c>
      <c r="B57" s="317"/>
      <c r="C57" s="317"/>
      <c r="D57" s="318"/>
      <c r="E57" s="319"/>
      <c r="F57" s="320">
        <v>1200000</v>
      </c>
      <c r="G57" s="321"/>
    </row>
    <row r="58" spans="1:7" ht="15.6">
      <c r="A58" s="46" t="s">
        <v>331</v>
      </c>
      <c r="B58" s="317"/>
      <c r="C58" s="317"/>
      <c r="D58" s="318"/>
      <c r="E58" s="319"/>
      <c r="F58" s="320">
        <v>3000000</v>
      </c>
      <c r="G58" s="321"/>
    </row>
    <row r="59" spans="1:7" ht="31.2">
      <c r="A59" s="46" t="s">
        <v>407</v>
      </c>
      <c r="B59" s="317"/>
      <c r="C59" s="317"/>
      <c r="D59" s="318"/>
      <c r="E59" s="319"/>
      <c r="F59" s="320">
        <v>1000000</v>
      </c>
      <c r="G59" s="321"/>
    </row>
    <row r="60" spans="1:7" ht="31.2">
      <c r="A60" s="46" t="s">
        <v>405</v>
      </c>
      <c r="B60" s="317"/>
      <c r="C60" s="317"/>
      <c r="D60" s="318"/>
      <c r="E60" s="319"/>
      <c r="F60" s="320">
        <v>1000000</v>
      </c>
      <c r="G60" s="321"/>
    </row>
    <row r="61" spans="1:7" ht="31.2">
      <c r="A61" s="46" t="s">
        <v>406</v>
      </c>
      <c r="B61" s="317"/>
      <c r="C61" s="317"/>
      <c r="D61" s="318"/>
      <c r="E61" s="319"/>
      <c r="F61" s="320">
        <v>1000000</v>
      </c>
      <c r="G61" s="321"/>
    </row>
    <row r="62" spans="1:7" ht="15.6">
      <c r="A62" s="45" t="s">
        <v>338</v>
      </c>
      <c r="B62" s="317" t="s">
        <v>337</v>
      </c>
      <c r="C62" s="317"/>
      <c r="D62" s="318"/>
      <c r="E62" s="319"/>
      <c r="F62" s="320">
        <f>F63+F64+F65</f>
        <v>47230550.969999999</v>
      </c>
      <c r="G62" s="321"/>
    </row>
    <row r="63" spans="1:7" ht="31.2">
      <c r="A63" s="46" t="s">
        <v>407</v>
      </c>
      <c r="B63" s="317"/>
      <c r="C63" s="317"/>
      <c r="D63" s="318"/>
      <c r="E63" s="319"/>
      <c r="F63" s="320">
        <v>14607112.199999999</v>
      </c>
      <c r="G63" s="321"/>
    </row>
    <row r="64" spans="1:7" ht="31.2">
      <c r="A64" s="46" t="s">
        <v>405</v>
      </c>
      <c r="B64" s="317"/>
      <c r="C64" s="317"/>
      <c r="D64" s="318"/>
      <c r="E64" s="319"/>
      <c r="F64" s="320">
        <v>15699020.32</v>
      </c>
      <c r="G64" s="321"/>
    </row>
    <row r="65" spans="1:10" ht="31.2">
      <c r="A65" s="46" t="s">
        <v>406</v>
      </c>
      <c r="B65" s="317"/>
      <c r="C65" s="317"/>
      <c r="D65" s="318"/>
      <c r="E65" s="319"/>
      <c r="F65" s="320">
        <v>16924418.449999999</v>
      </c>
      <c r="G65" s="321"/>
    </row>
    <row r="66" spans="1:10" ht="15.6">
      <c r="A66" s="46" t="s">
        <v>339</v>
      </c>
      <c r="B66" s="317"/>
      <c r="C66" s="317"/>
      <c r="D66" s="318"/>
      <c r="E66" s="319"/>
      <c r="F66" s="320">
        <v>9263164.6699999999</v>
      </c>
      <c r="G66" s="321"/>
    </row>
    <row r="67" spans="1:10" ht="31.2">
      <c r="A67" s="46" t="s">
        <v>407</v>
      </c>
      <c r="B67" s="317"/>
      <c r="C67" s="317"/>
      <c r="D67" s="318"/>
      <c r="E67" s="319"/>
      <c r="F67" s="320">
        <f>F63*0.242</f>
        <v>3534921.1523999996</v>
      </c>
      <c r="G67" s="321"/>
    </row>
    <row r="68" spans="1:10" ht="31.2">
      <c r="A68" s="46" t="s">
        <v>405</v>
      </c>
      <c r="B68" s="317"/>
      <c r="C68" s="317"/>
      <c r="D68" s="318"/>
      <c r="E68" s="319"/>
      <c r="F68" s="320">
        <f t="shared" ref="F68:F69" si="0">F64*0.242</f>
        <v>3799162.91744</v>
      </c>
      <c r="G68" s="321"/>
    </row>
    <row r="69" spans="1:10" ht="31.2">
      <c r="A69" s="46" t="s">
        <v>406</v>
      </c>
      <c r="B69" s="317"/>
      <c r="C69" s="317"/>
      <c r="D69" s="318"/>
      <c r="E69" s="319"/>
      <c r="F69" s="320">
        <f t="shared" si="0"/>
        <v>4095709.2648999998</v>
      </c>
      <c r="G69" s="321"/>
    </row>
    <row r="70" spans="1:10" ht="15.6">
      <c r="A70" s="45" t="s">
        <v>340</v>
      </c>
      <c r="B70" s="317" t="s">
        <v>337</v>
      </c>
      <c r="C70" s="317"/>
      <c r="D70" s="318"/>
      <c r="E70" s="319"/>
      <c r="F70" s="320"/>
      <c r="G70" s="321"/>
    </row>
    <row r="71" spans="1:10" ht="31.2">
      <c r="A71" s="46" t="s">
        <v>357</v>
      </c>
      <c r="B71" s="317"/>
      <c r="C71" s="317"/>
      <c r="D71" s="318"/>
      <c r="E71" s="319"/>
      <c r="F71" s="320"/>
      <c r="G71" s="321"/>
    </row>
    <row r="72" spans="1:10" ht="31.2">
      <c r="A72" s="46" t="s">
        <v>358</v>
      </c>
      <c r="B72" s="317"/>
      <c r="C72" s="317"/>
      <c r="D72" s="318"/>
      <c r="E72" s="319"/>
      <c r="F72" s="320"/>
      <c r="G72" s="321"/>
    </row>
    <row r="73" spans="1:10" ht="31.2">
      <c r="A73" s="46" t="s">
        <v>359</v>
      </c>
      <c r="B73" s="317"/>
      <c r="C73" s="317"/>
      <c r="D73" s="318"/>
      <c r="E73" s="319"/>
      <c r="F73" s="320"/>
      <c r="G73" s="321"/>
    </row>
    <row r="74" spans="1:10" ht="15.6">
      <c r="A74" s="45" t="s">
        <v>341</v>
      </c>
      <c r="B74" s="317"/>
      <c r="C74" s="317"/>
      <c r="D74" s="318"/>
      <c r="E74" s="319"/>
      <c r="F74" s="320">
        <f>F75+F76+F77</f>
        <v>75522520.019999996</v>
      </c>
      <c r="G74" s="321"/>
    </row>
    <row r="75" spans="1:10" ht="31.2">
      <c r="A75" s="46" t="s">
        <v>407</v>
      </c>
      <c r="B75" s="317"/>
      <c r="C75" s="317"/>
      <c r="D75" s="318"/>
      <c r="E75" s="319"/>
      <c r="F75" s="320">
        <f>F23+F31+F39+F47+F55+F63</f>
        <v>23708320.649999999</v>
      </c>
      <c r="G75" s="321"/>
    </row>
    <row r="76" spans="1:10" ht="31.2">
      <c r="A76" s="46" t="s">
        <v>405</v>
      </c>
      <c r="B76" s="317"/>
      <c r="C76" s="317"/>
      <c r="D76" s="318"/>
      <c r="E76" s="319"/>
      <c r="F76" s="320">
        <f>F24+F32+F40+F48+F56+F64</f>
        <v>25224649.870000001</v>
      </c>
      <c r="G76" s="321"/>
    </row>
    <row r="77" spans="1:10" ht="31.2">
      <c r="A77" s="46" t="s">
        <v>406</v>
      </c>
      <c r="B77" s="317"/>
      <c r="C77" s="317"/>
      <c r="D77" s="318"/>
      <c r="E77" s="319"/>
      <c r="F77" s="320">
        <f t="shared" ref="F77" si="1">F25+F33+F41+F49+F57+F65</f>
        <v>26589549.5</v>
      </c>
      <c r="G77" s="321"/>
      <c r="J77" s="36"/>
    </row>
    <row r="78" spans="1:10" ht="15.6">
      <c r="A78" s="47" t="s">
        <v>331</v>
      </c>
      <c r="B78" s="317"/>
      <c r="C78" s="317"/>
      <c r="D78" s="318"/>
      <c r="E78" s="319"/>
      <c r="F78" s="320">
        <f t="shared" ref="F78" si="2">F26+F34+F42+F50+F58+F66</f>
        <v>21802266.640000001</v>
      </c>
      <c r="G78" s="321"/>
    </row>
    <row r="79" spans="1:10" ht="31.2">
      <c r="A79" s="46" t="s">
        <v>407</v>
      </c>
      <c r="B79" s="317"/>
      <c r="C79" s="317"/>
      <c r="D79" s="318"/>
      <c r="E79" s="319"/>
      <c r="F79" s="320">
        <f>F27+F35+F43+F51+F59</f>
        <v>4104829.55</v>
      </c>
      <c r="G79" s="321"/>
    </row>
    <row r="80" spans="1:10" ht="31.2">
      <c r="A80" s="46" t="s">
        <v>405</v>
      </c>
      <c r="B80" s="317"/>
      <c r="C80" s="317"/>
      <c r="D80" s="318"/>
      <c r="E80" s="319"/>
      <c r="F80" s="320">
        <f t="shared" ref="F80:F81" si="3">F28+F36+F44+F52+F60</f>
        <v>4195270.58</v>
      </c>
      <c r="G80" s="321"/>
    </row>
    <row r="81" spans="1:8" ht="31.2">
      <c r="A81" s="46" t="s">
        <v>406</v>
      </c>
      <c r="B81" s="317"/>
      <c r="C81" s="317"/>
      <c r="D81" s="318"/>
      <c r="E81" s="319"/>
      <c r="F81" s="320">
        <f t="shared" si="3"/>
        <v>4239001.84</v>
      </c>
      <c r="G81" s="321"/>
    </row>
    <row r="82" spans="1:8">
      <c r="A82" s="40"/>
      <c r="B82" s="41"/>
      <c r="C82" s="41"/>
      <c r="D82" s="42"/>
      <c r="E82" s="42"/>
      <c r="F82" s="43"/>
      <c r="G82" s="43"/>
    </row>
    <row r="83" spans="1:8" ht="15.6">
      <c r="A83" s="32"/>
      <c r="B83" s="33"/>
      <c r="C83" s="33"/>
      <c r="D83" s="34"/>
      <c r="E83" s="34"/>
      <c r="F83" s="35"/>
      <c r="G83" s="35"/>
    </row>
    <row r="84" spans="1:8" ht="15.6">
      <c r="A84" s="32"/>
      <c r="B84" s="33"/>
      <c r="C84" s="33"/>
      <c r="D84" s="34"/>
      <c r="E84" s="34"/>
      <c r="F84" s="35"/>
      <c r="G84" s="35"/>
    </row>
    <row r="85" spans="1:8" ht="15.6">
      <c r="A85" s="32"/>
      <c r="B85" s="33"/>
      <c r="C85" s="33"/>
      <c r="D85" s="34"/>
      <c r="E85" s="34"/>
      <c r="F85" s="35"/>
      <c r="G85" s="35"/>
    </row>
    <row r="86" spans="1:8" ht="15.6">
      <c r="A86" s="32"/>
      <c r="B86" s="33"/>
      <c r="C86" s="33"/>
      <c r="D86" s="34"/>
      <c r="E86" s="34"/>
      <c r="F86" s="35"/>
      <c r="G86" s="35"/>
    </row>
    <row r="87" spans="1:8" ht="17.399999999999999">
      <c r="A87" s="322" t="s">
        <v>342</v>
      </c>
      <c r="B87" s="322"/>
      <c r="C87" s="322"/>
      <c r="D87" s="322"/>
      <c r="E87" s="322"/>
      <c r="F87" s="322"/>
      <c r="G87" s="322"/>
    </row>
    <row r="88" spans="1:8">
      <c r="A88" s="324" t="s">
        <v>416</v>
      </c>
      <c r="B88" s="324"/>
      <c r="C88" s="324"/>
      <c r="D88" s="324"/>
      <c r="E88" s="324"/>
      <c r="F88" s="324"/>
      <c r="G88" s="324"/>
    </row>
    <row r="89" spans="1:8" ht="31.8" customHeight="1">
      <c r="A89" s="325"/>
      <c r="B89" s="325"/>
      <c r="C89" s="325"/>
      <c r="D89" s="325"/>
      <c r="E89" s="325"/>
      <c r="F89" s="325"/>
      <c r="G89" s="325"/>
    </row>
    <row r="90" spans="1:8" ht="26.4" customHeight="1">
      <c r="A90" s="323"/>
      <c r="B90" s="323"/>
      <c r="C90" s="323"/>
      <c r="D90" s="323"/>
      <c r="E90" s="323"/>
      <c r="F90" s="323"/>
      <c r="G90" s="323"/>
    </row>
    <row r="91" spans="1:8" ht="3.6" hidden="1" customHeight="1">
      <c r="A91" s="49"/>
      <c r="B91" s="49"/>
      <c r="C91" s="49"/>
      <c r="D91" s="49"/>
      <c r="E91" s="49"/>
      <c r="F91" s="49"/>
      <c r="G91" s="49"/>
    </row>
    <row r="92" spans="1:8" ht="18" hidden="1">
      <c r="A92" s="49"/>
      <c r="B92" s="49"/>
      <c r="C92" s="49"/>
      <c r="D92" s="49"/>
      <c r="E92" s="49"/>
      <c r="F92" s="49"/>
      <c r="G92" s="49"/>
    </row>
    <row r="93" spans="1:8" ht="18" hidden="1">
      <c r="A93" s="49"/>
      <c r="B93" s="49"/>
      <c r="C93" s="49"/>
      <c r="D93" s="49"/>
      <c r="E93" s="49"/>
      <c r="F93" s="49"/>
      <c r="G93" s="49"/>
    </row>
    <row r="94" spans="1:8" ht="15.6" hidden="1">
      <c r="A94" s="27" t="s">
        <v>343</v>
      </c>
      <c r="B94" s="26"/>
      <c r="C94" s="28"/>
      <c r="D94" s="28"/>
      <c r="E94" s="26"/>
      <c r="F94" s="309" t="s">
        <v>344</v>
      </c>
      <c r="G94" s="309"/>
    </row>
    <row r="95" spans="1:8" ht="54" customHeight="1">
      <c r="A95" s="55" t="s">
        <v>414</v>
      </c>
      <c r="B95" s="54"/>
      <c r="C95" s="54"/>
      <c r="D95" s="54"/>
      <c r="E95" s="54"/>
      <c r="F95" s="53" t="s">
        <v>415</v>
      </c>
    </row>
    <row r="96" spans="1:8" ht="29.4" customHeight="1">
      <c r="A96" s="29" t="s">
        <v>345</v>
      </c>
      <c r="B96" s="26"/>
      <c r="C96" s="310" t="s">
        <v>2</v>
      </c>
      <c r="D96" s="310"/>
      <c r="E96" s="26"/>
      <c r="F96" s="26" t="s">
        <v>3</v>
      </c>
      <c r="G96" s="26"/>
      <c r="H96" s="48"/>
    </row>
    <row r="97" spans="1:9" ht="26.4" customHeight="1">
      <c r="A97" s="26"/>
      <c r="B97" s="26"/>
      <c r="C97" s="26"/>
      <c r="D97" s="26"/>
      <c r="E97" s="26"/>
      <c r="F97" s="26"/>
      <c r="G97" s="26"/>
      <c r="H97" s="48"/>
    </row>
    <row r="98" spans="1:9" ht="18">
      <c r="A98" s="30" t="s">
        <v>346</v>
      </c>
      <c r="B98" s="26"/>
      <c r="C98" s="28"/>
      <c r="D98" s="28"/>
      <c r="E98" s="26"/>
      <c r="F98" s="309" t="s">
        <v>347</v>
      </c>
      <c r="G98" s="309"/>
      <c r="H98" s="48"/>
    </row>
    <row r="99" spans="1:9" ht="18">
      <c r="A99" s="26"/>
      <c r="B99" s="26"/>
      <c r="C99" s="310" t="s">
        <v>2</v>
      </c>
      <c r="D99" s="310"/>
      <c r="E99" s="26"/>
      <c r="F99" s="26" t="s">
        <v>3</v>
      </c>
      <c r="G99" s="26"/>
      <c r="H99" s="48"/>
    </row>
    <row r="100" spans="1:9" ht="18">
      <c r="A100" s="26" t="s">
        <v>360</v>
      </c>
      <c r="B100" s="26"/>
      <c r="C100" s="26"/>
      <c r="D100" s="26"/>
      <c r="E100" s="26"/>
      <c r="F100" s="26"/>
      <c r="G100" s="26"/>
      <c r="H100" s="48"/>
    </row>
    <row r="101" spans="1:9" ht="18">
      <c r="A101" s="49"/>
      <c r="B101" s="49"/>
      <c r="C101" s="49"/>
      <c r="D101" s="49"/>
      <c r="E101" s="49"/>
      <c r="F101" s="49"/>
      <c r="G101" s="49"/>
      <c r="H101" s="48"/>
    </row>
    <row r="102" spans="1:9" ht="18">
      <c r="A102" s="311" t="s">
        <v>348</v>
      </c>
      <c r="B102" s="312"/>
      <c r="C102" s="312"/>
      <c r="D102" s="312"/>
      <c r="E102" s="313"/>
      <c r="F102" s="49"/>
      <c r="G102" s="49"/>
      <c r="H102" s="25"/>
      <c r="I102" s="20"/>
    </row>
    <row r="103" spans="1:9" ht="18">
      <c r="A103" s="314" t="s">
        <v>349</v>
      </c>
      <c r="B103" s="315"/>
      <c r="C103" s="315"/>
      <c r="D103" s="315"/>
      <c r="E103" s="316"/>
      <c r="F103" s="49"/>
      <c r="G103" s="49"/>
      <c r="H103" s="25"/>
      <c r="I103" s="20"/>
    </row>
    <row r="104" spans="1:9" ht="18">
      <c r="A104" s="301" t="s">
        <v>350</v>
      </c>
      <c r="B104" s="302"/>
      <c r="C104" s="302"/>
      <c r="D104" s="302"/>
      <c r="E104" s="303"/>
      <c r="F104" s="49"/>
      <c r="G104" s="49"/>
      <c r="H104" s="25"/>
      <c r="I104" s="20"/>
    </row>
    <row r="105" spans="1:9" ht="18">
      <c r="A105" s="301" t="s">
        <v>351</v>
      </c>
      <c r="B105" s="302"/>
      <c r="C105" s="302"/>
      <c r="D105" s="302"/>
      <c r="E105" s="303"/>
      <c r="F105" s="49"/>
      <c r="G105" s="49"/>
      <c r="H105" s="25"/>
      <c r="I105" s="20"/>
    </row>
    <row r="106" spans="1:9" ht="18">
      <c r="A106" s="304" t="s">
        <v>352</v>
      </c>
      <c r="B106" s="305"/>
      <c r="C106" s="305"/>
      <c r="D106" s="305"/>
      <c r="E106" s="306"/>
      <c r="F106" s="49"/>
      <c r="G106" s="49"/>
      <c r="H106" s="25"/>
      <c r="I106" s="20"/>
    </row>
    <row r="107" spans="1:9" ht="18">
      <c r="A107" s="301" t="s">
        <v>350</v>
      </c>
      <c r="B107" s="302"/>
      <c r="C107" s="302"/>
      <c r="D107" s="302"/>
      <c r="E107" s="303"/>
      <c r="F107" s="49"/>
      <c r="G107" s="49"/>
      <c r="H107" s="25"/>
      <c r="I107" s="20"/>
    </row>
    <row r="108" spans="1:9" ht="18">
      <c r="A108" s="21"/>
      <c r="B108" s="22"/>
      <c r="C108" s="22"/>
      <c r="D108" s="22"/>
      <c r="E108" s="23"/>
      <c r="F108" s="49"/>
      <c r="G108" s="49"/>
      <c r="H108" s="25"/>
      <c r="I108" s="20"/>
    </row>
    <row r="109" spans="1:9" ht="18">
      <c r="A109" s="24"/>
      <c r="B109" s="307"/>
      <c r="C109" s="307"/>
      <c r="D109" s="307"/>
      <c r="E109" s="308"/>
      <c r="F109" s="49"/>
      <c r="G109" s="49"/>
      <c r="H109" s="48"/>
      <c r="I109" s="20"/>
    </row>
    <row r="110" spans="1:9" ht="18">
      <c r="A110" s="49"/>
      <c r="B110" s="49"/>
      <c r="C110" s="49"/>
      <c r="D110" s="49"/>
      <c r="E110" s="49"/>
      <c r="F110" s="49"/>
      <c r="G110" s="49"/>
      <c r="H110" s="48"/>
      <c r="I110" s="20"/>
    </row>
    <row r="111" spans="1:9" ht="55.2" customHeight="1">
      <c r="A111" s="49"/>
      <c r="B111" s="49"/>
      <c r="C111" s="49"/>
      <c r="D111" s="49"/>
      <c r="E111" s="49"/>
      <c r="F111" s="49"/>
      <c r="G111" s="49"/>
      <c r="H111" s="48"/>
      <c r="I111" s="20"/>
    </row>
    <row r="112" spans="1:9" ht="18">
      <c r="A112" s="49"/>
      <c r="B112" s="49"/>
      <c r="C112" s="49"/>
      <c r="D112" s="49"/>
      <c r="E112" s="49"/>
      <c r="F112" s="49"/>
      <c r="G112" s="49"/>
      <c r="H112" s="48"/>
      <c r="I112" s="20"/>
    </row>
    <row r="113" spans="1:9" ht="18">
      <c r="A113" s="26"/>
      <c r="B113" s="26"/>
      <c r="C113" s="26"/>
      <c r="D113" s="26"/>
      <c r="E113" s="26"/>
      <c r="F113" s="26"/>
      <c r="G113" s="26"/>
      <c r="H113" s="48"/>
      <c r="I113" s="20"/>
    </row>
    <row r="114" spans="1:9" ht="33.6" customHeight="1">
      <c r="H114" s="48"/>
      <c r="I114" s="20"/>
    </row>
    <row r="115" spans="1:9" ht="18">
      <c r="H115" s="48"/>
      <c r="I115" s="20"/>
    </row>
    <row r="116" spans="1:9" ht="18">
      <c r="H116" s="48"/>
      <c r="I116" s="20"/>
    </row>
    <row r="117" spans="1:9" ht="18">
      <c r="H117" s="48"/>
      <c r="I117" s="20"/>
    </row>
    <row r="118" spans="1:9" ht="18">
      <c r="H118" s="48"/>
    </row>
    <row r="119" spans="1:9" ht="18">
      <c r="H119" s="48"/>
    </row>
    <row r="120" spans="1:9" ht="18">
      <c r="H120" s="48"/>
    </row>
  </sheetData>
  <mergeCells count="250">
    <mergeCell ref="A1:G1"/>
    <mergeCell ref="B3:C3"/>
    <mergeCell ref="D3:E3"/>
    <mergeCell ref="F3:G3"/>
    <mergeCell ref="A4:A5"/>
    <mergeCell ref="B4:C4"/>
    <mergeCell ref="D4:E4"/>
    <mergeCell ref="F4:G5"/>
    <mergeCell ref="B5:C5"/>
    <mergeCell ref="D5:E5"/>
    <mergeCell ref="A8:A9"/>
    <mergeCell ref="B8:C8"/>
    <mergeCell ref="D8:E8"/>
    <mergeCell ref="F8:G9"/>
    <mergeCell ref="B9:C9"/>
    <mergeCell ref="D9:E9"/>
    <mergeCell ref="A6:A7"/>
    <mergeCell ref="B6:C6"/>
    <mergeCell ref="D6:E6"/>
    <mergeCell ref="F6:G7"/>
    <mergeCell ref="B7:C7"/>
    <mergeCell ref="D7:E7"/>
    <mergeCell ref="A12:A13"/>
    <mergeCell ref="B12:C13"/>
    <mergeCell ref="D12:E13"/>
    <mergeCell ref="F12:G13"/>
    <mergeCell ref="B14:C14"/>
    <mergeCell ref="D14:E14"/>
    <mergeCell ref="F14:G14"/>
    <mergeCell ref="A10:A11"/>
    <mergeCell ref="B10:C10"/>
    <mergeCell ref="D10:E10"/>
    <mergeCell ref="F10:G11"/>
    <mergeCell ref="B11:C11"/>
    <mergeCell ref="D11:E11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30:C30"/>
    <mergeCell ref="D30:E30"/>
    <mergeCell ref="F30:G30"/>
    <mergeCell ref="B29:C29"/>
    <mergeCell ref="D29:E29"/>
    <mergeCell ref="F29:G29"/>
    <mergeCell ref="B27:C27"/>
    <mergeCell ref="D27:E27"/>
    <mergeCell ref="F27:G27"/>
    <mergeCell ref="B28:C28"/>
    <mergeCell ref="D28:E28"/>
    <mergeCell ref="F28:G28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A87:G87"/>
    <mergeCell ref="A90:G90"/>
    <mergeCell ref="B79:C79"/>
    <mergeCell ref="D79:E79"/>
    <mergeCell ref="F79:G79"/>
    <mergeCell ref="B80:C80"/>
    <mergeCell ref="D80:E80"/>
    <mergeCell ref="F80:G80"/>
    <mergeCell ref="A88:G89"/>
    <mergeCell ref="A104:E104"/>
    <mergeCell ref="A105:E105"/>
    <mergeCell ref="A106:E106"/>
    <mergeCell ref="A107:E107"/>
    <mergeCell ref="B109:E109"/>
    <mergeCell ref="F94:G94"/>
    <mergeCell ref="C96:D96"/>
    <mergeCell ref="F98:G98"/>
    <mergeCell ref="C99:D99"/>
    <mergeCell ref="A102:E102"/>
    <mergeCell ref="A103:E10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Поступления и выплаты</vt:lpstr>
      <vt:lpstr>Сведения по выплатам на закупки</vt:lpstr>
      <vt:lpstr>3 и 4 разделы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2025-01-15T06:53:20Z</dcterms:modified>
</cp:coreProperties>
</file>