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170" windowHeight="7260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8" l="1"/>
  <c r="M15" i="8"/>
  <c r="M13" i="8"/>
  <c r="M12" i="8"/>
  <c r="M13" i="3" l="1"/>
  <c r="M12" i="3"/>
  <c r="M9" i="3"/>
  <c r="M8" i="3"/>
  <c r="M22" i="8"/>
  <c r="M21" i="8"/>
  <c r="M19" i="8"/>
  <c r="M18" i="8"/>
  <c r="M7" i="8"/>
  <c r="M6" i="8"/>
  <c r="M25" i="8" l="1"/>
  <c r="M10" i="8"/>
  <c r="M9" i="8"/>
  <c r="I18" i="6" l="1"/>
  <c r="K18" i="6" l="1"/>
  <c r="G8" i="1" l="1"/>
  <c r="G9" i="1"/>
  <c r="G10" i="1"/>
  <c r="G11" i="1"/>
  <c r="G12" i="1"/>
  <c r="G7" i="1"/>
  <c r="K13" i="1"/>
  <c r="I13" i="1"/>
  <c r="M24" i="8"/>
  <c r="O25" i="8" l="1"/>
  <c r="O24" i="8"/>
  <c r="G9" i="6" l="1"/>
  <c r="G10" i="6"/>
  <c r="G11" i="6"/>
  <c r="G12" i="6"/>
  <c r="G13" i="6"/>
  <c r="G14" i="6"/>
  <c r="G15" i="6"/>
  <c r="G16" i="6"/>
  <c r="G17" i="6"/>
  <c r="N14" i="3"/>
  <c r="O14" i="3"/>
  <c r="M14" i="3"/>
  <c r="G8" i="6"/>
  <c r="G7" i="6"/>
  <c r="G6" i="6"/>
</calcChain>
</file>

<file path=xl/sharedStrings.xml><?xml version="1.0" encoding="utf-8"?>
<sst xmlns="http://schemas.openxmlformats.org/spreadsheetml/2006/main" count="461" uniqueCount="110">
  <si>
    <t>единица измерения</t>
  </si>
  <si>
    <t>из них</t>
  </si>
  <si>
    <t>   </t>
  </si>
  <si>
    <t>_____________ (подпись)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</si>
  <si>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</si>
  <si>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</si>
  <si>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</si>
  <si>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</si>
  <si>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</si>
  <si>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</si>
  <si>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</si>
  <si>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</si>
  <si>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техническая направленность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</si>
  <si>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</si>
  <si>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</si>
  <si>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</si>
  <si>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</si>
  <si>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</si>
  <si>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</si>
  <si>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</si>
  <si>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</si>
  <si>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</si>
  <si>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</si>
  <si>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</si>
  <si>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</si>
  <si>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</si>
  <si>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</si>
  <si>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</si>
  <si>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</si>
  <si>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</si>
  <si>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</si>
  <si>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</si>
  <si>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услуг в социальной сфере на 2023 год и на плановый период 2024 года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</si>
  <si>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</si>
  <si>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1. Общие сведения о муниципальном социальном заказе на 2023 год (на очередной финансовый год)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</si>
  <si>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</si>
  <si>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</si>
  <si>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</si>
  <si>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</si>
  <si>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</si>
  <si>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</si>
  <si>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</si>
  <si>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2. Общие сведения о муниципальном социальном заказе на 2024 год (на 1-ый год планового периода)</t>
  </si>
  <si>
    <t>3. Общие сведения о муниципальном социальном заказе на 20__ год (на 2-ой год планового периода)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</si>
  <si>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</si>
  <si>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</si>
  <si>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</si>
  <si>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</si>
  <si>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</si>
  <si>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1. Сведения об объеме оказания муниципальных услуг (муниципальных услуг, составляющих укрупненную муниципальную услугу), на 2023 год (на очередной финансовый год)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</si>
  <si>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</si>
  <si>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</si>
  <si>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</si>
  <si>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</si>
  <si>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</si>
  <si>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</si>
  <si>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</si>
  <si>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</si>
  <si>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</si>
  <si>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</si>
  <si>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</si>
  <si>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</si>
  <si>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3. Сведения об объеме оказания муниципальных услуг  (муниципальных услуг, составляющих укрупненную муниципальную услугу), на 20___ год (на 2-ой год планового периода)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</si>
  <si>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</si>
  <si>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</si>
  <si>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</si>
  <si>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</si>
  <si>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</si>
  <si>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</si>
  <si>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</si>
  <si>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</si>
  <si>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дети за исключением детей с ограниченными возможностями здоровья (ОВЗ) и детей-инвалидов</t>
  </si>
  <si>
    <t>804200О.99.0.ББ52АЖ96000</t>
  </si>
  <si>
    <t>естественнонаучная направленность</t>
  </si>
  <si>
    <t>физкультурно-спортивная направленность</t>
  </si>
  <si>
    <t>2. Сведения об объеме оказания муниципальных услуг  (муниципальных услуг, составляющих укрупненную муниципальнуюуслугу), на 2024 год (на 1-ый год планового периода)</t>
  </si>
  <si>
    <t>ИТОГО</t>
  </si>
  <si>
    <t>1.09.2024 - 31.12.2024</t>
  </si>
  <si>
    <t>01.01.2024-31.08.2024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</si>
  <si>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</si>
  <si>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</si>
  <si>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художественная направленность</t>
  </si>
  <si>
    <t>социально-гуманитарная</t>
  </si>
  <si>
    <t>туристско-краеведческая</t>
  </si>
  <si>
    <t>на 1 сентября 2023 г.</t>
  </si>
  <si>
    <t>Администрация муниципального района "Могочинский район"</t>
  </si>
  <si>
    <t>Бюджет муниципального района "Могочинский район"</t>
  </si>
  <si>
    <t>804200О.99.0.ББ52АЕ28000</t>
  </si>
  <si>
    <t>01.09.2023-31.12.2023</t>
  </si>
  <si>
    <t>Могочинский район</t>
  </si>
  <si>
    <t>804200О.99.0.ББ.52АЖ24000</t>
  </si>
  <si>
    <t>804200О.99.0.ББ52АЕ2000</t>
  </si>
  <si>
    <t>804200О.99.0.ББ52АЕ2001</t>
  </si>
  <si>
    <t>804200О.99.0.ББ52АЖ00000</t>
  </si>
  <si>
    <t>социально-гуманитарная направленность</t>
  </si>
  <si>
    <t>туристско-краеведческая напрвленность</t>
  </si>
  <si>
    <t xml:space="preserve">социально-гуманитарная </t>
  </si>
  <si>
    <t>туриско-краеведческая</t>
  </si>
  <si>
    <t>Могочинский</t>
  </si>
  <si>
    <t xml:space="preserve">художественная направленность </t>
  </si>
  <si>
    <t>туристко-краеведческая направленность</t>
  </si>
  <si>
    <t>804200О.99.0.ББ52АЕ20000</t>
  </si>
  <si>
    <t>8042000.99.0.ББ52АЕ2001</t>
  </si>
  <si>
    <t>8042000.99.0.ББ52АЖ00000</t>
  </si>
  <si>
    <t>8042000.99.0.ББ52АЖ24000</t>
  </si>
  <si>
    <t>804200О.99.0.ББ52АЕ04000</t>
  </si>
  <si>
    <t>Глава муниципального района "Могочинский район"</t>
  </si>
  <si>
    <t>А.А.Сорокотягин</t>
  </si>
  <si>
    <t>____.05.2023 г.</t>
  </si>
  <si>
    <t xml:space="preserve">Утвержден                                                   постановлением администрации муниципального района "Могочинский район" № 267 от 15 мая 2023 года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</si>
</sst>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1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7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zoomScaleNormal="100" zoomScaleSheetLayoutView="100" workbookViewId="0">
      <selection activeCell="A3" sqref="A3:K3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2" spans="1:11" ht="88.5" customHeight="1" x14ac:dyDescent="0.25">
      <c r="I2" s="68" t="s">
        <v>109</v>
      </c>
      <c r="J2" s="68"/>
      <c r="K2" s="68"/>
    </row>
    <row r="3" spans="1:11" ht="18.75" x14ac:dyDescent="0.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.75" x14ac:dyDescent="0.3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8.75" x14ac:dyDescent="0.3">
      <c r="A5" s="36" t="s">
        <v>84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2</v>
      </c>
      <c r="K6" s="4" t="s">
        <v>4</v>
      </c>
    </row>
    <row r="7" spans="1:11" x14ac:dyDescent="0.25">
      <c r="A7" s="4" t="s">
        <v>2</v>
      </c>
      <c r="B7" s="4" t="s">
        <v>2</v>
      </c>
      <c r="C7" s="4" t="s">
        <v>2</v>
      </c>
      <c r="D7" s="4"/>
      <c r="E7" s="4"/>
      <c r="F7" s="4"/>
      <c r="G7" s="4"/>
      <c r="H7" s="4"/>
      <c r="I7" s="4"/>
      <c r="J7" s="4" t="s">
        <v>5</v>
      </c>
      <c r="K7" s="11"/>
    </row>
    <row r="8" spans="1:11" x14ac:dyDescent="0.25">
      <c r="A8" s="4" t="s">
        <v>2</v>
      </c>
      <c r="B8" s="4" t="s">
        <v>2</v>
      </c>
      <c r="C8" s="4" t="s">
        <v>2</v>
      </c>
      <c r="D8" s="4"/>
      <c r="E8" s="4"/>
      <c r="F8" s="4"/>
      <c r="G8" s="4"/>
      <c r="H8" s="4"/>
      <c r="I8" s="4"/>
      <c r="J8" s="4" t="s">
        <v>6</v>
      </c>
      <c r="K8" s="5" t="s">
        <v>2</v>
      </c>
    </row>
    <row r="9" spans="1:11" ht="38.25" customHeight="1" x14ac:dyDescent="0.3">
      <c r="A9" s="33" t="s">
        <v>7</v>
      </c>
      <c r="B9" s="35" t="s">
        <v>85</v>
      </c>
      <c r="C9" s="35"/>
      <c r="D9" s="35"/>
      <c r="E9" s="35"/>
      <c r="F9" s="35"/>
      <c r="G9" s="35"/>
      <c r="H9" s="35"/>
      <c r="I9" s="35"/>
      <c r="J9" s="4" t="s">
        <v>8</v>
      </c>
      <c r="K9" s="5" t="s">
        <v>2</v>
      </c>
    </row>
    <row r="10" spans="1:11" ht="30" customHeight="1" x14ac:dyDescent="0.3">
      <c r="A10" s="33" t="s">
        <v>17</v>
      </c>
      <c r="B10" s="34" t="s">
        <v>86</v>
      </c>
      <c r="C10" s="34"/>
      <c r="D10" s="34"/>
      <c r="E10" s="34"/>
      <c r="F10" s="34"/>
      <c r="G10" s="34"/>
      <c r="H10" s="34"/>
      <c r="I10" s="34"/>
      <c r="J10" s="4" t="s">
        <v>9</v>
      </c>
      <c r="K10" s="5" t="s">
        <v>2</v>
      </c>
    </row>
    <row r="11" spans="1:11" ht="45.6" customHeight="1" x14ac:dyDescent="0.3">
      <c r="A11" s="33" t="s">
        <v>18</v>
      </c>
      <c r="B11" s="34">
        <v>1</v>
      </c>
      <c r="C11" s="34"/>
      <c r="D11" s="34"/>
      <c r="E11" s="34"/>
      <c r="F11" s="34"/>
      <c r="G11" s="34"/>
      <c r="H11" s="34"/>
      <c r="I11" s="34"/>
      <c r="J11" s="4"/>
      <c r="K11" s="4"/>
    </row>
    <row r="12" spans="1:11" ht="59.25" customHeight="1" x14ac:dyDescent="0.3">
      <c r="A12" s="33" t="s">
        <v>20</v>
      </c>
      <c r="B12" s="34" t="s">
        <v>19</v>
      </c>
      <c r="C12" s="34"/>
      <c r="D12" s="34"/>
      <c r="E12" s="34"/>
      <c r="F12" s="34"/>
      <c r="G12" s="34"/>
      <c r="H12" s="34"/>
      <c r="I12" s="34"/>
      <c r="J12" s="4"/>
      <c r="K12" s="4"/>
    </row>
  </sheetData>
  <mergeCells count="8">
    <mergeCell ref="I2:K2"/>
    <mergeCell ref="B10:I10"/>
    <mergeCell ref="B11:I11"/>
    <mergeCell ref="B12:I12"/>
    <mergeCell ref="B9:I9"/>
    <mergeCell ref="A3:K3"/>
    <mergeCell ref="A4:K4"/>
    <mergeCell ref="A5:K5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zoomScale="95" zoomScaleNormal="95" workbookViewId="0">
      <selection activeCell="D29" sqref="D29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</row>
    <row r="2" spans="1:9" ht="103.5" customHeight="1" x14ac:dyDescent="0.25">
      <c r="A2" s="42" t="s">
        <v>65</v>
      </c>
      <c r="B2" s="42" t="s">
        <v>27</v>
      </c>
      <c r="C2" s="42" t="s">
        <v>66</v>
      </c>
      <c r="D2" s="42" t="s">
        <v>67</v>
      </c>
      <c r="E2" s="39" t="s">
        <v>68</v>
      </c>
      <c r="F2" s="40"/>
      <c r="G2" s="41"/>
      <c r="H2" s="42" t="s">
        <v>69</v>
      </c>
      <c r="I2" s="42" t="s">
        <v>70</v>
      </c>
    </row>
    <row r="3" spans="1:9" ht="22.5" customHeight="1" x14ac:dyDescent="0.25">
      <c r="A3" s="47"/>
      <c r="B3" s="47"/>
      <c r="C3" s="47"/>
      <c r="D3" s="47"/>
      <c r="E3" s="42" t="s">
        <v>29</v>
      </c>
      <c r="F3" s="39" t="s">
        <v>0</v>
      </c>
      <c r="G3" s="41"/>
      <c r="H3" s="47"/>
      <c r="I3" s="47"/>
    </row>
    <row r="4" spans="1:9" ht="121.5" customHeight="1" x14ac:dyDescent="0.25">
      <c r="A4" s="43"/>
      <c r="B4" s="43"/>
      <c r="C4" s="43"/>
      <c r="D4" s="43"/>
      <c r="E4" s="43"/>
      <c r="F4" s="2" t="s">
        <v>22</v>
      </c>
      <c r="G4" s="2" t="s">
        <v>23</v>
      </c>
      <c r="H4" s="43"/>
      <c r="I4" s="43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8.75" customHeight="1" x14ac:dyDescent="0.25">
      <c r="A6" s="42" t="s">
        <v>10</v>
      </c>
      <c r="B6" s="42" t="s">
        <v>105</v>
      </c>
      <c r="C6" s="42" t="s">
        <v>11</v>
      </c>
      <c r="D6" s="42" t="s">
        <v>71</v>
      </c>
      <c r="E6" s="2" t="s">
        <v>14</v>
      </c>
      <c r="F6" s="2" t="s">
        <v>16</v>
      </c>
      <c r="G6" s="2">
        <v>774</v>
      </c>
      <c r="H6" s="2">
        <v>95</v>
      </c>
      <c r="I6" s="2">
        <v>5</v>
      </c>
    </row>
    <row r="7" spans="1:9" ht="75" x14ac:dyDescent="0.25">
      <c r="A7" s="43"/>
      <c r="B7" s="43"/>
      <c r="C7" s="43"/>
      <c r="D7" s="43"/>
      <c r="E7" s="2" t="s">
        <v>15</v>
      </c>
      <c r="F7" s="2" t="s">
        <v>16</v>
      </c>
      <c r="G7" s="2">
        <v>774</v>
      </c>
      <c r="H7" s="2">
        <v>95</v>
      </c>
      <c r="I7" s="2">
        <v>5</v>
      </c>
    </row>
    <row r="8" spans="1:9" ht="60" x14ac:dyDescent="0.25">
      <c r="A8" s="42" t="s">
        <v>10</v>
      </c>
      <c r="B8" s="42" t="s">
        <v>72</v>
      </c>
      <c r="C8" s="42" t="s">
        <v>11</v>
      </c>
      <c r="D8" s="42" t="s">
        <v>71</v>
      </c>
      <c r="E8" s="2" t="s">
        <v>14</v>
      </c>
      <c r="F8" s="2" t="s">
        <v>16</v>
      </c>
      <c r="G8" s="2">
        <v>774</v>
      </c>
      <c r="H8" s="2">
        <v>95</v>
      </c>
      <c r="I8" s="2">
        <v>5</v>
      </c>
    </row>
    <row r="9" spans="1:9" ht="75" x14ac:dyDescent="0.25">
      <c r="A9" s="43"/>
      <c r="B9" s="43"/>
      <c r="C9" s="43"/>
      <c r="D9" s="43"/>
      <c r="E9" s="2" t="s">
        <v>15</v>
      </c>
      <c r="F9" s="2" t="s">
        <v>16</v>
      </c>
      <c r="G9" s="2">
        <v>774</v>
      </c>
      <c r="H9" s="2">
        <v>95</v>
      </c>
      <c r="I9" s="2">
        <v>5</v>
      </c>
    </row>
    <row r="10" spans="1:9" ht="60" x14ac:dyDescent="0.25">
      <c r="A10" s="42" t="s">
        <v>10</v>
      </c>
      <c r="B10" s="42" t="s">
        <v>101</v>
      </c>
      <c r="C10" s="42" t="s">
        <v>11</v>
      </c>
      <c r="D10" s="42" t="s">
        <v>71</v>
      </c>
      <c r="E10" s="2" t="s">
        <v>14</v>
      </c>
      <c r="F10" s="2" t="s">
        <v>16</v>
      </c>
      <c r="G10" s="2">
        <v>774</v>
      </c>
      <c r="H10" s="2">
        <v>95</v>
      </c>
      <c r="I10" s="2">
        <v>5</v>
      </c>
    </row>
    <row r="11" spans="1:9" ht="41.45" customHeight="1" x14ac:dyDescent="0.25">
      <c r="A11" s="43"/>
      <c r="B11" s="43"/>
      <c r="C11" s="43"/>
      <c r="D11" s="43"/>
      <c r="E11" s="2" t="s">
        <v>15</v>
      </c>
      <c r="F11" s="2" t="s">
        <v>16</v>
      </c>
      <c r="G11" s="2">
        <v>774</v>
      </c>
      <c r="H11" s="2">
        <v>95</v>
      </c>
      <c r="I11" s="2">
        <v>5</v>
      </c>
    </row>
    <row r="12" spans="1:9" ht="55.5" customHeight="1" x14ac:dyDescent="0.25">
      <c r="A12" s="42" t="s">
        <v>10</v>
      </c>
      <c r="B12" s="42" t="s">
        <v>102</v>
      </c>
      <c r="C12" s="42" t="s">
        <v>11</v>
      </c>
      <c r="D12" s="42" t="s">
        <v>71</v>
      </c>
      <c r="E12" s="32" t="s">
        <v>14</v>
      </c>
      <c r="F12" s="2" t="s">
        <v>16</v>
      </c>
      <c r="G12" s="2">
        <v>774</v>
      </c>
      <c r="H12" s="2">
        <v>95</v>
      </c>
      <c r="I12" s="2">
        <v>5</v>
      </c>
    </row>
    <row r="13" spans="1:9" ht="60" customHeight="1" x14ac:dyDescent="0.25">
      <c r="A13" s="43"/>
      <c r="B13" s="43"/>
      <c r="C13" s="43"/>
      <c r="D13" s="43"/>
      <c r="E13" s="32" t="s">
        <v>15</v>
      </c>
      <c r="F13" s="2" t="s">
        <v>16</v>
      </c>
      <c r="G13" s="2">
        <v>774</v>
      </c>
      <c r="H13" s="2">
        <v>95</v>
      </c>
      <c r="I13" s="2">
        <v>5</v>
      </c>
    </row>
    <row r="14" spans="1:9" ht="69" customHeight="1" x14ac:dyDescent="0.25">
      <c r="A14" s="42" t="s">
        <v>10</v>
      </c>
      <c r="B14" s="42" t="s">
        <v>104</v>
      </c>
      <c r="C14" s="42" t="s">
        <v>11</v>
      </c>
      <c r="D14" s="42" t="s">
        <v>71</v>
      </c>
      <c r="E14" s="2" t="s">
        <v>14</v>
      </c>
      <c r="F14" s="2" t="s">
        <v>16</v>
      </c>
      <c r="G14" s="2">
        <v>774</v>
      </c>
      <c r="H14" s="2">
        <v>95</v>
      </c>
      <c r="I14" s="2">
        <v>5</v>
      </c>
    </row>
    <row r="15" spans="1:9" ht="60" customHeight="1" x14ac:dyDescent="0.25">
      <c r="A15" s="43"/>
      <c r="B15" s="43"/>
      <c r="C15" s="43"/>
      <c r="D15" s="43"/>
      <c r="E15" s="32" t="s">
        <v>15</v>
      </c>
      <c r="F15" s="2" t="s">
        <v>16</v>
      </c>
      <c r="G15" s="2">
        <v>774</v>
      </c>
      <c r="H15" s="2">
        <v>95</v>
      </c>
      <c r="I15" s="2">
        <v>5</v>
      </c>
    </row>
    <row r="16" spans="1:9" ht="60" x14ac:dyDescent="0.25">
      <c r="A16" s="42" t="s">
        <v>10</v>
      </c>
      <c r="B16" s="42" t="s">
        <v>103</v>
      </c>
      <c r="C16" s="42" t="s">
        <v>11</v>
      </c>
      <c r="D16" s="42" t="s">
        <v>71</v>
      </c>
      <c r="E16" s="32" t="s">
        <v>14</v>
      </c>
      <c r="F16" s="2" t="s">
        <v>16</v>
      </c>
      <c r="G16" s="2">
        <v>774</v>
      </c>
      <c r="H16" s="2">
        <v>95</v>
      </c>
      <c r="I16" s="2">
        <v>5</v>
      </c>
    </row>
    <row r="17" spans="1:9" ht="65.25" customHeight="1" x14ac:dyDescent="0.25">
      <c r="A17" s="43"/>
      <c r="B17" s="43"/>
      <c r="C17" s="43"/>
      <c r="D17" s="43"/>
      <c r="E17" s="32" t="s">
        <v>15</v>
      </c>
      <c r="F17" s="2" t="s">
        <v>16</v>
      </c>
      <c r="G17" s="2">
        <v>774</v>
      </c>
      <c r="H17" s="2">
        <v>95</v>
      </c>
      <c r="I17" s="2">
        <v>5</v>
      </c>
    </row>
    <row r="18" spans="1:9" x14ac:dyDescent="0.25">
      <c r="A18" s="42" t="s">
        <v>10</v>
      </c>
      <c r="B18" s="42"/>
      <c r="C18" s="42"/>
      <c r="D18" s="42"/>
      <c r="E18" s="2"/>
      <c r="F18" s="2"/>
      <c r="G18" s="2"/>
      <c r="H18" s="2"/>
      <c r="I18" s="2"/>
    </row>
    <row r="19" spans="1:9" ht="41.45" customHeight="1" x14ac:dyDescent="0.25">
      <c r="A19" s="43"/>
      <c r="B19" s="43"/>
      <c r="C19" s="43"/>
      <c r="D19" s="43"/>
      <c r="E19" s="2"/>
      <c r="F19" s="2"/>
      <c r="G19" s="2"/>
      <c r="H19" s="2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2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</row>
    <row r="25" spans="1:9" x14ac:dyDescent="0.25">
      <c r="A25" s="1" t="s">
        <v>2</v>
      </c>
      <c r="B25" s="1" t="s">
        <v>2</v>
      </c>
      <c r="C25" s="1" t="s">
        <v>2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</row>
    <row r="26" spans="1:9" ht="45" x14ac:dyDescent="0.25">
      <c r="A26" s="1" t="s">
        <v>106</v>
      </c>
      <c r="B26" s="1"/>
      <c r="C26" s="1" t="s">
        <v>3</v>
      </c>
      <c r="D26" s="1" t="s">
        <v>107</v>
      </c>
      <c r="E26" s="1"/>
      <c r="F26" s="1"/>
      <c r="G26" s="1"/>
      <c r="H26" s="1"/>
      <c r="I26" s="1"/>
    </row>
    <row r="27" spans="1:9" x14ac:dyDescent="0.25">
      <c r="A27" s="1" t="s">
        <v>108</v>
      </c>
      <c r="B27" s="1"/>
      <c r="C27" s="1"/>
      <c r="D27" s="1"/>
      <c r="E27" s="1"/>
      <c r="F27" s="1"/>
      <c r="G27" s="1"/>
      <c r="H27" s="1"/>
      <c r="I27" s="1"/>
    </row>
  </sheetData>
  <mergeCells count="38"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6" zoomScale="89" zoomScaleNormal="89" zoomScaleSheetLayoutView="80" workbookViewId="0">
      <selection activeCell="C9" sqref="C9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2.25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75" customHeight="1" x14ac:dyDescent="0.25">
      <c r="A3" s="42" t="s">
        <v>35</v>
      </c>
      <c r="B3" s="42" t="s">
        <v>36</v>
      </c>
      <c r="C3" s="42" t="s">
        <v>37</v>
      </c>
      <c r="D3" s="39" t="s">
        <v>38</v>
      </c>
      <c r="E3" s="40"/>
      <c r="F3" s="41"/>
      <c r="G3" s="39" t="s">
        <v>39</v>
      </c>
      <c r="H3" s="40"/>
      <c r="I3" s="40"/>
      <c r="J3" s="40"/>
      <c r="K3" s="41"/>
    </row>
    <row r="4" spans="1:11" ht="28.5" customHeight="1" x14ac:dyDescent="0.25">
      <c r="A4" s="47"/>
      <c r="B4" s="47"/>
      <c r="C4" s="47"/>
      <c r="D4" s="42" t="s">
        <v>21</v>
      </c>
      <c r="E4" s="39" t="s">
        <v>0</v>
      </c>
      <c r="F4" s="41"/>
      <c r="G4" s="42" t="s">
        <v>24</v>
      </c>
      <c r="H4" s="44" t="s">
        <v>1</v>
      </c>
      <c r="I4" s="45"/>
      <c r="J4" s="45"/>
      <c r="K4" s="46"/>
    </row>
    <row r="5" spans="1:11" ht="153.75" customHeight="1" x14ac:dyDescent="0.25">
      <c r="A5" s="43"/>
      <c r="B5" s="43"/>
      <c r="C5" s="43"/>
      <c r="D5" s="43"/>
      <c r="E5" s="21" t="s">
        <v>22</v>
      </c>
      <c r="F5" s="21" t="s">
        <v>23</v>
      </c>
      <c r="G5" s="43"/>
      <c r="H5" s="21" t="s">
        <v>40</v>
      </c>
      <c r="I5" s="21" t="s">
        <v>41</v>
      </c>
      <c r="J5" s="21" t="s">
        <v>25</v>
      </c>
      <c r="K5" s="21" t="s">
        <v>26</v>
      </c>
    </row>
    <row r="6" spans="1:11" x14ac:dyDescent="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78" customHeight="1" x14ac:dyDescent="0.25">
      <c r="A7" s="13" t="s">
        <v>10</v>
      </c>
      <c r="B7" s="17">
        <v>2023</v>
      </c>
      <c r="C7" s="3" t="s">
        <v>89</v>
      </c>
      <c r="D7" s="5" t="s">
        <v>12</v>
      </c>
      <c r="E7" s="3" t="s">
        <v>13</v>
      </c>
      <c r="F7" s="3"/>
      <c r="G7" s="22">
        <f>I7+K7</f>
        <v>276225</v>
      </c>
      <c r="H7" s="3"/>
      <c r="I7" s="3">
        <v>271105</v>
      </c>
      <c r="J7" s="3"/>
      <c r="K7" s="22">
        <v>5120</v>
      </c>
    </row>
    <row r="8" spans="1:11" ht="29.25" customHeight="1" x14ac:dyDescent="0.25">
      <c r="A8" s="13" t="s">
        <v>10</v>
      </c>
      <c r="B8" s="17">
        <v>2023</v>
      </c>
      <c r="C8" s="3" t="s">
        <v>89</v>
      </c>
      <c r="D8" s="5" t="s">
        <v>73</v>
      </c>
      <c r="E8" s="3" t="s">
        <v>13</v>
      </c>
      <c r="F8" s="3"/>
      <c r="G8" s="22">
        <f t="shared" ref="G8:G12" si="0">I8+K8</f>
        <v>40477</v>
      </c>
      <c r="H8" s="3"/>
      <c r="I8" s="3">
        <v>33757</v>
      </c>
      <c r="J8" s="3"/>
      <c r="K8" s="22">
        <v>6720</v>
      </c>
    </row>
    <row r="9" spans="1:11" ht="44.25" customHeight="1" x14ac:dyDescent="0.25">
      <c r="A9" s="13" t="s">
        <v>10</v>
      </c>
      <c r="B9" s="17">
        <v>2023</v>
      </c>
      <c r="C9" s="3" t="s">
        <v>89</v>
      </c>
      <c r="D9" s="5" t="s">
        <v>74</v>
      </c>
      <c r="E9" s="5" t="s">
        <v>13</v>
      </c>
      <c r="F9" s="3"/>
      <c r="G9" s="22">
        <f t="shared" si="0"/>
        <v>96364</v>
      </c>
      <c r="H9" s="3"/>
      <c r="I9" s="3">
        <v>85804</v>
      </c>
      <c r="J9" s="3"/>
      <c r="K9" s="22">
        <v>10560</v>
      </c>
    </row>
    <row r="10" spans="1:11" ht="44.25" customHeight="1" x14ac:dyDescent="0.25">
      <c r="A10" s="13" t="s">
        <v>10</v>
      </c>
      <c r="B10" s="17">
        <v>2023</v>
      </c>
      <c r="C10" s="3" t="s">
        <v>89</v>
      </c>
      <c r="D10" s="5" t="s">
        <v>81</v>
      </c>
      <c r="E10" s="3" t="s">
        <v>13</v>
      </c>
      <c r="F10" s="3"/>
      <c r="G10" s="22">
        <f t="shared" si="0"/>
        <v>177217</v>
      </c>
      <c r="H10" s="3"/>
      <c r="I10" s="3">
        <v>139777</v>
      </c>
      <c r="J10" s="3"/>
      <c r="K10" s="22">
        <v>37440</v>
      </c>
    </row>
    <row r="11" spans="1:11" ht="31.5" customHeight="1" x14ac:dyDescent="0.25">
      <c r="A11" s="13" t="s">
        <v>10</v>
      </c>
      <c r="B11" s="17">
        <v>2023</v>
      </c>
      <c r="C11" s="3" t="s">
        <v>89</v>
      </c>
      <c r="D11" s="5" t="s">
        <v>82</v>
      </c>
      <c r="E11" s="5" t="s">
        <v>13</v>
      </c>
      <c r="F11" s="3"/>
      <c r="G11" s="22">
        <f t="shared" si="0"/>
        <v>85840</v>
      </c>
      <c r="H11" s="3"/>
      <c r="I11" s="3">
        <v>69840</v>
      </c>
      <c r="J11" s="3"/>
      <c r="K11" s="22">
        <v>16000</v>
      </c>
    </row>
    <row r="12" spans="1:11" ht="43.5" customHeight="1" x14ac:dyDescent="0.25">
      <c r="A12" s="13" t="s">
        <v>10</v>
      </c>
      <c r="B12" s="17">
        <v>2023</v>
      </c>
      <c r="C12" s="3" t="s">
        <v>89</v>
      </c>
      <c r="D12" s="5" t="s">
        <v>83</v>
      </c>
      <c r="E12" s="3" t="s">
        <v>13</v>
      </c>
      <c r="F12" s="3"/>
      <c r="G12" s="22">
        <f t="shared" si="0"/>
        <v>9253</v>
      </c>
      <c r="H12" s="3"/>
      <c r="I12" s="3">
        <v>7333</v>
      </c>
      <c r="J12" s="3"/>
      <c r="K12" s="3">
        <v>1920</v>
      </c>
    </row>
    <row r="13" spans="1:11" x14ac:dyDescent="0.25">
      <c r="I13">
        <f>I7+I8+I9+I10+I11+I12</f>
        <v>607616</v>
      </c>
      <c r="K13" s="19">
        <f>K7+K8+K9+K10+K11+K12</f>
        <v>77760</v>
      </c>
    </row>
  </sheetData>
  <mergeCells count="11"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5" zoomScaleNormal="75" zoomScaleSheetLayoutView="70" workbookViewId="0">
      <selection activeCell="I6" sqref="I6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5" customHeight="1" x14ac:dyDescent="0.25">
      <c r="A2" s="42" t="s">
        <v>35</v>
      </c>
      <c r="B2" s="42" t="s">
        <v>36</v>
      </c>
      <c r="C2" s="42" t="s">
        <v>37</v>
      </c>
      <c r="D2" s="54" t="s">
        <v>38</v>
      </c>
      <c r="E2" s="54"/>
      <c r="F2" s="54"/>
      <c r="G2" s="54" t="s">
        <v>39</v>
      </c>
      <c r="H2" s="54"/>
      <c r="I2" s="54"/>
      <c r="J2" s="54"/>
      <c r="K2" s="54"/>
    </row>
    <row r="3" spans="1:11" ht="28.5" customHeight="1" x14ac:dyDescent="0.25">
      <c r="A3" s="47"/>
      <c r="B3" s="47"/>
      <c r="C3" s="47"/>
      <c r="D3" s="54" t="s">
        <v>21</v>
      </c>
      <c r="E3" s="54" t="s">
        <v>0</v>
      </c>
      <c r="F3" s="54"/>
      <c r="G3" s="54" t="s">
        <v>24</v>
      </c>
      <c r="H3" s="55" t="s">
        <v>1</v>
      </c>
      <c r="I3" s="55"/>
      <c r="J3" s="55"/>
      <c r="K3" s="55"/>
    </row>
    <row r="4" spans="1:11" ht="153.75" customHeight="1" x14ac:dyDescent="0.25">
      <c r="A4" s="43"/>
      <c r="B4" s="43"/>
      <c r="C4" s="43"/>
      <c r="D4" s="54"/>
      <c r="E4" s="2" t="s">
        <v>22</v>
      </c>
      <c r="F4" s="2" t="s">
        <v>23</v>
      </c>
      <c r="G4" s="54"/>
      <c r="H4" s="2" t="s">
        <v>40</v>
      </c>
      <c r="I4" s="2" t="s">
        <v>41</v>
      </c>
      <c r="J4" s="2" t="s">
        <v>25</v>
      </c>
      <c r="K4" s="2" t="s">
        <v>26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" customHeight="1" x14ac:dyDescent="0.25">
      <c r="A6" s="51" t="s">
        <v>28</v>
      </c>
      <c r="B6" s="48">
        <v>2023</v>
      </c>
      <c r="C6" s="51" t="s">
        <v>89</v>
      </c>
      <c r="D6" s="2" t="s">
        <v>12</v>
      </c>
      <c r="E6" s="2" t="s">
        <v>13</v>
      </c>
      <c r="F6" s="2">
        <v>539</v>
      </c>
      <c r="G6" s="6">
        <f>H6+I6+J6+K6</f>
        <v>345997</v>
      </c>
      <c r="H6" s="6"/>
      <c r="I6" s="6">
        <v>339597</v>
      </c>
      <c r="J6" s="6"/>
      <c r="K6" s="6">
        <v>6400</v>
      </c>
    </row>
    <row r="7" spans="1:11" ht="30" x14ac:dyDescent="0.25">
      <c r="A7" s="52"/>
      <c r="B7" s="49"/>
      <c r="C7" s="52"/>
      <c r="D7" s="2" t="s">
        <v>73</v>
      </c>
      <c r="E7" s="2" t="s">
        <v>13</v>
      </c>
      <c r="F7" s="2">
        <v>539</v>
      </c>
      <c r="G7" s="6">
        <f t="shared" ref="G7:G17" si="0">H7+I7+J7+K7</f>
        <v>51480</v>
      </c>
      <c r="H7" s="6"/>
      <c r="I7" s="6">
        <v>43080</v>
      </c>
      <c r="J7" s="6"/>
      <c r="K7" s="6">
        <v>8400</v>
      </c>
    </row>
    <row r="8" spans="1:11" ht="45" x14ac:dyDescent="0.25">
      <c r="A8" s="52"/>
      <c r="B8" s="49"/>
      <c r="C8" s="52"/>
      <c r="D8" s="2" t="s">
        <v>74</v>
      </c>
      <c r="E8" s="2" t="s">
        <v>13</v>
      </c>
      <c r="F8" s="2">
        <v>539</v>
      </c>
      <c r="G8" s="6">
        <f t="shared" si="0"/>
        <v>120560</v>
      </c>
      <c r="H8" s="6"/>
      <c r="I8" s="6">
        <v>107360</v>
      </c>
      <c r="J8" s="6"/>
      <c r="K8" s="6">
        <v>13200</v>
      </c>
    </row>
    <row r="9" spans="1:11" ht="30" x14ac:dyDescent="0.25">
      <c r="A9" s="52"/>
      <c r="B9" s="49"/>
      <c r="C9" s="52"/>
      <c r="D9" s="2" t="s">
        <v>99</v>
      </c>
      <c r="E9" s="2" t="s">
        <v>13</v>
      </c>
      <c r="F9" s="2">
        <v>539</v>
      </c>
      <c r="G9" s="6">
        <f t="shared" si="0"/>
        <v>243593</v>
      </c>
      <c r="H9" s="6"/>
      <c r="I9" s="31">
        <v>196793</v>
      </c>
      <c r="J9" s="6"/>
      <c r="K9" s="6">
        <v>46800</v>
      </c>
    </row>
    <row r="10" spans="1:11" ht="45" x14ac:dyDescent="0.25">
      <c r="A10" s="52"/>
      <c r="B10" s="49"/>
      <c r="C10" s="52"/>
      <c r="D10" s="2" t="s">
        <v>94</v>
      </c>
      <c r="E10" s="2" t="s">
        <v>13</v>
      </c>
      <c r="F10" s="2">
        <v>539</v>
      </c>
      <c r="G10" s="6">
        <f t="shared" si="0"/>
        <v>107064</v>
      </c>
      <c r="H10" s="6"/>
      <c r="I10" s="6">
        <v>87064</v>
      </c>
      <c r="J10" s="6"/>
      <c r="K10" s="6">
        <v>20000</v>
      </c>
    </row>
    <row r="11" spans="1:11" ht="45" x14ac:dyDescent="0.25">
      <c r="A11" s="53"/>
      <c r="B11" s="50"/>
      <c r="C11" s="53"/>
      <c r="D11" s="2" t="s">
        <v>100</v>
      </c>
      <c r="E11" s="2" t="s">
        <v>13</v>
      </c>
      <c r="F11" s="2">
        <v>539</v>
      </c>
      <c r="G11" s="6">
        <f t="shared" si="0"/>
        <v>11569</v>
      </c>
      <c r="H11" s="6"/>
      <c r="I11" s="6">
        <v>9169</v>
      </c>
      <c r="J11" s="6"/>
      <c r="K11" s="6">
        <v>2400</v>
      </c>
    </row>
    <row r="12" spans="1:11" ht="28.9" customHeight="1" x14ac:dyDescent="0.25">
      <c r="A12" s="51" t="s">
        <v>28</v>
      </c>
      <c r="B12" s="48">
        <v>2024</v>
      </c>
      <c r="C12" s="51" t="s">
        <v>89</v>
      </c>
      <c r="D12" s="2" t="s">
        <v>12</v>
      </c>
      <c r="E12" s="2" t="s">
        <v>13</v>
      </c>
      <c r="F12" s="2">
        <v>539</v>
      </c>
      <c r="G12" s="6">
        <f t="shared" si="0"/>
        <v>276225</v>
      </c>
      <c r="H12" s="6"/>
      <c r="I12" s="6">
        <v>271105</v>
      </c>
      <c r="J12" s="6"/>
      <c r="K12" s="6">
        <v>5120</v>
      </c>
    </row>
    <row r="13" spans="1:11" ht="30" x14ac:dyDescent="0.25">
      <c r="A13" s="52"/>
      <c r="B13" s="49"/>
      <c r="C13" s="52"/>
      <c r="D13" s="2" t="s">
        <v>73</v>
      </c>
      <c r="E13" s="2" t="s">
        <v>13</v>
      </c>
      <c r="F13" s="2">
        <v>539</v>
      </c>
      <c r="G13" s="6">
        <f t="shared" si="0"/>
        <v>40477</v>
      </c>
      <c r="H13" s="6"/>
      <c r="I13" s="6">
        <v>33757</v>
      </c>
      <c r="J13" s="6"/>
      <c r="K13" s="6">
        <v>6720</v>
      </c>
    </row>
    <row r="14" spans="1:11" ht="45" x14ac:dyDescent="0.25">
      <c r="A14" s="52"/>
      <c r="B14" s="49"/>
      <c r="C14" s="52"/>
      <c r="D14" s="2" t="s">
        <v>74</v>
      </c>
      <c r="E14" s="2" t="s">
        <v>13</v>
      </c>
      <c r="F14" s="2">
        <v>539</v>
      </c>
      <c r="G14" s="6">
        <f t="shared" si="0"/>
        <v>96364</v>
      </c>
      <c r="H14" s="6"/>
      <c r="I14" s="6">
        <v>85804</v>
      </c>
      <c r="J14" s="6"/>
      <c r="K14" s="6">
        <v>10560</v>
      </c>
    </row>
    <row r="15" spans="1:11" ht="30" x14ac:dyDescent="0.25">
      <c r="A15" s="52"/>
      <c r="B15" s="49"/>
      <c r="C15" s="52"/>
      <c r="D15" s="25" t="s">
        <v>99</v>
      </c>
      <c r="E15" s="2" t="s">
        <v>13</v>
      </c>
      <c r="F15" s="2">
        <v>539</v>
      </c>
      <c r="G15" s="6">
        <f t="shared" si="0"/>
        <v>177217</v>
      </c>
      <c r="H15" s="6"/>
      <c r="I15" s="31">
        <v>139777</v>
      </c>
      <c r="J15" s="6"/>
      <c r="K15" s="6">
        <v>37440</v>
      </c>
    </row>
    <row r="16" spans="1:11" ht="45" x14ac:dyDescent="0.25">
      <c r="A16" s="52"/>
      <c r="B16" s="49"/>
      <c r="C16" s="52"/>
      <c r="D16" s="25" t="s">
        <v>94</v>
      </c>
      <c r="E16" s="2" t="s">
        <v>13</v>
      </c>
      <c r="F16" s="2">
        <v>539</v>
      </c>
      <c r="G16" s="6">
        <f t="shared" si="0"/>
        <v>85840</v>
      </c>
      <c r="H16" s="6"/>
      <c r="I16" s="6">
        <v>69840</v>
      </c>
      <c r="J16" s="6"/>
      <c r="K16" s="6">
        <v>16000</v>
      </c>
    </row>
    <row r="17" spans="1:11" ht="45" x14ac:dyDescent="0.25">
      <c r="A17" s="53"/>
      <c r="B17" s="50"/>
      <c r="C17" s="53"/>
      <c r="D17" s="25" t="s">
        <v>100</v>
      </c>
      <c r="E17" s="2" t="s">
        <v>13</v>
      </c>
      <c r="F17" s="2">
        <v>539</v>
      </c>
      <c r="G17" s="6">
        <f t="shared" si="0"/>
        <v>9253</v>
      </c>
      <c r="H17" s="6"/>
      <c r="I17" s="6">
        <v>7333</v>
      </c>
      <c r="J17" s="6"/>
      <c r="K17" s="6">
        <v>1920</v>
      </c>
    </row>
    <row r="18" spans="1:11" x14ac:dyDescent="0.25">
      <c r="I18" s="19">
        <f>SUM(I6:I17)</f>
        <v>1390679</v>
      </c>
      <c r="K18" s="19">
        <f>SUM(K6:K17)</f>
        <v>174960</v>
      </c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B6:B11"/>
    <mergeCell ref="A6:A11"/>
    <mergeCell ref="C6:C11"/>
    <mergeCell ref="C12:C17"/>
    <mergeCell ref="B12:B17"/>
    <mergeCell ref="A12:A1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0" zoomScaleNormal="70" workbookViewId="0">
      <selection activeCell="J37" sqref="J37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5" customHeight="1" x14ac:dyDescent="0.25">
      <c r="A2" s="42" t="s">
        <v>35</v>
      </c>
      <c r="B2" s="42" t="s">
        <v>36</v>
      </c>
      <c r="C2" s="42" t="s">
        <v>37</v>
      </c>
      <c r="D2" s="54" t="s">
        <v>38</v>
      </c>
      <c r="E2" s="54"/>
      <c r="F2" s="54"/>
      <c r="G2" s="54" t="s">
        <v>39</v>
      </c>
      <c r="H2" s="54"/>
      <c r="I2" s="54"/>
      <c r="J2" s="54"/>
      <c r="K2" s="54"/>
    </row>
    <row r="3" spans="1:11" ht="28.5" customHeight="1" x14ac:dyDescent="0.25">
      <c r="A3" s="47"/>
      <c r="B3" s="47"/>
      <c r="C3" s="47"/>
      <c r="D3" s="54" t="s">
        <v>21</v>
      </c>
      <c r="E3" s="54" t="s">
        <v>0</v>
      </c>
      <c r="F3" s="54"/>
      <c r="G3" s="54" t="s">
        <v>24</v>
      </c>
      <c r="H3" s="55" t="s">
        <v>1</v>
      </c>
      <c r="I3" s="55"/>
      <c r="J3" s="55"/>
      <c r="K3" s="55"/>
    </row>
    <row r="4" spans="1:11" ht="153.75" customHeight="1" x14ac:dyDescent="0.25">
      <c r="A4" s="43"/>
      <c r="B4" s="43"/>
      <c r="C4" s="43"/>
      <c r="D4" s="54"/>
      <c r="E4" s="2" t="s">
        <v>22</v>
      </c>
      <c r="F4" s="2" t="s">
        <v>23</v>
      </c>
      <c r="G4" s="54"/>
      <c r="H4" s="2" t="s">
        <v>44</v>
      </c>
      <c r="I4" s="2" t="s">
        <v>45</v>
      </c>
      <c r="J4" s="2" t="s">
        <v>25</v>
      </c>
      <c r="K4" s="2" t="s">
        <v>26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45" customHeight="1" x14ac:dyDescent="0.25">
      <c r="A6" s="42" t="s">
        <v>28</v>
      </c>
      <c r="B6" s="56"/>
      <c r="C6" s="42"/>
      <c r="D6" s="2"/>
      <c r="E6" s="2"/>
      <c r="F6" s="2"/>
      <c r="G6" s="6"/>
      <c r="H6" s="6"/>
      <c r="I6" s="6"/>
      <c r="J6" s="6"/>
      <c r="K6" s="6"/>
    </row>
    <row r="7" spans="1:11" x14ac:dyDescent="0.25">
      <c r="A7" s="47"/>
      <c r="B7" s="57"/>
      <c r="C7" s="47"/>
      <c r="D7" s="2"/>
      <c r="E7" s="2"/>
      <c r="F7" s="2"/>
      <c r="G7" s="6"/>
      <c r="H7" s="6"/>
      <c r="I7" s="6"/>
      <c r="J7" s="6"/>
      <c r="K7" s="6"/>
    </row>
    <row r="8" spans="1:11" x14ac:dyDescent="0.25">
      <c r="A8" s="47"/>
      <c r="B8" s="57"/>
      <c r="C8" s="43"/>
      <c r="D8" s="2"/>
      <c r="E8" s="2"/>
      <c r="F8" s="2"/>
      <c r="G8" s="6"/>
      <c r="H8" s="6"/>
      <c r="I8" s="6"/>
      <c r="J8" s="6"/>
      <c r="K8" s="6"/>
    </row>
    <row r="9" spans="1:11" x14ac:dyDescent="0.25">
      <c r="A9" s="47"/>
      <c r="B9" s="57"/>
      <c r="C9" s="42"/>
      <c r="D9" s="2"/>
      <c r="E9" s="2"/>
      <c r="F9" s="2"/>
      <c r="G9" s="6"/>
      <c r="H9" s="6"/>
      <c r="I9" s="6"/>
      <c r="J9" s="6"/>
      <c r="K9" s="6"/>
    </row>
    <row r="10" spans="1:11" x14ac:dyDescent="0.25">
      <c r="A10" s="47"/>
      <c r="B10" s="57"/>
      <c r="C10" s="47"/>
      <c r="D10" s="2"/>
      <c r="E10" s="2"/>
      <c r="F10" s="2"/>
      <c r="G10" s="6"/>
      <c r="H10" s="6"/>
      <c r="I10" s="6"/>
      <c r="J10" s="6"/>
      <c r="K10" s="6"/>
    </row>
    <row r="11" spans="1:11" x14ac:dyDescent="0.25">
      <c r="A11" s="43"/>
      <c r="B11" s="58"/>
      <c r="C11" s="43"/>
      <c r="D11" s="2"/>
      <c r="E11" s="2"/>
      <c r="F11" s="2"/>
      <c r="G11" s="6"/>
      <c r="H11" s="6"/>
      <c r="I11" s="6"/>
      <c r="J11" s="6"/>
      <c r="K11" s="6"/>
    </row>
    <row r="12" spans="1:11" ht="20.45" customHeight="1" x14ac:dyDescent="0.25">
      <c r="A12" s="42" t="s">
        <v>28</v>
      </c>
      <c r="B12" s="56"/>
      <c r="C12" s="42"/>
      <c r="D12" s="2"/>
      <c r="E12" s="2"/>
      <c r="F12" s="2"/>
      <c r="G12" s="6"/>
      <c r="H12" s="6"/>
      <c r="I12" s="6"/>
      <c r="J12" s="6"/>
      <c r="K12" s="6"/>
    </row>
    <row r="13" spans="1:11" x14ac:dyDescent="0.25">
      <c r="A13" s="47"/>
      <c r="B13" s="57"/>
      <c r="C13" s="47"/>
      <c r="D13" s="2"/>
      <c r="E13" s="2"/>
      <c r="F13" s="2"/>
      <c r="G13" s="6"/>
      <c r="H13" s="6"/>
      <c r="I13" s="6"/>
      <c r="J13" s="6"/>
      <c r="K13" s="6"/>
    </row>
    <row r="14" spans="1:11" x14ac:dyDescent="0.25">
      <c r="A14" s="47"/>
      <c r="B14" s="57"/>
      <c r="C14" s="43"/>
      <c r="D14" s="2"/>
      <c r="E14" s="2"/>
      <c r="F14" s="2"/>
      <c r="G14" s="6"/>
      <c r="H14" s="6"/>
      <c r="I14" s="6"/>
      <c r="J14" s="6"/>
      <c r="K14" s="6"/>
    </row>
    <row r="15" spans="1:11" x14ac:dyDescent="0.25">
      <c r="A15" s="47"/>
      <c r="B15" s="57"/>
      <c r="C15" s="42"/>
      <c r="D15" s="2"/>
      <c r="E15" s="2"/>
      <c r="F15" s="2"/>
      <c r="G15" s="6"/>
      <c r="H15" s="6"/>
      <c r="I15" s="6"/>
      <c r="J15" s="6"/>
      <c r="K15" s="6"/>
    </row>
    <row r="16" spans="1:11" x14ac:dyDescent="0.25">
      <c r="A16" s="47"/>
      <c r="B16" s="57"/>
      <c r="C16" s="47"/>
      <c r="D16" s="2"/>
      <c r="E16" s="2"/>
      <c r="F16" s="2"/>
      <c r="G16" s="6"/>
      <c r="H16" s="6"/>
      <c r="I16" s="6"/>
      <c r="J16" s="6"/>
      <c r="K16" s="6"/>
    </row>
    <row r="17" spans="1:11" x14ac:dyDescent="0.25">
      <c r="A17" s="43"/>
      <c r="B17" s="58"/>
      <c r="C17" s="43"/>
      <c r="D17" s="2"/>
      <c r="E17" s="2"/>
      <c r="F17" s="2"/>
      <c r="G17" s="6"/>
      <c r="H17" s="6"/>
      <c r="I17" s="6"/>
      <c r="J17" s="6"/>
      <c r="K17" s="6"/>
    </row>
    <row r="18" spans="1:11" ht="20.45" customHeight="1" x14ac:dyDescent="0.25">
      <c r="A18" s="42" t="s">
        <v>28</v>
      </c>
      <c r="B18" s="56"/>
      <c r="C18" s="42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47"/>
      <c r="B19" s="57"/>
      <c r="C19" s="47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47"/>
      <c r="B20" s="57"/>
      <c r="C20" s="43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47"/>
      <c r="B21" s="57"/>
      <c r="C21" s="42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47"/>
      <c r="B22" s="57"/>
      <c r="C22" s="47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43"/>
      <c r="B23" s="58"/>
      <c r="C23" s="43"/>
      <c r="D23" s="2"/>
      <c r="E23" s="2"/>
      <c r="F23" s="2"/>
      <c r="G23" s="6"/>
      <c r="H23" s="6"/>
      <c r="I23" s="6"/>
      <c r="J23" s="6"/>
      <c r="K23" s="6"/>
    </row>
    <row r="24" spans="1:11" ht="20.45" customHeight="1" x14ac:dyDescent="0.25">
      <c r="A24" s="42" t="s">
        <v>28</v>
      </c>
      <c r="B24" s="56"/>
      <c r="C24" s="42"/>
      <c r="D24" s="2"/>
      <c r="E24" s="2"/>
      <c r="F24" s="2"/>
      <c r="G24" s="6"/>
      <c r="H24" s="6"/>
      <c r="I24" s="6"/>
      <c r="J24" s="6"/>
      <c r="K24" s="6"/>
    </row>
    <row r="25" spans="1:11" x14ac:dyDescent="0.25">
      <c r="A25" s="47"/>
      <c r="B25" s="57"/>
      <c r="C25" s="47"/>
      <c r="D25" s="2"/>
      <c r="E25" s="2"/>
      <c r="F25" s="2"/>
      <c r="G25" s="6"/>
      <c r="H25" s="6"/>
      <c r="I25" s="6"/>
      <c r="J25" s="6"/>
      <c r="K25" s="6"/>
    </row>
    <row r="26" spans="1:11" x14ac:dyDescent="0.25">
      <c r="A26" s="47"/>
      <c r="B26" s="57"/>
      <c r="C26" s="43"/>
      <c r="D26" s="2"/>
      <c r="E26" s="2"/>
      <c r="F26" s="2"/>
      <c r="G26" s="6"/>
      <c r="H26" s="6"/>
      <c r="I26" s="6"/>
      <c r="J26" s="6"/>
      <c r="K26" s="6"/>
    </row>
    <row r="27" spans="1:11" x14ac:dyDescent="0.25">
      <c r="A27" s="47"/>
      <c r="B27" s="57"/>
      <c r="C27" s="42"/>
      <c r="D27" s="2"/>
      <c r="E27" s="2"/>
      <c r="F27" s="2"/>
      <c r="G27" s="6"/>
      <c r="H27" s="6"/>
      <c r="I27" s="6"/>
      <c r="J27" s="6"/>
      <c r="K27" s="6"/>
    </row>
    <row r="28" spans="1:11" x14ac:dyDescent="0.25">
      <c r="A28" s="47"/>
      <c r="B28" s="57"/>
      <c r="C28" s="47"/>
      <c r="D28" s="2"/>
      <c r="E28" s="2"/>
      <c r="F28" s="2"/>
      <c r="G28" s="6"/>
      <c r="H28" s="6"/>
      <c r="I28" s="6"/>
      <c r="J28" s="6"/>
      <c r="K28" s="6"/>
    </row>
    <row r="29" spans="1:11" x14ac:dyDescent="0.25">
      <c r="A29" s="43"/>
      <c r="B29" s="58"/>
      <c r="C29" s="43"/>
      <c r="D29" s="2"/>
      <c r="E29" s="2"/>
      <c r="F29" s="2"/>
      <c r="G29" s="6"/>
      <c r="H29" s="6"/>
      <c r="I29" s="6"/>
      <c r="J29" s="6"/>
      <c r="K29" s="6"/>
    </row>
  </sheetData>
  <mergeCells count="26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24:A29"/>
    <mergeCell ref="B24:B29"/>
    <mergeCell ref="C24:C26"/>
    <mergeCell ref="C27:C29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workbookViewId="0">
      <selection activeCell="Q15" sqref="Q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5" customHeight="1" x14ac:dyDescent="0.25">
      <c r="A2" s="42" t="s">
        <v>35</v>
      </c>
      <c r="B2" s="42" t="s">
        <v>36</v>
      </c>
      <c r="C2" s="42" t="s">
        <v>37</v>
      </c>
      <c r="D2" s="54" t="s">
        <v>38</v>
      </c>
      <c r="E2" s="54"/>
      <c r="F2" s="54"/>
      <c r="G2" s="54" t="s">
        <v>39</v>
      </c>
      <c r="H2" s="54"/>
      <c r="I2" s="54"/>
      <c r="J2" s="54"/>
      <c r="K2" s="54"/>
    </row>
    <row r="3" spans="1:11" ht="28.5" customHeight="1" x14ac:dyDescent="0.25">
      <c r="A3" s="47"/>
      <c r="B3" s="47"/>
      <c r="C3" s="47"/>
      <c r="D3" s="54" t="s">
        <v>21</v>
      </c>
      <c r="E3" s="54" t="s">
        <v>0</v>
      </c>
      <c r="F3" s="54"/>
      <c r="G3" s="54" t="s">
        <v>24</v>
      </c>
      <c r="H3" s="55" t="s">
        <v>1</v>
      </c>
      <c r="I3" s="55"/>
      <c r="J3" s="55"/>
      <c r="K3" s="55"/>
    </row>
    <row r="4" spans="1:11" ht="153.75" customHeight="1" x14ac:dyDescent="0.25">
      <c r="A4" s="43"/>
      <c r="B4" s="43"/>
      <c r="C4" s="43"/>
      <c r="D4" s="54"/>
      <c r="E4" s="2" t="s">
        <v>22</v>
      </c>
      <c r="F4" s="2" t="s">
        <v>23</v>
      </c>
      <c r="G4" s="54"/>
      <c r="H4" s="2" t="s">
        <v>40</v>
      </c>
      <c r="I4" s="2" t="s">
        <v>41</v>
      </c>
      <c r="J4" s="2" t="s">
        <v>25</v>
      </c>
      <c r="K4" s="2" t="s">
        <v>26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45" customHeight="1" x14ac:dyDescent="0.25">
      <c r="A6" s="42" t="s">
        <v>28</v>
      </c>
      <c r="B6" s="56"/>
      <c r="C6" s="42"/>
      <c r="D6" s="2"/>
      <c r="E6" s="2"/>
      <c r="F6" s="2"/>
      <c r="G6" s="6"/>
      <c r="H6" s="6"/>
      <c r="I6" s="6"/>
      <c r="J6" s="6"/>
      <c r="K6" s="6"/>
    </row>
    <row r="7" spans="1:11" x14ac:dyDescent="0.25">
      <c r="A7" s="47"/>
      <c r="B7" s="57"/>
      <c r="C7" s="47"/>
      <c r="D7" s="2"/>
      <c r="E7" s="2"/>
      <c r="F7" s="2"/>
      <c r="G7" s="6"/>
      <c r="H7" s="6"/>
      <c r="I7" s="6"/>
      <c r="J7" s="6"/>
      <c r="K7" s="6"/>
    </row>
    <row r="8" spans="1:11" x14ac:dyDescent="0.25">
      <c r="A8" s="47"/>
      <c r="B8" s="57"/>
      <c r="C8" s="43"/>
      <c r="D8" s="2"/>
      <c r="E8" s="2"/>
      <c r="F8" s="2"/>
      <c r="G8" s="6"/>
      <c r="H8" s="6"/>
      <c r="I8" s="6"/>
      <c r="J8" s="6"/>
      <c r="K8" s="6"/>
    </row>
    <row r="9" spans="1:11" x14ac:dyDescent="0.25">
      <c r="A9" s="47"/>
      <c r="B9" s="57"/>
      <c r="C9" s="42"/>
      <c r="D9" s="2"/>
      <c r="E9" s="2"/>
      <c r="F9" s="2"/>
      <c r="G9" s="6"/>
      <c r="H9" s="6"/>
      <c r="I9" s="6"/>
      <c r="J9" s="6"/>
      <c r="K9" s="6"/>
    </row>
    <row r="10" spans="1:11" x14ac:dyDescent="0.25">
      <c r="A10" s="47"/>
      <c r="B10" s="57"/>
      <c r="C10" s="47"/>
      <c r="D10" s="2"/>
      <c r="E10" s="2"/>
      <c r="F10" s="2"/>
      <c r="G10" s="6"/>
      <c r="H10" s="6"/>
      <c r="I10" s="6"/>
      <c r="J10" s="6"/>
      <c r="K10" s="6"/>
    </row>
    <row r="11" spans="1:11" x14ac:dyDescent="0.25">
      <c r="A11" s="43"/>
      <c r="B11" s="58"/>
      <c r="C11" s="43"/>
      <c r="D11" s="2"/>
      <c r="E11" s="2"/>
      <c r="F11" s="2"/>
      <c r="G11" s="6"/>
      <c r="H11" s="6"/>
      <c r="I11" s="6"/>
      <c r="J11" s="6"/>
      <c r="K11" s="6"/>
    </row>
    <row r="12" spans="1:11" ht="20.45" customHeight="1" x14ac:dyDescent="0.25">
      <c r="A12" s="42" t="s">
        <v>28</v>
      </c>
      <c r="B12" s="56"/>
      <c r="C12" s="42"/>
      <c r="D12" s="2"/>
      <c r="E12" s="2"/>
      <c r="F12" s="2"/>
      <c r="G12" s="6"/>
      <c r="H12" s="6"/>
      <c r="I12" s="6"/>
      <c r="J12" s="6"/>
      <c r="K12" s="6"/>
    </row>
    <row r="13" spans="1:11" x14ac:dyDescent="0.25">
      <c r="A13" s="47"/>
      <c r="B13" s="57"/>
      <c r="C13" s="47"/>
      <c r="D13" s="2"/>
      <c r="E13" s="2"/>
      <c r="F13" s="2"/>
      <c r="G13" s="6"/>
      <c r="H13" s="6"/>
      <c r="I13" s="6"/>
      <c r="J13" s="6"/>
      <c r="K13" s="6"/>
    </row>
    <row r="14" spans="1:11" x14ac:dyDescent="0.25">
      <c r="A14" s="47"/>
      <c r="B14" s="57"/>
      <c r="C14" s="43"/>
      <c r="D14" s="2"/>
      <c r="E14" s="2"/>
      <c r="F14" s="2"/>
      <c r="G14" s="6"/>
      <c r="H14" s="6"/>
      <c r="I14" s="6"/>
      <c r="J14" s="6"/>
      <c r="K14" s="6"/>
    </row>
    <row r="15" spans="1:11" x14ac:dyDescent="0.25">
      <c r="A15" s="47"/>
      <c r="B15" s="57"/>
      <c r="C15" s="42"/>
      <c r="D15" s="2"/>
      <c r="E15" s="2"/>
      <c r="F15" s="2"/>
      <c r="G15" s="6"/>
      <c r="H15" s="6"/>
      <c r="I15" s="6"/>
      <c r="J15" s="6"/>
      <c r="K15" s="6"/>
    </row>
    <row r="16" spans="1:11" x14ac:dyDescent="0.25">
      <c r="A16" s="47"/>
      <c r="B16" s="57"/>
      <c r="C16" s="47"/>
      <c r="D16" s="2"/>
      <c r="E16" s="2"/>
      <c r="F16" s="2"/>
      <c r="G16" s="6"/>
      <c r="H16" s="6"/>
      <c r="I16" s="6"/>
      <c r="J16" s="6"/>
      <c r="K16" s="6"/>
    </row>
    <row r="17" spans="1:11" x14ac:dyDescent="0.25">
      <c r="A17" s="43"/>
      <c r="B17" s="58"/>
      <c r="C17" s="43"/>
      <c r="D17" s="2"/>
      <c r="E17" s="2"/>
      <c r="F17" s="2"/>
      <c r="G17" s="6"/>
      <c r="H17" s="6"/>
      <c r="I17" s="6"/>
      <c r="J17" s="6"/>
      <c r="K17" s="6"/>
    </row>
    <row r="18" spans="1:11" ht="20.45" customHeight="1" x14ac:dyDescent="0.25">
      <c r="A18" s="42" t="s">
        <v>28</v>
      </c>
      <c r="B18" s="56"/>
      <c r="C18" s="42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47"/>
      <c r="B19" s="57"/>
      <c r="C19" s="47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47"/>
      <c r="B20" s="57"/>
      <c r="C20" s="43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47"/>
      <c r="B21" s="57"/>
      <c r="C21" s="42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47"/>
      <c r="B22" s="57"/>
      <c r="C22" s="47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43"/>
      <c r="B23" s="58"/>
      <c r="C23" s="43"/>
      <c r="D23" s="2"/>
      <c r="E23" s="2"/>
      <c r="F23" s="2"/>
      <c r="G23" s="6"/>
      <c r="H23" s="6"/>
      <c r="I23" s="6"/>
      <c r="J23" s="6"/>
      <c r="K23" s="6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75" zoomScaleNormal="75" workbookViewId="0">
      <selection activeCell="F8" sqref="F8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21.140625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16" ht="30.75" customHeight="1" x14ac:dyDescent="0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9.5" customHeight="1" x14ac:dyDescent="0.2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8" customFormat="1" ht="38.25" customHeight="1" x14ac:dyDescent="0.25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14" customHeight="1" x14ac:dyDescent="0.25">
      <c r="A4" s="42" t="s">
        <v>50</v>
      </c>
      <c r="B4" s="42" t="s">
        <v>27</v>
      </c>
      <c r="C4" s="42" t="s">
        <v>51</v>
      </c>
      <c r="D4" s="42" t="s">
        <v>52</v>
      </c>
      <c r="E4" s="42" t="s">
        <v>53</v>
      </c>
      <c r="F4" s="42" t="s">
        <v>54</v>
      </c>
      <c r="G4" s="42" t="s">
        <v>55</v>
      </c>
      <c r="H4" s="42" t="s">
        <v>56</v>
      </c>
      <c r="I4" s="39" t="s">
        <v>57</v>
      </c>
      <c r="J4" s="40"/>
      <c r="K4" s="41"/>
      <c r="L4" s="39" t="s">
        <v>58</v>
      </c>
      <c r="M4" s="40"/>
      <c r="N4" s="40"/>
      <c r="O4" s="41"/>
      <c r="P4" s="42" t="s">
        <v>79</v>
      </c>
    </row>
    <row r="5" spans="1:16" ht="27.75" customHeight="1" x14ac:dyDescent="0.25">
      <c r="A5" s="47"/>
      <c r="B5" s="47"/>
      <c r="C5" s="47"/>
      <c r="D5" s="47"/>
      <c r="E5" s="47"/>
      <c r="F5" s="47"/>
      <c r="G5" s="47"/>
      <c r="H5" s="47"/>
      <c r="I5" s="42" t="s">
        <v>29</v>
      </c>
      <c r="J5" s="39" t="s">
        <v>0</v>
      </c>
      <c r="K5" s="41"/>
      <c r="L5" s="42" t="s">
        <v>40</v>
      </c>
      <c r="M5" s="42" t="s">
        <v>41</v>
      </c>
      <c r="N5" s="42" t="s">
        <v>25</v>
      </c>
      <c r="O5" s="42" t="s">
        <v>26</v>
      </c>
      <c r="P5" s="47"/>
    </row>
    <row r="6" spans="1:16" ht="133.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2" t="s">
        <v>22</v>
      </c>
      <c r="K6" s="2" t="s">
        <v>23</v>
      </c>
      <c r="L6" s="43"/>
      <c r="M6" s="43"/>
      <c r="N6" s="43"/>
      <c r="O6" s="43"/>
      <c r="P6" s="43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96.6" customHeight="1" x14ac:dyDescent="0.25">
      <c r="A8" s="10" t="s">
        <v>10</v>
      </c>
      <c r="B8" s="27" t="s">
        <v>105</v>
      </c>
      <c r="C8" s="10" t="s">
        <v>11</v>
      </c>
      <c r="D8" s="10" t="s">
        <v>71</v>
      </c>
      <c r="E8" s="10" t="s">
        <v>85</v>
      </c>
      <c r="F8" s="13" t="s">
        <v>88</v>
      </c>
      <c r="G8" s="12">
        <v>2023</v>
      </c>
      <c r="H8" s="10" t="s">
        <v>89</v>
      </c>
      <c r="I8" s="9" t="s">
        <v>12</v>
      </c>
      <c r="J8" s="2" t="s">
        <v>13</v>
      </c>
      <c r="K8" s="9">
        <v>539</v>
      </c>
      <c r="L8" s="15"/>
      <c r="M8" s="29">
        <f>1920+225+832+896+1792+9856+2400+253184</f>
        <v>271105</v>
      </c>
      <c r="N8" s="6"/>
      <c r="O8" s="15">
        <v>5120</v>
      </c>
      <c r="P8" s="15">
        <v>5</v>
      </c>
    </row>
    <row r="9" spans="1:16" ht="105" x14ac:dyDescent="0.25">
      <c r="A9" s="7" t="s">
        <v>10</v>
      </c>
      <c r="B9" s="26" t="s">
        <v>87</v>
      </c>
      <c r="C9" s="2" t="s">
        <v>11</v>
      </c>
      <c r="D9" s="7" t="s">
        <v>71</v>
      </c>
      <c r="E9" s="23" t="s">
        <v>85</v>
      </c>
      <c r="F9" s="13" t="s">
        <v>88</v>
      </c>
      <c r="G9" s="14">
        <v>2023</v>
      </c>
      <c r="H9" s="23" t="s">
        <v>89</v>
      </c>
      <c r="I9" s="14" t="s">
        <v>73</v>
      </c>
      <c r="J9" s="7" t="s">
        <v>13</v>
      </c>
      <c r="K9" s="14">
        <v>539</v>
      </c>
      <c r="L9" s="15"/>
      <c r="M9" s="29">
        <f>1920+800+1575+3520+1422+2624+536+96+512+672+1152+18304+624</f>
        <v>33757</v>
      </c>
      <c r="N9" s="6"/>
      <c r="O9" s="15">
        <v>6720</v>
      </c>
      <c r="P9" s="15">
        <v>5</v>
      </c>
    </row>
    <row r="10" spans="1:16" ht="105" x14ac:dyDescent="0.25">
      <c r="A10" s="2" t="s">
        <v>10</v>
      </c>
      <c r="B10" s="26" t="s">
        <v>91</v>
      </c>
      <c r="C10" s="2" t="s">
        <v>11</v>
      </c>
      <c r="D10" s="2" t="s">
        <v>71</v>
      </c>
      <c r="E10" s="23" t="s">
        <v>85</v>
      </c>
      <c r="F10" s="13" t="s">
        <v>88</v>
      </c>
      <c r="G10" s="9">
        <v>2023</v>
      </c>
      <c r="H10" s="23" t="s">
        <v>89</v>
      </c>
      <c r="I10" s="9" t="s">
        <v>74</v>
      </c>
      <c r="J10" s="2" t="s">
        <v>13</v>
      </c>
      <c r="K10" s="9">
        <v>539</v>
      </c>
      <c r="L10" s="15"/>
      <c r="M10" s="30">
        <v>85804</v>
      </c>
      <c r="N10" s="6"/>
      <c r="O10" s="15">
        <v>10560</v>
      </c>
      <c r="P10" s="15">
        <v>5</v>
      </c>
    </row>
    <row r="11" spans="1:16" ht="105" x14ac:dyDescent="0.25">
      <c r="A11" s="10" t="s">
        <v>10</v>
      </c>
      <c r="B11" s="26" t="s">
        <v>92</v>
      </c>
      <c r="C11" s="24" t="s">
        <v>11</v>
      </c>
      <c r="D11" s="24" t="s">
        <v>71</v>
      </c>
      <c r="E11" s="23" t="s">
        <v>85</v>
      </c>
      <c r="F11" s="13" t="s">
        <v>88</v>
      </c>
      <c r="G11" s="9">
        <v>2023</v>
      </c>
      <c r="H11" s="23" t="s">
        <v>89</v>
      </c>
      <c r="I11" s="9" t="s">
        <v>81</v>
      </c>
      <c r="J11" s="2" t="s">
        <v>13</v>
      </c>
      <c r="K11" s="9">
        <v>539</v>
      </c>
      <c r="L11" s="15"/>
      <c r="M11" s="15">
        <v>139777</v>
      </c>
      <c r="N11" s="6"/>
      <c r="O11" s="15">
        <v>37440</v>
      </c>
      <c r="P11" s="15"/>
    </row>
    <row r="12" spans="1:16" ht="105" x14ac:dyDescent="0.25">
      <c r="A12" s="2" t="s">
        <v>10</v>
      </c>
      <c r="B12" s="27" t="s">
        <v>90</v>
      </c>
      <c r="C12" s="24" t="s">
        <v>11</v>
      </c>
      <c r="D12" s="24" t="s">
        <v>71</v>
      </c>
      <c r="E12" s="23" t="s">
        <v>85</v>
      </c>
      <c r="F12" s="13" t="s">
        <v>88</v>
      </c>
      <c r="G12" s="9">
        <v>2023</v>
      </c>
      <c r="H12" s="23" t="s">
        <v>89</v>
      </c>
      <c r="I12" s="9" t="s">
        <v>94</v>
      </c>
      <c r="J12" s="2" t="s">
        <v>13</v>
      </c>
      <c r="K12" s="9">
        <v>539</v>
      </c>
      <c r="L12" s="15"/>
      <c r="M12" s="15">
        <f>8320+6816+288+6240+96+1792+768+3360+42160</f>
        <v>69840</v>
      </c>
      <c r="N12" s="6"/>
      <c r="O12" s="15">
        <v>16000</v>
      </c>
      <c r="P12" s="15"/>
    </row>
    <row r="13" spans="1:16" ht="105" x14ac:dyDescent="0.25">
      <c r="A13" s="2" t="s">
        <v>10</v>
      </c>
      <c r="B13" s="27" t="s">
        <v>93</v>
      </c>
      <c r="C13" s="24" t="s">
        <v>11</v>
      </c>
      <c r="D13" s="24" t="s">
        <v>71</v>
      </c>
      <c r="E13" s="24" t="s">
        <v>85</v>
      </c>
      <c r="F13" s="13" t="s">
        <v>88</v>
      </c>
      <c r="G13" s="9">
        <v>2023</v>
      </c>
      <c r="H13" s="23" t="s">
        <v>89</v>
      </c>
      <c r="I13" s="28" t="s">
        <v>95</v>
      </c>
      <c r="J13" s="2" t="s">
        <v>13</v>
      </c>
      <c r="K13" s="9">
        <v>539</v>
      </c>
      <c r="L13" s="15"/>
      <c r="M13" s="15">
        <f>1920+165+480+64+4704</f>
        <v>7333</v>
      </c>
      <c r="N13" s="6"/>
      <c r="O13" s="15">
        <v>1920</v>
      </c>
      <c r="P13" s="15"/>
    </row>
    <row r="14" spans="1:16" ht="30" x14ac:dyDescent="0.25">
      <c r="F14" s="18" t="s">
        <v>76</v>
      </c>
      <c r="G14" s="17">
        <v>2023</v>
      </c>
      <c r="H14" s="24" t="s">
        <v>89</v>
      </c>
      <c r="I14" s="3"/>
      <c r="J14" s="5" t="s">
        <v>13</v>
      </c>
      <c r="K14" s="17">
        <v>539</v>
      </c>
      <c r="L14" s="3"/>
      <c r="M14" s="20">
        <f>SUM(M8:M13)</f>
        <v>607616</v>
      </c>
      <c r="N14" s="20">
        <f>SUM(N8:N13)</f>
        <v>0</v>
      </c>
      <c r="O14" s="20">
        <f>SUM(O8:O13)</f>
        <v>77760</v>
      </c>
    </row>
  </sheetData>
  <mergeCells count="20">
    <mergeCell ref="G4:G6"/>
    <mergeCell ref="H4:H6"/>
    <mergeCell ref="I5:I6"/>
    <mergeCell ref="J5:K5"/>
    <mergeCell ref="A3:P3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</mergeCells>
  <phoneticPr fontId="3" type="noConversion"/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4" zoomScaleNormal="84" workbookViewId="0">
      <selection activeCell="D12" sqref="D12:D14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ht="38.25" customHeight="1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14" customHeight="1" x14ac:dyDescent="0.25">
      <c r="A2" s="42" t="s">
        <v>50</v>
      </c>
      <c r="B2" s="42" t="s">
        <v>27</v>
      </c>
      <c r="C2" s="42" t="s">
        <v>51</v>
      </c>
      <c r="D2" s="42" t="s">
        <v>59</v>
      </c>
      <c r="E2" s="42" t="s">
        <v>53</v>
      </c>
      <c r="F2" s="42" t="s">
        <v>54</v>
      </c>
      <c r="G2" s="42" t="s">
        <v>55</v>
      </c>
      <c r="H2" s="42" t="s">
        <v>60</v>
      </c>
      <c r="I2" s="39" t="s">
        <v>57</v>
      </c>
      <c r="J2" s="40"/>
      <c r="K2" s="41"/>
      <c r="L2" s="39" t="s">
        <v>61</v>
      </c>
      <c r="M2" s="40"/>
      <c r="N2" s="40"/>
      <c r="O2" s="41"/>
      <c r="P2" s="42" t="s">
        <v>80</v>
      </c>
    </row>
    <row r="3" spans="1:16" ht="27.75" customHeight="1" x14ac:dyDescent="0.25">
      <c r="A3" s="47"/>
      <c r="B3" s="47"/>
      <c r="C3" s="47"/>
      <c r="D3" s="47"/>
      <c r="E3" s="47"/>
      <c r="F3" s="47"/>
      <c r="G3" s="47"/>
      <c r="H3" s="47"/>
      <c r="I3" s="42" t="s">
        <v>29</v>
      </c>
      <c r="J3" s="39" t="s">
        <v>0</v>
      </c>
      <c r="K3" s="41"/>
      <c r="L3" s="42" t="s">
        <v>40</v>
      </c>
      <c r="M3" s="42" t="s">
        <v>41</v>
      </c>
      <c r="N3" s="42" t="s">
        <v>25</v>
      </c>
      <c r="O3" s="42" t="s">
        <v>26</v>
      </c>
      <c r="P3" s="47"/>
    </row>
    <row r="4" spans="1:16" ht="169.9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22</v>
      </c>
      <c r="K4" s="2" t="s">
        <v>23</v>
      </c>
      <c r="L4" s="43"/>
      <c r="M4" s="43"/>
      <c r="N4" s="43"/>
      <c r="O4" s="43"/>
      <c r="P4" s="43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33.75" customHeight="1" x14ac:dyDescent="0.25">
      <c r="A6" s="42" t="s">
        <v>10</v>
      </c>
      <c r="B6" s="42" t="s">
        <v>105</v>
      </c>
      <c r="C6" s="42" t="s">
        <v>11</v>
      </c>
      <c r="D6" s="42" t="s">
        <v>71</v>
      </c>
      <c r="E6" s="42" t="s">
        <v>85</v>
      </c>
      <c r="F6" s="13" t="s">
        <v>78</v>
      </c>
      <c r="G6" s="9">
        <v>2023</v>
      </c>
      <c r="H6" s="42" t="s">
        <v>98</v>
      </c>
      <c r="I6" s="9" t="s">
        <v>12</v>
      </c>
      <c r="J6" s="2" t="s">
        <v>13</v>
      </c>
      <c r="K6" s="9">
        <v>539</v>
      </c>
      <c r="L6" s="15"/>
      <c r="M6" s="15">
        <f>2400+285+1040+1624+2448+12320+3000+316480</f>
        <v>339597</v>
      </c>
      <c r="N6" s="6"/>
      <c r="O6" s="15">
        <v>6400</v>
      </c>
      <c r="P6" s="15">
        <v>5</v>
      </c>
    </row>
    <row r="7" spans="1:16" ht="28.9" customHeight="1" x14ac:dyDescent="0.25">
      <c r="A7" s="47"/>
      <c r="B7" s="47"/>
      <c r="C7" s="47"/>
      <c r="D7" s="47"/>
      <c r="E7" s="47"/>
      <c r="F7" s="55" t="s">
        <v>77</v>
      </c>
      <c r="G7" s="55">
        <v>2024</v>
      </c>
      <c r="H7" s="47"/>
      <c r="I7" s="51" t="s">
        <v>12</v>
      </c>
      <c r="J7" s="42" t="s">
        <v>13</v>
      </c>
      <c r="K7" s="51">
        <v>539</v>
      </c>
      <c r="L7" s="66"/>
      <c r="M7" s="66">
        <f>1920+225+832+896+1792+9856+2400+253184</f>
        <v>271105</v>
      </c>
      <c r="N7" s="66"/>
      <c r="O7" s="66">
        <v>5120</v>
      </c>
      <c r="P7" s="66">
        <v>5</v>
      </c>
    </row>
    <row r="8" spans="1:16" x14ac:dyDescent="0.25">
      <c r="A8" s="47"/>
      <c r="B8" s="43"/>
      <c r="C8" s="47"/>
      <c r="D8" s="47"/>
      <c r="E8" s="47"/>
      <c r="F8" s="55"/>
      <c r="G8" s="55"/>
      <c r="H8" s="43"/>
      <c r="I8" s="53"/>
      <c r="J8" s="43"/>
      <c r="K8" s="53"/>
      <c r="L8" s="67"/>
      <c r="M8" s="67"/>
      <c r="N8" s="67"/>
      <c r="O8" s="67"/>
      <c r="P8" s="67"/>
    </row>
    <row r="9" spans="1:16" ht="30" x14ac:dyDescent="0.25">
      <c r="A9" s="62" t="s">
        <v>10</v>
      </c>
      <c r="B9" s="63" t="s">
        <v>72</v>
      </c>
      <c r="C9" s="54" t="s">
        <v>11</v>
      </c>
      <c r="D9" s="62" t="s">
        <v>71</v>
      </c>
      <c r="E9" s="42" t="s">
        <v>85</v>
      </c>
      <c r="F9" s="13" t="s">
        <v>78</v>
      </c>
      <c r="G9" s="9">
        <v>2023</v>
      </c>
      <c r="H9" s="42" t="s">
        <v>98</v>
      </c>
      <c r="I9" s="14" t="s">
        <v>73</v>
      </c>
      <c r="J9" s="7" t="s">
        <v>13</v>
      </c>
      <c r="K9" s="14">
        <v>539</v>
      </c>
      <c r="L9" s="15"/>
      <c r="M9" s="15">
        <f>2400+1100+1995+4400+2489+3280+920+120+640+840+1296+22880+720</f>
        <v>43080</v>
      </c>
      <c r="N9" s="6"/>
      <c r="O9" s="15">
        <v>8400</v>
      </c>
      <c r="P9" s="15">
        <v>5</v>
      </c>
    </row>
    <row r="10" spans="1:16" ht="14.45" customHeight="1" x14ac:dyDescent="0.25">
      <c r="A10" s="62"/>
      <c r="B10" s="64"/>
      <c r="C10" s="54"/>
      <c r="D10" s="62"/>
      <c r="E10" s="47"/>
      <c r="F10" s="55" t="s">
        <v>77</v>
      </c>
      <c r="G10" s="55">
        <v>2024</v>
      </c>
      <c r="H10" s="47"/>
      <c r="I10" s="51" t="s">
        <v>73</v>
      </c>
      <c r="J10" s="42" t="s">
        <v>13</v>
      </c>
      <c r="K10" s="51">
        <v>539</v>
      </c>
      <c r="L10" s="66"/>
      <c r="M10" s="66">
        <f>1920+800+1575+3520+1422+2624+536+96+512+672+1152+18304+624</f>
        <v>33757</v>
      </c>
      <c r="N10" s="66"/>
      <c r="O10" s="66">
        <v>6720</v>
      </c>
      <c r="P10" s="66">
        <v>5</v>
      </c>
    </row>
    <row r="11" spans="1:16" x14ac:dyDescent="0.25">
      <c r="A11" s="62"/>
      <c r="B11" s="65"/>
      <c r="C11" s="54"/>
      <c r="D11" s="62"/>
      <c r="E11" s="47"/>
      <c r="F11" s="55"/>
      <c r="G11" s="55"/>
      <c r="H11" s="43"/>
      <c r="I11" s="53"/>
      <c r="J11" s="43"/>
      <c r="K11" s="53"/>
      <c r="L11" s="67"/>
      <c r="M11" s="67"/>
      <c r="N11" s="67"/>
      <c r="O11" s="67"/>
      <c r="P11" s="67"/>
    </row>
    <row r="12" spans="1:16" ht="45" x14ac:dyDescent="0.25">
      <c r="A12" s="54" t="s">
        <v>10</v>
      </c>
      <c r="B12" s="42" t="s">
        <v>91</v>
      </c>
      <c r="C12" s="54" t="s">
        <v>11</v>
      </c>
      <c r="D12" s="54" t="s">
        <v>71</v>
      </c>
      <c r="E12" s="42" t="s">
        <v>85</v>
      </c>
      <c r="F12" s="13" t="s">
        <v>78</v>
      </c>
      <c r="G12" s="9">
        <v>2023</v>
      </c>
      <c r="H12" s="42" t="s">
        <v>98</v>
      </c>
      <c r="I12" s="9" t="s">
        <v>74</v>
      </c>
      <c r="J12" s="2" t="s">
        <v>13</v>
      </c>
      <c r="K12" s="9">
        <v>539</v>
      </c>
      <c r="L12" s="15"/>
      <c r="M12" s="15">
        <f>2400+4256+17280+2340+300+1440+9240+12880+5508+28776+13700+9240</f>
        <v>107360</v>
      </c>
      <c r="N12" s="6"/>
      <c r="O12" s="15">
        <v>13200</v>
      </c>
      <c r="P12" s="15">
        <v>5</v>
      </c>
    </row>
    <row r="13" spans="1:16" ht="14.45" customHeight="1" x14ac:dyDescent="0.25">
      <c r="A13" s="54"/>
      <c r="B13" s="47"/>
      <c r="C13" s="54"/>
      <c r="D13" s="54"/>
      <c r="E13" s="47"/>
      <c r="F13" s="55" t="s">
        <v>77</v>
      </c>
      <c r="G13" s="55">
        <v>2024</v>
      </c>
      <c r="H13" s="47"/>
      <c r="I13" s="55" t="s">
        <v>74</v>
      </c>
      <c r="J13" s="54" t="s">
        <v>13</v>
      </c>
      <c r="K13" s="55">
        <v>539</v>
      </c>
      <c r="L13" s="59"/>
      <c r="M13" s="59">
        <f>1920+3360+13824+1344+240+1152+7392+10304+4896+23020+10960+7392</f>
        <v>85804</v>
      </c>
      <c r="N13" s="59"/>
      <c r="O13" s="59">
        <v>10560</v>
      </c>
      <c r="P13" s="59">
        <v>5</v>
      </c>
    </row>
    <row r="14" spans="1:16" x14ac:dyDescent="0.25">
      <c r="A14" s="54"/>
      <c r="B14" s="43"/>
      <c r="C14" s="54"/>
      <c r="D14" s="54"/>
      <c r="E14" s="47"/>
      <c r="F14" s="55"/>
      <c r="G14" s="55"/>
      <c r="H14" s="43"/>
      <c r="I14" s="55"/>
      <c r="J14" s="54"/>
      <c r="K14" s="55"/>
      <c r="L14" s="59"/>
      <c r="M14" s="59"/>
      <c r="N14" s="59"/>
      <c r="O14" s="59"/>
      <c r="P14" s="59"/>
    </row>
    <row r="15" spans="1:16" ht="30" x14ac:dyDescent="0.25">
      <c r="A15" s="54" t="s">
        <v>10</v>
      </c>
      <c r="B15" s="42" t="s">
        <v>92</v>
      </c>
      <c r="C15" s="54" t="s">
        <v>11</v>
      </c>
      <c r="D15" s="54" t="s">
        <v>71</v>
      </c>
      <c r="E15" s="42" t="s">
        <v>85</v>
      </c>
      <c r="F15" s="13" t="s">
        <v>78</v>
      </c>
      <c r="G15" s="9">
        <v>2023</v>
      </c>
      <c r="H15" s="42" t="s">
        <v>98</v>
      </c>
      <c r="I15" s="9" t="s">
        <v>81</v>
      </c>
      <c r="J15" s="2" t="s">
        <v>13</v>
      </c>
      <c r="K15" s="9">
        <v>539</v>
      </c>
      <c r="L15" s="15"/>
      <c r="M15" s="15">
        <f>9600+14400+5940+1392+1800+285+1800+3136+4140+800+12160+40940+4320+2400+88880+4800</f>
        <v>196793</v>
      </c>
      <c r="N15" s="6"/>
      <c r="O15" s="15">
        <v>46800</v>
      </c>
      <c r="P15" s="15">
        <v>5</v>
      </c>
    </row>
    <row r="16" spans="1:16" ht="14.45" customHeight="1" x14ac:dyDescent="0.25">
      <c r="A16" s="54"/>
      <c r="B16" s="47"/>
      <c r="C16" s="54"/>
      <c r="D16" s="54"/>
      <c r="E16" s="47"/>
      <c r="F16" s="55" t="s">
        <v>77</v>
      </c>
      <c r="G16" s="55">
        <v>2024</v>
      </c>
      <c r="H16" s="47"/>
      <c r="I16" s="51" t="s">
        <v>81</v>
      </c>
      <c r="J16" s="54" t="s">
        <v>13</v>
      </c>
      <c r="K16" s="55">
        <v>539</v>
      </c>
      <c r="L16" s="59"/>
      <c r="M16" s="59">
        <f>7680+1440+225+1440+1792+3312+640+9728+32752+3840+1984+71104+3840</f>
        <v>139777</v>
      </c>
      <c r="N16" s="59"/>
      <c r="O16" s="59">
        <v>37440</v>
      </c>
      <c r="P16" s="59">
        <v>5</v>
      </c>
    </row>
    <row r="17" spans="1:16" x14ac:dyDescent="0.25">
      <c r="A17" s="54"/>
      <c r="B17" s="43"/>
      <c r="C17" s="54"/>
      <c r="D17" s="54"/>
      <c r="E17" s="47"/>
      <c r="F17" s="55"/>
      <c r="G17" s="55"/>
      <c r="H17" s="43"/>
      <c r="I17" s="53"/>
      <c r="J17" s="54"/>
      <c r="K17" s="55"/>
      <c r="L17" s="59"/>
      <c r="M17" s="59"/>
      <c r="N17" s="59"/>
      <c r="O17" s="59"/>
      <c r="P17" s="59"/>
    </row>
    <row r="18" spans="1:16" ht="30" x14ac:dyDescent="0.25">
      <c r="A18" s="54" t="s">
        <v>10</v>
      </c>
      <c r="B18" s="42" t="s">
        <v>90</v>
      </c>
      <c r="C18" s="54" t="s">
        <v>11</v>
      </c>
      <c r="D18" s="54" t="s">
        <v>71</v>
      </c>
      <c r="E18" s="42" t="s">
        <v>85</v>
      </c>
      <c r="F18" s="13" t="s">
        <v>78</v>
      </c>
      <c r="G18" s="9">
        <v>2023</v>
      </c>
      <c r="H18" s="42" t="s">
        <v>98</v>
      </c>
      <c r="I18" s="9" t="s">
        <v>96</v>
      </c>
      <c r="J18" s="2" t="s">
        <v>13</v>
      </c>
      <c r="K18" s="9">
        <v>539</v>
      </c>
      <c r="L18" s="15"/>
      <c r="M18" s="15">
        <f>10400+8520+360+7800+120+2240+864+4060+52700</f>
        <v>87064</v>
      </c>
      <c r="N18" s="6"/>
      <c r="O18" s="15">
        <v>20000</v>
      </c>
      <c r="P18" s="15">
        <v>5</v>
      </c>
    </row>
    <row r="19" spans="1:16" ht="14.45" customHeight="1" x14ac:dyDescent="0.25">
      <c r="A19" s="54"/>
      <c r="B19" s="47"/>
      <c r="C19" s="54"/>
      <c r="D19" s="54"/>
      <c r="E19" s="47"/>
      <c r="F19" s="55" t="s">
        <v>77</v>
      </c>
      <c r="G19" s="55">
        <v>2024</v>
      </c>
      <c r="H19" s="47"/>
      <c r="I19" s="55" t="s">
        <v>96</v>
      </c>
      <c r="J19" s="54" t="s">
        <v>13</v>
      </c>
      <c r="K19" s="55">
        <v>539</v>
      </c>
      <c r="L19" s="59"/>
      <c r="M19" s="59">
        <f>8320+6816+288+6240+96+1792+768+3360+42160</f>
        <v>69840</v>
      </c>
      <c r="N19" s="59"/>
      <c r="O19" s="59">
        <v>16000</v>
      </c>
      <c r="P19" s="59">
        <v>5</v>
      </c>
    </row>
    <row r="20" spans="1:16" x14ac:dyDescent="0.25">
      <c r="A20" s="54"/>
      <c r="B20" s="43"/>
      <c r="C20" s="54"/>
      <c r="D20" s="54"/>
      <c r="E20" s="47"/>
      <c r="F20" s="55"/>
      <c r="G20" s="55"/>
      <c r="H20" s="43"/>
      <c r="I20" s="55"/>
      <c r="J20" s="54"/>
      <c r="K20" s="55"/>
      <c r="L20" s="59"/>
      <c r="M20" s="59"/>
      <c r="N20" s="59"/>
      <c r="O20" s="59"/>
      <c r="P20" s="59"/>
    </row>
    <row r="21" spans="1:16" ht="30" x14ac:dyDescent="0.25">
      <c r="A21" s="54" t="s">
        <v>10</v>
      </c>
      <c r="B21" s="42" t="s">
        <v>93</v>
      </c>
      <c r="C21" s="54" t="s">
        <v>11</v>
      </c>
      <c r="D21" s="54" t="s">
        <v>71</v>
      </c>
      <c r="E21" s="42" t="s">
        <v>85</v>
      </c>
      <c r="F21" s="13" t="s">
        <v>78</v>
      </c>
      <c r="G21" s="9">
        <v>2023</v>
      </c>
      <c r="H21" s="42" t="s">
        <v>98</v>
      </c>
      <c r="I21" s="9" t="s">
        <v>97</v>
      </c>
      <c r="J21" s="2" t="s">
        <v>13</v>
      </c>
      <c r="K21" s="9">
        <v>539</v>
      </c>
      <c r="L21" s="15"/>
      <c r="M21" s="15">
        <f>2400+209+600+80+5880</f>
        <v>9169</v>
      </c>
      <c r="N21" s="6"/>
      <c r="O21" s="15">
        <v>2400</v>
      </c>
      <c r="P21" s="15">
        <v>5</v>
      </c>
    </row>
    <row r="22" spans="1:16" ht="14.45" customHeight="1" x14ac:dyDescent="0.25">
      <c r="A22" s="54"/>
      <c r="B22" s="47"/>
      <c r="C22" s="54"/>
      <c r="D22" s="54"/>
      <c r="E22" s="47"/>
      <c r="F22" s="55" t="s">
        <v>77</v>
      </c>
      <c r="G22" s="55">
        <v>2024</v>
      </c>
      <c r="H22" s="47"/>
      <c r="I22" s="55" t="s">
        <v>97</v>
      </c>
      <c r="J22" s="54" t="s">
        <v>13</v>
      </c>
      <c r="K22" s="55">
        <v>539</v>
      </c>
      <c r="L22" s="59"/>
      <c r="M22" s="59">
        <f>1920+165+480+64+4704</f>
        <v>7333</v>
      </c>
      <c r="N22" s="59"/>
      <c r="O22" s="59">
        <v>1920</v>
      </c>
      <c r="P22" s="59">
        <v>5</v>
      </c>
    </row>
    <row r="23" spans="1:16" x14ac:dyDescent="0.25">
      <c r="A23" s="54"/>
      <c r="B23" s="43"/>
      <c r="C23" s="54"/>
      <c r="D23" s="54"/>
      <c r="E23" s="43"/>
      <c r="F23" s="55"/>
      <c r="G23" s="55"/>
      <c r="H23" s="43"/>
      <c r="I23" s="55"/>
      <c r="J23" s="54"/>
      <c r="K23" s="55"/>
      <c r="L23" s="59"/>
      <c r="M23" s="59"/>
      <c r="N23" s="59"/>
      <c r="O23" s="59"/>
      <c r="P23" s="59"/>
    </row>
    <row r="24" spans="1:16" ht="30" x14ac:dyDescent="0.25">
      <c r="F24" s="18" t="s">
        <v>76</v>
      </c>
      <c r="G24" s="17">
        <v>2023</v>
      </c>
      <c r="H24" s="60" t="s">
        <v>98</v>
      </c>
      <c r="I24" s="3"/>
      <c r="J24" s="5" t="s">
        <v>13</v>
      </c>
      <c r="K24" s="17">
        <v>539</v>
      </c>
      <c r="L24" s="3"/>
      <c r="M24" s="20">
        <f>M6+M9+M12+M15+M18+M21</f>
        <v>783063</v>
      </c>
      <c r="N24" s="16"/>
      <c r="O24" s="20">
        <f>O6+O9+O12+O15+O18+O21</f>
        <v>97200</v>
      </c>
    </row>
    <row r="25" spans="1:16" ht="30" x14ac:dyDescent="0.25">
      <c r="F25" s="3"/>
      <c r="G25" s="17">
        <v>2024</v>
      </c>
      <c r="H25" s="61"/>
      <c r="I25" s="3"/>
      <c r="J25" s="5" t="s">
        <v>13</v>
      </c>
      <c r="K25" s="17">
        <v>539</v>
      </c>
      <c r="L25" s="3"/>
      <c r="M25" s="20">
        <f>M7+M10+M13+M16+M19+M22</f>
        <v>607616</v>
      </c>
      <c r="N25" s="16"/>
      <c r="O25" s="20">
        <f>O7+O10+O13+O16+O19+O22</f>
        <v>77760</v>
      </c>
    </row>
    <row r="29" spans="1:16" ht="15" customHeight="1" x14ac:dyDescent="0.25">
      <c r="O29" s="19"/>
    </row>
  </sheetData>
  <mergeCells count="115">
    <mergeCell ref="F16:F17"/>
    <mergeCell ref="K16:K17"/>
    <mergeCell ref="L16:L17"/>
    <mergeCell ref="M16:M17"/>
    <mergeCell ref="N16:N17"/>
    <mergeCell ref="O16:O17"/>
    <mergeCell ref="P16:P17"/>
    <mergeCell ref="J16:J17"/>
    <mergeCell ref="A6:A8"/>
    <mergeCell ref="B6:B8"/>
    <mergeCell ref="C6:C8"/>
    <mergeCell ref="D6:D8"/>
    <mergeCell ref="E6:E8"/>
    <mergeCell ref="F7:F8"/>
    <mergeCell ref="H6:H8"/>
    <mergeCell ref="I7:I8"/>
    <mergeCell ref="J7:J8"/>
    <mergeCell ref="E9:E11"/>
    <mergeCell ref="P13:P14"/>
    <mergeCell ref="K13:K14"/>
    <mergeCell ref="L13:L14"/>
    <mergeCell ref="M13:M14"/>
    <mergeCell ref="G7:G8"/>
    <mergeCell ref="G10:G11"/>
    <mergeCell ref="O13:O14"/>
    <mergeCell ref="N10:N11"/>
    <mergeCell ref="O10:O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A12:A14"/>
    <mergeCell ref="B12:B14"/>
    <mergeCell ref="C12:C14"/>
    <mergeCell ref="D12:D14"/>
    <mergeCell ref="E12:E14"/>
    <mergeCell ref="H12:H14"/>
    <mergeCell ref="F13:F14"/>
    <mergeCell ref="I13:I14"/>
    <mergeCell ref="G13:G14"/>
    <mergeCell ref="N3:N4"/>
    <mergeCell ref="F10:F11"/>
    <mergeCell ref="I10:I11"/>
    <mergeCell ref="J10:J11"/>
    <mergeCell ref="N13:N14"/>
    <mergeCell ref="P10:P11"/>
    <mergeCell ref="N7:N8"/>
    <mergeCell ref="O7:O8"/>
    <mergeCell ref="P7:P8"/>
    <mergeCell ref="K10:K11"/>
    <mergeCell ref="K7:K8"/>
    <mergeCell ref="L7:L8"/>
    <mergeCell ref="M7:M8"/>
    <mergeCell ref="L10:L11"/>
    <mergeCell ref="M10:M11"/>
    <mergeCell ref="O3:O4"/>
    <mergeCell ref="H24:H25"/>
    <mergeCell ref="A15:A17"/>
    <mergeCell ref="B15:B17"/>
    <mergeCell ref="C15:C17"/>
    <mergeCell ref="D15:D17"/>
    <mergeCell ref="E15:E17"/>
    <mergeCell ref="H15:H17"/>
    <mergeCell ref="G16:G17"/>
    <mergeCell ref="I16:I17"/>
    <mergeCell ref="J19:J20"/>
    <mergeCell ref="K19:K20"/>
    <mergeCell ref="L19:L20"/>
    <mergeCell ref="M19:M20"/>
    <mergeCell ref="N19:N20"/>
    <mergeCell ref="O19:O20"/>
    <mergeCell ref="G22:G23"/>
    <mergeCell ref="J13:J14"/>
    <mergeCell ref="H9:H11"/>
    <mergeCell ref="A9:A11"/>
    <mergeCell ref="B9:B11"/>
    <mergeCell ref="C9:C11"/>
    <mergeCell ref="D9:D11"/>
    <mergeCell ref="A21:A23"/>
    <mergeCell ref="J22:J23"/>
    <mergeCell ref="K22:K23"/>
    <mergeCell ref="L22:L23"/>
    <mergeCell ref="M22:M23"/>
    <mergeCell ref="N22:N23"/>
    <mergeCell ref="O22:O23"/>
    <mergeCell ref="P22:P23"/>
    <mergeCell ref="P19:P20"/>
    <mergeCell ref="A18:A20"/>
    <mergeCell ref="B18:B20"/>
    <mergeCell ref="C18:C20"/>
    <mergeCell ref="D18:D20"/>
    <mergeCell ref="E18:E20"/>
    <mergeCell ref="H18:H20"/>
    <mergeCell ref="F19:F20"/>
    <mergeCell ref="G19:G20"/>
    <mergeCell ref="I19:I20"/>
    <mergeCell ref="B21:B23"/>
    <mergeCell ref="C21:C23"/>
    <mergeCell ref="D21:D23"/>
    <mergeCell ref="E21:E23"/>
    <mergeCell ref="H21:H23"/>
    <mergeCell ref="F22:F23"/>
    <mergeCell ref="I22:I23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1" zoomScaleNormal="91" workbookViewId="0">
      <selection activeCell="U4" sqref="U4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17.140625" customWidth="1"/>
  </cols>
  <sheetData>
    <row r="1" spans="1:16" ht="38.25" customHeight="1" x14ac:dyDescent="0.2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14" customHeight="1" x14ac:dyDescent="0.25">
      <c r="A2" s="42" t="s">
        <v>50</v>
      </c>
      <c r="B2" s="42" t="s">
        <v>27</v>
      </c>
      <c r="C2" s="42" t="s">
        <v>51</v>
      </c>
      <c r="D2" s="42" t="s">
        <v>59</v>
      </c>
      <c r="E2" s="42" t="s">
        <v>53</v>
      </c>
      <c r="F2" s="42" t="s">
        <v>54</v>
      </c>
      <c r="G2" s="42" t="s">
        <v>55</v>
      </c>
      <c r="H2" s="42" t="s">
        <v>60</v>
      </c>
      <c r="I2" s="39" t="s">
        <v>57</v>
      </c>
      <c r="J2" s="40"/>
      <c r="K2" s="41"/>
      <c r="L2" s="39" t="s">
        <v>61</v>
      </c>
      <c r="M2" s="40"/>
      <c r="N2" s="40"/>
      <c r="O2" s="41"/>
      <c r="P2" s="42" t="s">
        <v>80</v>
      </c>
    </row>
    <row r="3" spans="1:16" ht="27.75" customHeight="1" x14ac:dyDescent="0.25">
      <c r="A3" s="47"/>
      <c r="B3" s="47"/>
      <c r="C3" s="47"/>
      <c r="D3" s="47"/>
      <c r="E3" s="47"/>
      <c r="F3" s="47"/>
      <c r="G3" s="47"/>
      <c r="H3" s="47"/>
      <c r="I3" s="42" t="s">
        <v>29</v>
      </c>
      <c r="J3" s="39" t="s">
        <v>0</v>
      </c>
      <c r="K3" s="41"/>
      <c r="L3" s="42" t="s">
        <v>40</v>
      </c>
      <c r="M3" s="42" t="s">
        <v>41</v>
      </c>
      <c r="N3" s="42" t="s">
        <v>25</v>
      </c>
      <c r="O3" s="42" t="s">
        <v>26</v>
      </c>
      <c r="P3" s="47"/>
    </row>
    <row r="4" spans="1:16" ht="127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22</v>
      </c>
      <c r="K4" s="2" t="s">
        <v>23</v>
      </c>
      <c r="L4" s="43"/>
      <c r="M4" s="43"/>
      <c r="N4" s="43"/>
      <c r="O4" s="43"/>
      <c r="P4" s="43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33.75" customHeight="1" x14ac:dyDescent="0.25">
      <c r="A6" s="42" t="s">
        <v>10</v>
      </c>
      <c r="B6" s="42"/>
      <c r="C6" s="42"/>
      <c r="D6" s="42"/>
      <c r="E6" s="42"/>
      <c r="F6" s="42"/>
      <c r="G6" s="42"/>
      <c r="H6" s="42"/>
      <c r="I6" s="2"/>
      <c r="J6" s="2"/>
      <c r="K6" s="2"/>
      <c r="L6" s="6"/>
      <c r="M6" s="6"/>
      <c r="N6" s="6"/>
      <c r="O6" s="6"/>
      <c r="P6" s="6"/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2"/>
      <c r="J7" s="2"/>
      <c r="K7" s="2"/>
      <c r="L7" s="6"/>
      <c r="M7" s="6"/>
      <c r="N7" s="6"/>
      <c r="O7" s="6"/>
      <c r="P7" s="6"/>
    </row>
    <row r="8" spans="1:16" x14ac:dyDescent="0.25">
      <c r="A8" s="47"/>
      <c r="B8" s="47"/>
      <c r="C8" s="47"/>
      <c r="D8" s="47"/>
      <c r="E8" s="47"/>
      <c r="F8" s="47"/>
      <c r="G8" s="47"/>
      <c r="H8" s="43"/>
      <c r="I8" s="2"/>
      <c r="J8" s="2"/>
      <c r="K8" s="2"/>
      <c r="L8" s="6"/>
      <c r="M8" s="6"/>
      <c r="N8" s="6"/>
      <c r="O8" s="6"/>
      <c r="P8" s="6"/>
    </row>
    <row r="9" spans="1:16" ht="34.5" customHeight="1" x14ac:dyDescent="0.25">
      <c r="A9" s="47"/>
      <c r="B9" s="47"/>
      <c r="C9" s="47"/>
      <c r="D9" s="47"/>
      <c r="E9" s="47"/>
      <c r="F9" s="47"/>
      <c r="G9" s="47"/>
      <c r="H9" s="42"/>
      <c r="I9" s="2"/>
      <c r="J9" s="2"/>
      <c r="K9" s="2"/>
      <c r="L9" s="6"/>
      <c r="M9" s="6"/>
      <c r="N9" s="6"/>
      <c r="O9" s="6"/>
      <c r="P9" s="6"/>
    </row>
    <row r="10" spans="1:16" x14ac:dyDescent="0.25">
      <c r="A10" s="47"/>
      <c r="B10" s="47"/>
      <c r="C10" s="47"/>
      <c r="D10" s="47"/>
      <c r="E10" s="47"/>
      <c r="F10" s="47"/>
      <c r="G10" s="47"/>
      <c r="H10" s="47"/>
      <c r="I10" s="2"/>
      <c r="J10" s="2"/>
      <c r="K10" s="2"/>
      <c r="L10" s="6"/>
      <c r="M10" s="6"/>
      <c r="N10" s="6"/>
      <c r="O10" s="6"/>
      <c r="P10" s="6"/>
    </row>
    <row r="11" spans="1:16" x14ac:dyDescent="0.25">
      <c r="A11" s="47"/>
      <c r="B11" s="47"/>
      <c r="C11" s="47"/>
      <c r="D11" s="47"/>
      <c r="E11" s="47"/>
      <c r="F11" s="47"/>
      <c r="G11" s="43"/>
      <c r="H11" s="43"/>
      <c r="I11" s="2"/>
      <c r="J11" s="2"/>
      <c r="K11" s="2"/>
      <c r="L11" s="6"/>
      <c r="M11" s="6"/>
      <c r="N11" s="6"/>
      <c r="O11" s="6"/>
      <c r="P11" s="6"/>
    </row>
    <row r="12" spans="1:16" ht="35.25" customHeight="1" x14ac:dyDescent="0.25">
      <c r="A12" s="47"/>
      <c r="B12" s="47"/>
      <c r="C12" s="47"/>
      <c r="D12" s="47"/>
      <c r="E12" s="47"/>
      <c r="F12" s="47"/>
      <c r="G12" s="42"/>
      <c r="H12" s="42"/>
      <c r="I12" s="2"/>
      <c r="J12" s="2"/>
      <c r="K12" s="2"/>
      <c r="L12" s="6"/>
      <c r="M12" s="6"/>
      <c r="N12" s="6"/>
      <c r="O12" s="6"/>
      <c r="P12" s="6"/>
    </row>
    <row r="13" spans="1:16" x14ac:dyDescent="0.25">
      <c r="A13" s="47"/>
      <c r="B13" s="47"/>
      <c r="C13" s="47"/>
      <c r="D13" s="47"/>
      <c r="E13" s="47"/>
      <c r="F13" s="47"/>
      <c r="G13" s="47"/>
      <c r="H13" s="47"/>
      <c r="I13" s="2"/>
      <c r="J13" s="2"/>
      <c r="K13" s="2"/>
      <c r="L13" s="6"/>
      <c r="M13" s="6"/>
      <c r="N13" s="6"/>
      <c r="O13" s="6"/>
      <c r="P13" s="6"/>
    </row>
    <row r="14" spans="1:16" x14ac:dyDescent="0.25">
      <c r="A14" s="47"/>
      <c r="B14" s="47"/>
      <c r="C14" s="47"/>
      <c r="D14" s="47"/>
      <c r="E14" s="47"/>
      <c r="F14" s="47"/>
      <c r="G14" s="47"/>
      <c r="H14" s="43"/>
      <c r="I14" s="2"/>
      <c r="J14" s="2"/>
      <c r="K14" s="2"/>
      <c r="L14" s="6"/>
      <c r="M14" s="6"/>
      <c r="N14" s="6"/>
      <c r="O14" s="6"/>
      <c r="P14" s="6"/>
    </row>
    <row r="15" spans="1:16" ht="34.5" customHeight="1" x14ac:dyDescent="0.25">
      <c r="A15" s="47"/>
      <c r="B15" s="47"/>
      <c r="C15" s="47"/>
      <c r="D15" s="47"/>
      <c r="E15" s="47"/>
      <c r="F15" s="47"/>
      <c r="G15" s="47"/>
      <c r="H15" s="42"/>
      <c r="I15" s="2"/>
      <c r="J15" s="2"/>
      <c r="K15" s="2"/>
      <c r="L15" s="6"/>
      <c r="M15" s="6"/>
      <c r="N15" s="6"/>
      <c r="O15" s="6"/>
      <c r="P15" s="6"/>
    </row>
    <row r="16" spans="1:16" x14ac:dyDescent="0.25">
      <c r="A16" s="47"/>
      <c r="B16" s="47"/>
      <c r="C16" s="47"/>
      <c r="D16" s="47"/>
      <c r="E16" s="47"/>
      <c r="F16" s="47"/>
      <c r="G16" s="47"/>
      <c r="H16" s="47"/>
      <c r="I16" s="2"/>
      <c r="J16" s="2"/>
      <c r="K16" s="2"/>
      <c r="L16" s="6"/>
      <c r="M16" s="6"/>
      <c r="N16" s="6"/>
      <c r="O16" s="6"/>
      <c r="P16" s="6"/>
    </row>
    <row r="17" spans="1:16" x14ac:dyDescent="0.25">
      <c r="A17" s="43"/>
      <c r="B17" s="43"/>
      <c r="C17" s="43"/>
      <c r="D17" s="43"/>
      <c r="E17" s="43"/>
      <c r="F17" s="43"/>
      <c r="G17" s="43"/>
      <c r="H17" s="43"/>
      <c r="I17" s="2"/>
      <c r="J17" s="2"/>
      <c r="K17" s="2"/>
      <c r="L17" s="6"/>
      <c r="M17" s="6"/>
      <c r="N17" s="6"/>
      <c r="O17" s="6"/>
      <c r="P17" s="6"/>
    </row>
    <row r="18" spans="1:16" x14ac:dyDescent="0.25">
      <c r="A18" s="62" t="s">
        <v>10</v>
      </c>
      <c r="B18" s="62"/>
      <c r="C18" s="62"/>
      <c r="D18" s="62"/>
      <c r="E18" s="62"/>
      <c r="F18" s="62"/>
      <c r="G18" s="62"/>
      <c r="H18" s="62"/>
      <c r="I18" s="7"/>
      <c r="J18" s="7"/>
      <c r="K18" s="7"/>
      <c r="L18" s="6"/>
      <c r="M18" s="6"/>
      <c r="N18" s="6"/>
      <c r="O18" s="6"/>
      <c r="P18" s="6"/>
    </row>
    <row r="19" spans="1:16" x14ac:dyDescent="0.25">
      <c r="A19" s="62"/>
      <c r="B19" s="62"/>
      <c r="C19" s="62"/>
      <c r="D19" s="62"/>
      <c r="E19" s="62"/>
      <c r="F19" s="62"/>
      <c r="G19" s="62"/>
      <c r="H19" s="62"/>
      <c r="I19" s="7"/>
      <c r="J19" s="7"/>
      <c r="K19" s="7"/>
      <c r="L19" s="6"/>
      <c r="M19" s="6"/>
      <c r="N19" s="6"/>
      <c r="O19" s="6"/>
      <c r="P19" s="6"/>
    </row>
    <row r="20" spans="1:16" x14ac:dyDescent="0.25">
      <c r="A20" s="62"/>
      <c r="B20" s="62"/>
      <c r="C20" s="62"/>
      <c r="D20" s="62"/>
      <c r="E20" s="62"/>
      <c r="F20" s="62"/>
      <c r="G20" s="62"/>
      <c r="H20" s="62"/>
      <c r="I20" s="7"/>
      <c r="J20" s="7"/>
      <c r="K20" s="7"/>
      <c r="L20" s="6"/>
      <c r="M20" s="6"/>
      <c r="N20" s="6"/>
      <c r="O20" s="6"/>
      <c r="P20" s="6"/>
    </row>
    <row r="21" spans="1:16" x14ac:dyDescent="0.25">
      <c r="A21" s="62"/>
      <c r="B21" s="62"/>
      <c r="C21" s="62"/>
      <c r="D21" s="62"/>
      <c r="E21" s="62"/>
      <c r="F21" s="62"/>
      <c r="G21" s="62"/>
      <c r="H21" s="62"/>
      <c r="I21" s="7"/>
      <c r="J21" s="7"/>
      <c r="K21" s="7"/>
      <c r="L21" s="6"/>
      <c r="M21" s="6"/>
      <c r="N21" s="6"/>
      <c r="O21" s="6"/>
      <c r="P21" s="6"/>
    </row>
    <row r="22" spans="1:16" x14ac:dyDescent="0.25">
      <c r="A22" s="62"/>
      <c r="B22" s="62"/>
      <c r="C22" s="62"/>
      <c r="D22" s="62"/>
      <c r="E22" s="62"/>
      <c r="F22" s="62"/>
      <c r="G22" s="62"/>
      <c r="H22" s="62"/>
      <c r="I22" s="7"/>
      <c r="J22" s="7"/>
      <c r="K22" s="7"/>
      <c r="L22" s="6"/>
      <c r="M22" s="6"/>
      <c r="N22" s="6"/>
      <c r="O22" s="6"/>
      <c r="P22" s="6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7"/>
      <c r="J23" s="7"/>
      <c r="K23" s="7"/>
      <c r="L23" s="6"/>
      <c r="M23" s="6"/>
      <c r="N23" s="6"/>
      <c r="O23" s="6"/>
      <c r="P23" s="6"/>
    </row>
    <row r="24" spans="1:16" x14ac:dyDescent="0.25">
      <c r="A24" s="62" t="s">
        <v>10</v>
      </c>
      <c r="B24" s="62"/>
      <c r="C24" s="62"/>
      <c r="D24" s="62"/>
      <c r="E24" s="62"/>
      <c r="F24" s="62"/>
      <c r="G24" s="62"/>
      <c r="H24" s="62"/>
      <c r="I24" s="7"/>
      <c r="J24" s="7"/>
      <c r="K24" s="7"/>
      <c r="L24" s="6"/>
      <c r="M24" s="6"/>
      <c r="N24" s="6"/>
      <c r="O24" s="6"/>
      <c r="P24" s="6"/>
    </row>
    <row r="25" spans="1:16" x14ac:dyDescent="0.25">
      <c r="A25" s="62"/>
      <c r="B25" s="62"/>
      <c r="C25" s="62"/>
      <c r="D25" s="62"/>
      <c r="E25" s="62"/>
      <c r="F25" s="62"/>
      <c r="G25" s="62"/>
      <c r="H25" s="62"/>
      <c r="I25" s="7"/>
      <c r="J25" s="7"/>
      <c r="K25" s="7"/>
      <c r="L25" s="6"/>
      <c r="M25" s="6"/>
      <c r="N25" s="6"/>
      <c r="O25" s="6"/>
      <c r="P25" s="6"/>
    </row>
    <row r="26" spans="1:16" x14ac:dyDescent="0.25">
      <c r="A26" s="62"/>
      <c r="B26" s="62"/>
      <c r="C26" s="62"/>
      <c r="D26" s="62"/>
      <c r="E26" s="62"/>
      <c r="F26" s="62"/>
      <c r="G26" s="62"/>
      <c r="H26" s="62"/>
      <c r="I26" s="7"/>
      <c r="J26" s="7"/>
      <c r="K26" s="7"/>
      <c r="L26" s="6"/>
      <c r="M26" s="6"/>
      <c r="N26" s="6"/>
      <c r="O26" s="6"/>
      <c r="P26" s="6"/>
    </row>
    <row r="27" spans="1:16" x14ac:dyDescent="0.25">
      <c r="A27" s="62"/>
      <c r="B27" s="62"/>
      <c r="C27" s="62"/>
      <c r="D27" s="62"/>
      <c r="E27" s="62"/>
      <c r="F27" s="62"/>
      <c r="G27" s="62"/>
      <c r="H27" s="62"/>
      <c r="I27" s="7"/>
      <c r="J27" s="7"/>
      <c r="K27" s="7"/>
      <c r="L27" s="6"/>
      <c r="M27" s="6"/>
      <c r="N27" s="6"/>
      <c r="O27" s="6"/>
      <c r="P27" s="6"/>
    </row>
    <row r="28" spans="1:16" x14ac:dyDescent="0.25">
      <c r="A28" s="62"/>
      <c r="B28" s="62"/>
      <c r="C28" s="62"/>
      <c r="D28" s="62"/>
      <c r="E28" s="62"/>
      <c r="F28" s="62"/>
      <c r="G28" s="62"/>
      <c r="H28" s="62"/>
      <c r="I28" s="7"/>
      <c r="J28" s="7"/>
      <c r="K28" s="7"/>
      <c r="L28" s="6"/>
      <c r="M28" s="6"/>
      <c r="N28" s="6"/>
      <c r="O28" s="6"/>
      <c r="P28" s="6"/>
    </row>
    <row r="29" spans="1:16" x14ac:dyDescent="0.25">
      <c r="A29" s="62"/>
      <c r="B29" s="62"/>
      <c r="C29" s="62"/>
      <c r="D29" s="62"/>
      <c r="E29" s="62"/>
      <c r="F29" s="62"/>
      <c r="G29" s="62"/>
      <c r="H29" s="62"/>
      <c r="I29" s="7"/>
      <c r="J29" s="7"/>
      <c r="K29" s="7"/>
      <c r="L29" s="6"/>
      <c r="M29" s="6"/>
      <c r="N29" s="6"/>
      <c r="O29" s="6"/>
      <c r="P29" s="6"/>
    </row>
    <row r="30" spans="1:16" x14ac:dyDescent="0.25">
      <c r="A30" s="62" t="s">
        <v>10</v>
      </c>
      <c r="B30" s="62"/>
      <c r="C30" s="62"/>
      <c r="D30" s="62"/>
      <c r="E30" s="62"/>
      <c r="F30" s="62"/>
      <c r="G30" s="62"/>
      <c r="H30" s="62"/>
      <c r="I30" s="7"/>
      <c r="J30" s="7"/>
      <c r="K30" s="7"/>
      <c r="L30" s="6"/>
      <c r="M30" s="6"/>
      <c r="N30" s="6"/>
      <c r="O30" s="6"/>
      <c r="P30" s="6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7"/>
      <c r="J31" s="7"/>
      <c r="K31" s="7"/>
      <c r="L31" s="6"/>
      <c r="M31" s="6"/>
      <c r="N31" s="6"/>
      <c r="O31" s="6"/>
      <c r="P31" s="6"/>
    </row>
    <row r="32" spans="1:16" x14ac:dyDescent="0.25">
      <c r="A32" s="62"/>
      <c r="B32" s="62"/>
      <c r="C32" s="62"/>
      <c r="D32" s="62"/>
      <c r="E32" s="62"/>
      <c r="F32" s="62"/>
      <c r="G32" s="62"/>
      <c r="H32" s="62"/>
      <c r="I32" s="7"/>
      <c r="J32" s="7"/>
      <c r="K32" s="7"/>
      <c r="L32" s="6"/>
      <c r="M32" s="6"/>
      <c r="N32" s="6"/>
      <c r="O32" s="6"/>
      <c r="P32" s="6"/>
    </row>
    <row r="33" spans="1:16" x14ac:dyDescent="0.25">
      <c r="A33" s="62"/>
      <c r="B33" s="62"/>
      <c r="C33" s="62"/>
      <c r="D33" s="62"/>
      <c r="E33" s="62"/>
      <c r="F33" s="62"/>
      <c r="G33" s="62"/>
      <c r="H33" s="62"/>
      <c r="I33" s="7"/>
      <c r="J33" s="7"/>
      <c r="K33" s="7"/>
      <c r="L33" s="6"/>
      <c r="M33" s="6"/>
      <c r="N33" s="6"/>
      <c r="O33" s="6"/>
      <c r="P33" s="6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7"/>
      <c r="J34" s="7"/>
      <c r="K34" s="7"/>
      <c r="L34" s="6"/>
      <c r="M34" s="6"/>
      <c r="N34" s="6"/>
      <c r="O34" s="6"/>
      <c r="P34" s="6"/>
    </row>
    <row r="35" spans="1:16" x14ac:dyDescent="0.25">
      <c r="A35" s="62"/>
      <c r="B35" s="62"/>
      <c r="C35" s="62"/>
      <c r="D35" s="62"/>
      <c r="E35" s="62"/>
      <c r="F35" s="62"/>
      <c r="G35" s="62"/>
      <c r="H35" s="62"/>
      <c r="I35" s="7"/>
      <c r="J35" s="7"/>
      <c r="K35" s="7"/>
      <c r="L35" s="6"/>
      <c r="M35" s="6"/>
      <c r="N35" s="6"/>
      <c r="O35" s="6"/>
      <c r="P35" s="6"/>
    </row>
    <row r="36" spans="1:16" x14ac:dyDescent="0.25">
      <c r="J36" s="3" t="s">
        <v>30</v>
      </c>
    </row>
  </sheetData>
  <mergeCells count="60">
    <mergeCell ref="A1:P1"/>
    <mergeCell ref="A2:A4"/>
    <mergeCell ref="B2:B4"/>
    <mergeCell ref="C2:C4"/>
    <mergeCell ref="D2:D4"/>
    <mergeCell ref="E2:E4"/>
    <mergeCell ref="F2:F4"/>
    <mergeCell ref="G2:G4"/>
    <mergeCell ref="F6:F17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A6:A17"/>
    <mergeCell ref="B6:B17"/>
    <mergeCell ref="C6:C17"/>
    <mergeCell ref="D6:D17"/>
    <mergeCell ref="E6:E17"/>
    <mergeCell ref="H15:H17"/>
    <mergeCell ref="G18:G20"/>
    <mergeCell ref="H18:H20"/>
    <mergeCell ref="G21:G23"/>
    <mergeCell ref="H21:H23"/>
    <mergeCell ref="F18:F23"/>
    <mergeCell ref="A18:A23"/>
    <mergeCell ref="B18:B23"/>
    <mergeCell ref="C18:C23"/>
    <mergeCell ref="D18:D23"/>
    <mergeCell ref="E18:E23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7" zoomScaleNormal="77" workbookViewId="0">
      <selection activeCell="Q1" sqref="Q1:R1048576"/>
    </sheetView>
  </sheetViews>
  <sheetFormatPr defaultRowHeight="31.5" customHeight="1" x14ac:dyDescent="0.25"/>
  <cols>
    <col min="1" max="1" width="19" customWidth="1"/>
    <col min="2" max="2" width="16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7.85546875" customWidth="1"/>
    <col min="8" max="8" width="19.710937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7.42578125" customWidth="1"/>
    <col min="16" max="16" width="19" customWidth="1"/>
  </cols>
  <sheetData>
    <row r="1" spans="1:16" ht="43.5" customHeight="1" x14ac:dyDescent="0.2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4.25" customHeight="1" x14ac:dyDescent="0.25">
      <c r="A2" s="42" t="s">
        <v>50</v>
      </c>
      <c r="B2" s="42" t="s">
        <v>27</v>
      </c>
      <c r="C2" s="42" t="s">
        <v>51</v>
      </c>
      <c r="D2" s="42" t="s">
        <v>59</v>
      </c>
      <c r="E2" s="42" t="s">
        <v>53</v>
      </c>
      <c r="F2" s="42" t="s">
        <v>54</v>
      </c>
      <c r="G2" s="42" t="s">
        <v>55</v>
      </c>
      <c r="H2" s="42" t="s">
        <v>60</v>
      </c>
      <c r="I2" s="39" t="s">
        <v>57</v>
      </c>
      <c r="J2" s="40"/>
      <c r="K2" s="41"/>
      <c r="L2" s="39" t="s">
        <v>61</v>
      </c>
      <c r="M2" s="40"/>
      <c r="N2" s="40"/>
      <c r="O2" s="41"/>
      <c r="P2" s="42" t="s">
        <v>80</v>
      </c>
    </row>
    <row r="3" spans="1:16" ht="31.5" customHeight="1" x14ac:dyDescent="0.25">
      <c r="A3" s="47"/>
      <c r="B3" s="47"/>
      <c r="C3" s="47"/>
      <c r="D3" s="47"/>
      <c r="E3" s="47"/>
      <c r="F3" s="47"/>
      <c r="G3" s="47"/>
      <c r="H3" s="47"/>
      <c r="I3" s="42" t="s">
        <v>29</v>
      </c>
      <c r="J3" s="39" t="s">
        <v>0</v>
      </c>
      <c r="K3" s="41"/>
      <c r="L3" s="42" t="s">
        <v>40</v>
      </c>
      <c r="M3" s="42" t="s">
        <v>41</v>
      </c>
      <c r="N3" s="42" t="s">
        <v>25</v>
      </c>
      <c r="O3" s="42" t="s">
        <v>26</v>
      </c>
      <c r="P3" s="47"/>
    </row>
    <row r="4" spans="1:16" ht="153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22</v>
      </c>
      <c r="K4" s="2" t="s">
        <v>23</v>
      </c>
      <c r="L4" s="43"/>
      <c r="M4" s="43"/>
      <c r="N4" s="43"/>
      <c r="O4" s="43"/>
      <c r="P4" s="43"/>
    </row>
    <row r="5" spans="1:16" ht="20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.75" customHeight="1" x14ac:dyDescent="0.25">
      <c r="A6" s="42" t="s">
        <v>10</v>
      </c>
      <c r="B6" s="42"/>
      <c r="C6" s="42"/>
      <c r="D6" s="42"/>
      <c r="E6" s="42"/>
      <c r="F6" s="42"/>
      <c r="G6" s="42"/>
      <c r="H6" s="42"/>
      <c r="I6" s="2"/>
      <c r="J6" s="2"/>
      <c r="K6" s="2"/>
      <c r="L6" s="6"/>
      <c r="M6" s="6"/>
      <c r="N6" s="6"/>
      <c r="O6" s="6"/>
      <c r="P6" s="6"/>
    </row>
    <row r="7" spans="1:16" ht="21.75" customHeight="1" x14ac:dyDescent="0.25">
      <c r="A7" s="47"/>
      <c r="B7" s="47"/>
      <c r="C7" s="47"/>
      <c r="D7" s="47"/>
      <c r="E7" s="47"/>
      <c r="F7" s="47"/>
      <c r="G7" s="47"/>
      <c r="H7" s="47"/>
      <c r="I7" s="2"/>
      <c r="J7" s="2"/>
      <c r="K7" s="2"/>
      <c r="L7" s="6"/>
      <c r="M7" s="6"/>
      <c r="N7" s="6"/>
      <c r="O7" s="6"/>
      <c r="P7" s="6"/>
    </row>
    <row r="8" spans="1:16" ht="21.75" customHeight="1" x14ac:dyDescent="0.25">
      <c r="A8" s="47"/>
      <c r="B8" s="47"/>
      <c r="C8" s="47"/>
      <c r="D8" s="47"/>
      <c r="E8" s="47"/>
      <c r="F8" s="47"/>
      <c r="G8" s="47"/>
      <c r="H8" s="43"/>
      <c r="I8" s="2"/>
      <c r="J8" s="2"/>
      <c r="K8" s="2"/>
      <c r="L8" s="6"/>
      <c r="M8" s="6"/>
      <c r="N8" s="6"/>
      <c r="O8" s="6"/>
      <c r="P8" s="6"/>
    </row>
    <row r="9" spans="1:16" ht="21.75" customHeight="1" x14ac:dyDescent="0.25">
      <c r="A9" s="47"/>
      <c r="B9" s="47"/>
      <c r="C9" s="47"/>
      <c r="D9" s="47"/>
      <c r="E9" s="47"/>
      <c r="F9" s="47"/>
      <c r="G9" s="47"/>
      <c r="H9" s="42"/>
      <c r="I9" s="2"/>
      <c r="J9" s="2"/>
      <c r="K9" s="2"/>
      <c r="L9" s="6"/>
      <c r="M9" s="6"/>
      <c r="N9" s="6"/>
      <c r="O9" s="6"/>
      <c r="P9" s="6"/>
    </row>
    <row r="10" spans="1:16" ht="21.75" customHeight="1" x14ac:dyDescent="0.25">
      <c r="A10" s="47"/>
      <c r="B10" s="47"/>
      <c r="C10" s="47"/>
      <c r="D10" s="47"/>
      <c r="E10" s="47"/>
      <c r="F10" s="47"/>
      <c r="G10" s="47"/>
      <c r="H10" s="47"/>
      <c r="I10" s="2"/>
      <c r="J10" s="2"/>
      <c r="K10" s="2"/>
      <c r="L10" s="6"/>
      <c r="M10" s="6"/>
      <c r="N10" s="6"/>
      <c r="O10" s="6"/>
      <c r="P10" s="6"/>
    </row>
    <row r="11" spans="1:16" ht="21.75" customHeight="1" x14ac:dyDescent="0.25">
      <c r="A11" s="47"/>
      <c r="B11" s="47"/>
      <c r="C11" s="47"/>
      <c r="D11" s="47"/>
      <c r="E11" s="47"/>
      <c r="F11" s="47"/>
      <c r="G11" s="43"/>
      <c r="H11" s="43"/>
      <c r="I11" s="2"/>
      <c r="J11" s="2"/>
      <c r="K11" s="2"/>
      <c r="L11" s="6"/>
      <c r="M11" s="6"/>
      <c r="N11" s="6"/>
      <c r="O11" s="6"/>
      <c r="P11" s="6"/>
    </row>
    <row r="12" spans="1:16" ht="21.75" customHeight="1" x14ac:dyDescent="0.25">
      <c r="A12" s="47"/>
      <c r="B12" s="47"/>
      <c r="C12" s="47"/>
      <c r="D12" s="47"/>
      <c r="E12" s="47"/>
      <c r="F12" s="47"/>
      <c r="G12" s="42"/>
      <c r="H12" s="42"/>
      <c r="I12" s="2"/>
      <c r="J12" s="2"/>
      <c r="K12" s="2"/>
      <c r="L12" s="6"/>
      <c r="M12" s="6"/>
      <c r="N12" s="6"/>
      <c r="O12" s="6"/>
      <c r="P12" s="6"/>
    </row>
    <row r="13" spans="1:16" ht="21.75" customHeight="1" x14ac:dyDescent="0.25">
      <c r="A13" s="47"/>
      <c r="B13" s="47"/>
      <c r="C13" s="47"/>
      <c r="D13" s="47"/>
      <c r="E13" s="47"/>
      <c r="F13" s="47"/>
      <c r="G13" s="47"/>
      <c r="H13" s="47"/>
      <c r="I13" s="2"/>
      <c r="J13" s="2"/>
      <c r="K13" s="2"/>
      <c r="L13" s="6"/>
      <c r="M13" s="6"/>
      <c r="N13" s="6"/>
      <c r="O13" s="6"/>
      <c r="P13" s="6"/>
    </row>
    <row r="14" spans="1:16" ht="21.75" customHeight="1" x14ac:dyDescent="0.25">
      <c r="A14" s="47"/>
      <c r="B14" s="47"/>
      <c r="C14" s="47"/>
      <c r="D14" s="47"/>
      <c r="E14" s="47"/>
      <c r="F14" s="47"/>
      <c r="G14" s="47"/>
      <c r="H14" s="43"/>
      <c r="I14" s="2"/>
      <c r="J14" s="2"/>
      <c r="K14" s="2"/>
      <c r="L14" s="6"/>
      <c r="M14" s="6"/>
      <c r="N14" s="6"/>
      <c r="O14" s="6"/>
      <c r="P14" s="6"/>
    </row>
    <row r="15" spans="1:16" ht="21.75" customHeight="1" x14ac:dyDescent="0.25">
      <c r="A15" s="47"/>
      <c r="B15" s="47"/>
      <c r="C15" s="47"/>
      <c r="D15" s="47"/>
      <c r="E15" s="47"/>
      <c r="F15" s="47"/>
      <c r="G15" s="47"/>
      <c r="H15" s="42"/>
      <c r="I15" s="2"/>
      <c r="J15" s="2"/>
      <c r="K15" s="2"/>
      <c r="L15" s="6"/>
      <c r="M15" s="6"/>
      <c r="N15" s="6"/>
      <c r="O15" s="6"/>
      <c r="P15" s="6"/>
    </row>
    <row r="16" spans="1:16" ht="21.75" customHeight="1" x14ac:dyDescent="0.25">
      <c r="A16" s="47"/>
      <c r="B16" s="47"/>
      <c r="C16" s="47"/>
      <c r="D16" s="47"/>
      <c r="E16" s="47"/>
      <c r="F16" s="47"/>
      <c r="G16" s="47"/>
      <c r="H16" s="47"/>
      <c r="I16" s="2"/>
      <c r="J16" s="2"/>
      <c r="K16" s="2"/>
      <c r="L16" s="6"/>
      <c r="M16" s="6"/>
      <c r="N16" s="6"/>
      <c r="O16" s="6"/>
      <c r="P16" s="6"/>
    </row>
    <row r="17" spans="1:16" ht="21.75" customHeight="1" x14ac:dyDescent="0.25">
      <c r="A17" s="43"/>
      <c r="B17" s="43"/>
      <c r="C17" s="43"/>
      <c r="D17" s="43"/>
      <c r="E17" s="43"/>
      <c r="F17" s="43"/>
      <c r="G17" s="43"/>
      <c r="H17" s="43"/>
      <c r="I17" s="2"/>
      <c r="J17" s="2"/>
      <c r="K17" s="2"/>
      <c r="L17" s="6"/>
      <c r="M17" s="6"/>
      <c r="N17" s="6"/>
      <c r="O17" s="6"/>
      <c r="P17" s="6"/>
    </row>
    <row r="18" spans="1:16" ht="21.75" customHeight="1" x14ac:dyDescent="0.25">
      <c r="A18" s="62" t="s">
        <v>10</v>
      </c>
      <c r="B18" s="62"/>
      <c r="C18" s="62"/>
      <c r="D18" s="62"/>
      <c r="E18" s="62"/>
      <c r="F18" s="62"/>
      <c r="G18" s="62"/>
      <c r="H18" s="62"/>
      <c r="I18" s="7"/>
      <c r="J18" s="7"/>
      <c r="K18" s="7"/>
      <c r="L18" s="6"/>
      <c r="M18" s="6"/>
      <c r="N18" s="6"/>
      <c r="O18" s="6"/>
      <c r="P18" s="6"/>
    </row>
    <row r="19" spans="1:16" ht="21.75" customHeight="1" x14ac:dyDescent="0.25">
      <c r="A19" s="62"/>
      <c r="B19" s="62"/>
      <c r="C19" s="62"/>
      <c r="D19" s="62"/>
      <c r="E19" s="62"/>
      <c r="F19" s="62"/>
      <c r="G19" s="62"/>
      <c r="H19" s="62"/>
      <c r="I19" s="7"/>
      <c r="J19" s="7"/>
      <c r="K19" s="7"/>
      <c r="L19" s="6"/>
      <c r="M19" s="6"/>
      <c r="N19" s="6"/>
      <c r="O19" s="6"/>
      <c r="P19" s="6"/>
    </row>
    <row r="20" spans="1:16" ht="21.75" customHeight="1" x14ac:dyDescent="0.25">
      <c r="A20" s="62"/>
      <c r="B20" s="62"/>
      <c r="C20" s="62"/>
      <c r="D20" s="62"/>
      <c r="E20" s="62"/>
      <c r="F20" s="62"/>
      <c r="G20" s="62"/>
      <c r="H20" s="62"/>
      <c r="I20" s="7"/>
      <c r="J20" s="7"/>
      <c r="K20" s="7"/>
      <c r="L20" s="6"/>
      <c r="M20" s="6"/>
      <c r="N20" s="6"/>
      <c r="O20" s="6"/>
      <c r="P20" s="6"/>
    </row>
    <row r="21" spans="1:16" ht="21.75" customHeight="1" x14ac:dyDescent="0.25">
      <c r="A21" s="62"/>
      <c r="B21" s="62"/>
      <c r="C21" s="62"/>
      <c r="D21" s="62"/>
      <c r="E21" s="62"/>
      <c r="F21" s="62"/>
      <c r="G21" s="62"/>
      <c r="H21" s="62"/>
      <c r="I21" s="7"/>
      <c r="J21" s="7"/>
      <c r="K21" s="7"/>
      <c r="L21" s="6"/>
      <c r="M21" s="6"/>
      <c r="N21" s="6"/>
      <c r="O21" s="6"/>
      <c r="P21" s="6"/>
    </row>
    <row r="22" spans="1:16" ht="21.75" customHeight="1" x14ac:dyDescent="0.25">
      <c r="A22" s="62"/>
      <c r="B22" s="62"/>
      <c r="C22" s="62"/>
      <c r="D22" s="62"/>
      <c r="E22" s="62"/>
      <c r="F22" s="62"/>
      <c r="G22" s="62"/>
      <c r="H22" s="62"/>
      <c r="I22" s="7"/>
      <c r="J22" s="7"/>
      <c r="K22" s="7"/>
      <c r="L22" s="6"/>
      <c r="M22" s="6"/>
      <c r="N22" s="6"/>
      <c r="O22" s="6"/>
      <c r="P22" s="6"/>
    </row>
    <row r="23" spans="1:16" ht="21.75" customHeight="1" x14ac:dyDescent="0.25">
      <c r="A23" s="62"/>
      <c r="B23" s="62"/>
      <c r="C23" s="62"/>
      <c r="D23" s="62"/>
      <c r="E23" s="62"/>
      <c r="F23" s="62"/>
      <c r="G23" s="62"/>
      <c r="H23" s="62"/>
      <c r="I23" s="7"/>
      <c r="J23" s="7"/>
      <c r="K23" s="7"/>
      <c r="L23" s="6"/>
      <c r="M23" s="6"/>
      <c r="N23" s="6"/>
      <c r="O23" s="6"/>
      <c r="P23" s="6"/>
    </row>
    <row r="24" spans="1:16" ht="21.75" customHeight="1" x14ac:dyDescent="0.25">
      <c r="A24" s="62" t="s">
        <v>10</v>
      </c>
      <c r="B24" s="62"/>
      <c r="C24" s="62"/>
      <c r="D24" s="62"/>
      <c r="E24" s="62"/>
      <c r="F24" s="62"/>
      <c r="G24" s="62"/>
      <c r="H24" s="62"/>
      <c r="I24" s="7"/>
      <c r="J24" s="7"/>
      <c r="K24" s="7"/>
      <c r="L24" s="6"/>
      <c r="M24" s="6"/>
      <c r="N24" s="6"/>
      <c r="O24" s="6"/>
      <c r="P24" s="6"/>
    </row>
    <row r="25" spans="1:16" ht="21.75" customHeight="1" x14ac:dyDescent="0.25">
      <c r="A25" s="62"/>
      <c r="B25" s="62"/>
      <c r="C25" s="62"/>
      <c r="D25" s="62"/>
      <c r="E25" s="62"/>
      <c r="F25" s="62"/>
      <c r="G25" s="62"/>
      <c r="H25" s="62"/>
      <c r="I25" s="7"/>
      <c r="J25" s="7"/>
      <c r="K25" s="7"/>
      <c r="L25" s="6"/>
      <c r="M25" s="6"/>
      <c r="N25" s="6"/>
      <c r="O25" s="6"/>
      <c r="P25" s="6"/>
    </row>
    <row r="26" spans="1:16" ht="21.75" customHeight="1" x14ac:dyDescent="0.25">
      <c r="A26" s="62"/>
      <c r="B26" s="62"/>
      <c r="C26" s="62"/>
      <c r="D26" s="62"/>
      <c r="E26" s="62"/>
      <c r="F26" s="62"/>
      <c r="G26" s="62"/>
      <c r="H26" s="62"/>
      <c r="I26" s="7"/>
      <c r="J26" s="7"/>
      <c r="K26" s="7"/>
      <c r="L26" s="6"/>
      <c r="M26" s="6"/>
      <c r="N26" s="6"/>
      <c r="O26" s="6"/>
      <c r="P26" s="6"/>
    </row>
    <row r="27" spans="1:16" ht="21.75" customHeight="1" x14ac:dyDescent="0.25">
      <c r="A27" s="62"/>
      <c r="B27" s="62"/>
      <c r="C27" s="62"/>
      <c r="D27" s="62"/>
      <c r="E27" s="62"/>
      <c r="F27" s="62"/>
      <c r="G27" s="62"/>
      <c r="H27" s="62"/>
      <c r="I27" s="7"/>
      <c r="J27" s="7"/>
      <c r="K27" s="7"/>
      <c r="L27" s="6"/>
      <c r="M27" s="6"/>
      <c r="N27" s="6"/>
      <c r="O27" s="6"/>
      <c r="P27" s="6"/>
    </row>
    <row r="28" spans="1:16" ht="21.75" customHeight="1" x14ac:dyDescent="0.25">
      <c r="A28" s="62"/>
      <c r="B28" s="62"/>
      <c r="C28" s="62"/>
      <c r="D28" s="62"/>
      <c r="E28" s="62"/>
      <c r="F28" s="62"/>
      <c r="G28" s="62"/>
      <c r="H28" s="62"/>
      <c r="I28" s="7"/>
      <c r="J28" s="7"/>
      <c r="K28" s="7"/>
      <c r="L28" s="6"/>
      <c r="M28" s="6"/>
      <c r="N28" s="6"/>
      <c r="O28" s="6"/>
      <c r="P28" s="6"/>
    </row>
    <row r="29" spans="1:16" ht="21.75" customHeight="1" x14ac:dyDescent="0.25">
      <c r="A29" s="62"/>
      <c r="B29" s="62"/>
      <c r="C29" s="62"/>
      <c r="D29" s="62"/>
      <c r="E29" s="62"/>
      <c r="F29" s="62"/>
      <c r="G29" s="62"/>
      <c r="H29" s="62"/>
      <c r="I29" s="7"/>
      <c r="J29" s="7"/>
      <c r="K29" s="7"/>
      <c r="L29" s="6"/>
      <c r="M29" s="6"/>
      <c r="N29" s="6"/>
      <c r="O29" s="6"/>
      <c r="P29" s="6"/>
    </row>
    <row r="30" spans="1:16" ht="21.75" customHeight="1" x14ac:dyDescent="0.25">
      <c r="A30" s="62" t="s">
        <v>10</v>
      </c>
      <c r="B30" s="62"/>
      <c r="C30" s="62"/>
      <c r="D30" s="62"/>
      <c r="E30" s="62"/>
      <c r="F30" s="62"/>
      <c r="G30" s="62"/>
      <c r="H30" s="62"/>
      <c r="I30" s="7"/>
      <c r="J30" s="7"/>
      <c r="K30" s="7"/>
      <c r="L30" s="6"/>
      <c r="M30" s="6"/>
      <c r="N30" s="6"/>
      <c r="O30" s="6"/>
      <c r="P30" s="6"/>
    </row>
    <row r="31" spans="1:16" ht="21.75" customHeight="1" x14ac:dyDescent="0.25">
      <c r="A31" s="62"/>
      <c r="B31" s="62"/>
      <c r="C31" s="62"/>
      <c r="D31" s="62"/>
      <c r="E31" s="62"/>
      <c r="F31" s="62"/>
      <c r="G31" s="62"/>
      <c r="H31" s="62"/>
      <c r="I31" s="7"/>
      <c r="J31" s="7"/>
      <c r="K31" s="7"/>
      <c r="L31" s="6"/>
      <c r="M31" s="6"/>
      <c r="N31" s="6"/>
      <c r="O31" s="6"/>
      <c r="P31" s="6"/>
    </row>
    <row r="32" spans="1:16" ht="21.75" customHeight="1" x14ac:dyDescent="0.25">
      <c r="A32" s="62"/>
      <c r="B32" s="62"/>
      <c r="C32" s="62"/>
      <c r="D32" s="62"/>
      <c r="E32" s="62"/>
      <c r="F32" s="62"/>
      <c r="G32" s="62"/>
      <c r="H32" s="62"/>
      <c r="I32" s="7"/>
      <c r="J32" s="7"/>
      <c r="K32" s="7"/>
      <c r="L32" s="6"/>
      <c r="M32" s="6"/>
      <c r="N32" s="6"/>
      <c r="O32" s="6"/>
      <c r="P32" s="6"/>
    </row>
    <row r="33" spans="1:16" ht="21.75" customHeight="1" x14ac:dyDescent="0.25">
      <c r="A33" s="62"/>
      <c r="B33" s="62"/>
      <c r="C33" s="62"/>
      <c r="D33" s="62"/>
      <c r="E33" s="62"/>
      <c r="F33" s="62"/>
      <c r="G33" s="62"/>
      <c r="H33" s="62"/>
      <c r="I33" s="7"/>
      <c r="J33" s="7"/>
      <c r="K33" s="7"/>
      <c r="L33" s="6"/>
      <c r="M33" s="6"/>
      <c r="N33" s="6"/>
      <c r="O33" s="6"/>
      <c r="P33" s="6"/>
    </row>
    <row r="34" spans="1:16" ht="21.75" customHeight="1" x14ac:dyDescent="0.25">
      <c r="A34" s="62"/>
      <c r="B34" s="62"/>
      <c r="C34" s="62"/>
      <c r="D34" s="62"/>
      <c r="E34" s="62"/>
      <c r="F34" s="62"/>
      <c r="G34" s="62"/>
      <c r="H34" s="62"/>
      <c r="I34" s="7"/>
      <c r="J34" s="7"/>
      <c r="K34" s="7"/>
      <c r="L34" s="6"/>
      <c r="M34" s="6"/>
      <c r="N34" s="6"/>
      <c r="O34" s="6"/>
      <c r="P34" s="6"/>
    </row>
    <row r="35" spans="1:16" ht="21.75" customHeight="1" x14ac:dyDescent="0.25">
      <c r="A35" s="62"/>
      <c r="B35" s="62"/>
      <c r="C35" s="62"/>
      <c r="D35" s="62"/>
      <c r="E35" s="62"/>
      <c r="F35" s="62"/>
      <c r="G35" s="62"/>
      <c r="H35" s="62"/>
      <c r="I35" s="7"/>
      <c r="J35" s="7"/>
      <c r="K35" s="7"/>
      <c r="L35" s="6"/>
      <c r="M35" s="6"/>
      <c r="N35" s="6"/>
      <c r="O35" s="6"/>
      <c r="P35" s="6"/>
    </row>
    <row r="36" spans="1:16" ht="31.5" customHeight="1" x14ac:dyDescent="0.25">
      <c r="J36" s="3" t="s">
        <v>30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Алексеевна</dc:creator>
  <cp:lastModifiedBy>Елена Алексеевна</cp:lastModifiedBy>
  <cp:lastPrinted>2023-05-15T02:18:17Z</cp:lastPrinted>
  <dcterms:created xsi:type="dcterms:W3CDTF">2023-01-18T12:15:01Z</dcterms:created>
  <dcterms:modified xsi:type="dcterms:W3CDTF">2023-05-15T05:52:30Z</dcterms:modified>
</cp:coreProperties>
</file>