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<sst xmlns="http://schemas.openxmlformats.org/spreadsheetml/2006/main" count="39" uniqueCount="39">
  <si>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</si>
  <si>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Налоги на совокупный доход</t>
  </si>
  <si>
    <t>Государственная пошлина</t>
  </si>
  <si>
    <t>Арендная плата за земельные участки</t>
  </si>
  <si>
    <t>Доходы от сдачи в аренду имущества</t>
  </si>
  <si>
    <t>Прочие неналоговые доходы</t>
  </si>
  <si>
    <t xml:space="preserve">                                            </t>
  </si>
  <si>
    <t xml:space="preserve">                                       </t>
  </si>
  <si>
    <t>Плата за негативное воздействие на окружающую среду</t>
  </si>
  <si>
    <t>Штрафы , санкции, возмщение ущерба</t>
  </si>
  <si>
    <t>Возврат остатков субсидий,субвенций и иных меж.тран-тов</t>
  </si>
  <si>
    <t>Дотации</t>
  </si>
  <si>
    <t>Субсидии</t>
  </si>
  <si>
    <t>Субвенции</t>
  </si>
  <si>
    <t>Иные межбюджетные трасферты</t>
  </si>
  <si>
    <t>Налоговые и неналоговые  (Собственные доходы)</t>
  </si>
  <si>
    <t xml:space="preserve">                    Наименование доходов</t>
  </si>
  <si>
    <t xml:space="preserve">              Налоговые доходы всего,            в том числе:</t>
  </si>
  <si>
    <t xml:space="preserve">            Неналоговые доходы ,                   в том числе:</t>
  </si>
  <si>
    <t>Доходы от использ. имущества  в том числе:</t>
  </si>
  <si>
    <t>Приложение № 1</t>
  </si>
  <si>
    <t>Налоги,сборы и регулярные платежи  за пользование природными ресурсами</t>
  </si>
  <si>
    <t>Задолженность и перерасчеты по отмененным налогам и сборам</t>
  </si>
  <si>
    <t>Доходы от продажи материальных и нематериальных активов</t>
  </si>
  <si>
    <t>Акцизы</t>
  </si>
  <si>
    <t xml:space="preserve">                к постановлению администрации</t>
  </si>
  <si>
    <t>Доходы от оказания платных услуг и компенсации затрат государства</t>
  </si>
  <si>
    <r>
      <t xml:space="preserve">          Безвозмездные поступления             </t>
    </r>
    <r>
      <rPr>
        <sz val="10"/>
        <rFont val="Times New Roman"/>
        <family val="1"/>
      </rPr>
      <t>в том числе:</t>
    </r>
  </si>
  <si>
    <r>
      <rPr>
        <b/>
        <i/>
        <sz val="10"/>
        <rFont val="Times New Roman"/>
        <family val="1"/>
      </rPr>
      <t xml:space="preserve">Доходы бюджета  района -  Всего </t>
    </r>
    <r>
      <rPr>
        <b/>
        <sz val="10"/>
        <rFont val="Times New Roman"/>
        <family val="1"/>
      </rPr>
      <t xml:space="preserve"> </t>
    </r>
  </si>
  <si>
    <t>Возврат остатков субсидии, субвенций и иных межбюджетных трансфертов, имеющих целевое назначение, прошлых лет</t>
  </si>
  <si>
    <t>Уточненный план</t>
  </si>
  <si>
    <t>% Исполнения</t>
  </si>
  <si>
    <t>Могочинского муниципального округа</t>
  </si>
  <si>
    <t>Фактическое исполнение на 01.04.2024г.</t>
  </si>
  <si>
    <t>Налоги на имущество</t>
  </si>
  <si>
    <t>Прочие доходы от использования имущества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</si>
  <si>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</si>
  <si>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Отчет об исполнении бюджетаМогочинского муниципального округа за  1 квартал 2024г.               </t>
  </si>
  <si>
    <t xml:space="preserve">№ 549 от 10 апреля 2024 года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</si>
</sst>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 ;\-#,##0.00\ "/>
    <numFmt numFmtId="182" formatCode="0.0%"/>
    <numFmt numFmtId="18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5" xfId="0" applyFont="1" applyBorder="1" applyAlignment="1">
      <alignment/>
    </xf>
    <xf numFmtId="182" fontId="2" fillId="0" borderId="19" xfId="0" applyNumberFormat="1" applyFont="1" applyBorder="1" applyAlignment="1">
      <alignment shrinkToFit="1"/>
    </xf>
    <xf numFmtId="182" fontId="6" fillId="0" borderId="19" xfId="0" applyNumberFormat="1" applyFont="1" applyBorder="1" applyAlignment="1">
      <alignment shrinkToFit="1"/>
    </xf>
    <xf numFmtId="182" fontId="6" fillId="0" borderId="20" xfId="0" applyNumberFormat="1" applyFont="1" applyBorder="1" applyAlignment="1">
      <alignment shrinkToFit="1"/>
    </xf>
    <xf numFmtId="182" fontId="4" fillId="0" borderId="19" xfId="0" applyNumberFormat="1" applyFont="1" applyBorder="1" applyAlignment="1">
      <alignment shrinkToFit="1"/>
    </xf>
    <xf numFmtId="182" fontId="6" fillId="0" borderId="21" xfId="0" applyNumberFormat="1" applyFont="1" applyBorder="1" applyAlignment="1">
      <alignment shrinkToFit="1"/>
    </xf>
    <xf numFmtId="0" fontId="4" fillId="31" borderId="15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182" fontId="4" fillId="31" borderId="19" xfId="0" applyNumberFormat="1" applyFont="1" applyFill="1" applyBorder="1" applyAlignment="1">
      <alignment shrinkToFit="1"/>
    </xf>
    <xf numFmtId="182" fontId="2" fillId="0" borderId="19" xfId="0" applyNumberFormat="1" applyFont="1" applyBorder="1" applyAlignment="1">
      <alignment horizontal="right" shrinkToFit="1"/>
    </xf>
    <xf numFmtId="183" fontId="4" fillId="0" borderId="20" xfId="0" applyNumberFormat="1" applyFont="1" applyFill="1" applyBorder="1" applyAlignment="1">
      <alignment shrinkToFit="1"/>
    </xf>
    <xf numFmtId="183" fontId="6" fillId="33" borderId="12" xfId="0" applyNumberFormat="1" applyFont="1" applyFill="1" applyBorder="1" applyAlignment="1">
      <alignment shrinkToFit="1"/>
    </xf>
    <xf numFmtId="183" fontId="6" fillId="33" borderId="19" xfId="0" applyNumberFormat="1" applyFont="1" applyFill="1" applyBorder="1" applyAlignment="1">
      <alignment shrinkToFit="1"/>
    </xf>
    <xf numFmtId="183" fontId="4" fillId="0" borderId="21" xfId="0" applyNumberFormat="1" applyFont="1" applyFill="1" applyBorder="1" applyAlignment="1">
      <alignment shrinkToFit="1"/>
    </xf>
    <xf numFmtId="183" fontId="6" fillId="33" borderId="16" xfId="0" applyNumberFormat="1" applyFont="1" applyFill="1" applyBorder="1" applyAlignment="1">
      <alignment shrinkToFit="1"/>
    </xf>
    <xf numFmtId="183" fontId="2" fillId="33" borderId="15" xfId="0" applyNumberFormat="1" applyFont="1" applyFill="1" applyBorder="1" applyAlignment="1">
      <alignment shrinkToFit="1"/>
    </xf>
    <xf numFmtId="183" fontId="2" fillId="33" borderId="19" xfId="0" applyNumberFormat="1" applyFont="1" applyFill="1" applyBorder="1" applyAlignment="1">
      <alignment shrinkToFit="1"/>
    </xf>
    <xf numFmtId="183" fontId="6" fillId="33" borderId="21" xfId="0" applyNumberFormat="1" applyFont="1" applyFill="1" applyBorder="1" applyAlignment="1">
      <alignment shrinkToFit="1"/>
    </xf>
    <xf numFmtId="183" fontId="6" fillId="33" borderId="20" xfId="0" applyNumberFormat="1" applyFont="1" applyFill="1" applyBorder="1" applyAlignment="1">
      <alignment shrinkToFit="1"/>
    </xf>
    <xf numFmtId="183" fontId="6" fillId="33" borderId="22" xfId="0" applyNumberFormat="1" applyFont="1" applyFill="1" applyBorder="1" applyAlignment="1">
      <alignment shrinkToFit="1"/>
    </xf>
    <xf numFmtId="183" fontId="6" fillId="33" borderId="15" xfId="0" applyNumberFormat="1" applyFont="1" applyFill="1" applyBorder="1" applyAlignment="1">
      <alignment shrinkToFit="1"/>
    </xf>
    <xf numFmtId="183" fontId="6" fillId="0" borderId="15" xfId="0" applyNumberFormat="1" applyFont="1" applyFill="1" applyBorder="1" applyAlignment="1">
      <alignment shrinkToFit="1"/>
    </xf>
    <xf numFmtId="183" fontId="2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/>
    </xf>
    <xf numFmtId="183" fontId="2" fillId="0" borderId="19" xfId="0" applyNumberFormat="1" applyFont="1" applyBorder="1" applyAlignment="1">
      <alignment/>
    </xf>
    <xf numFmtId="183" fontId="4" fillId="31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83" fontId="2" fillId="33" borderId="21" xfId="0" applyNumberFormat="1" applyFont="1" applyFill="1" applyBorder="1" applyAlignment="1">
      <alignment shrinkToFit="1"/>
    </xf>
    <xf numFmtId="182" fontId="2" fillId="0" borderId="21" xfId="0" applyNumberFormat="1" applyFont="1" applyBorder="1" applyAlignment="1">
      <alignment shrinkToFit="1"/>
    </xf>
    <xf numFmtId="0" fontId="4" fillId="0" borderId="15" xfId="0" applyFont="1" applyBorder="1" applyAlignment="1">
      <alignment horizontal="left"/>
    </xf>
    <xf numFmtId="183" fontId="0" fillId="0" borderId="0" xfId="0" applyNumberForma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83" fontId="6" fillId="0" borderId="20" xfId="0" applyNumberFormat="1" applyFont="1" applyFill="1" applyBorder="1" applyAlignment="1">
      <alignment horizontal="right" shrinkToFit="1"/>
    </xf>
    <xf numFmtId="183" fontId="6" fillId="0" borderId="21" xfId="0" applyNumberFormat="1" applyFont="1" applyFill="1" applyBorder="1" applyAlignment="1">
      <alignment horizontal="right" shrinkToFit="1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3" fontId="6" fillId="0" borderId="20" xfId="0" applyNumberFormat="1" applyFont="1" applyBorder="1" applyAlignment="1">
      <alignment horizontal="right" shrinkToFit="1"/>
    </xf>
    <xf numFmtId="183" fontId="6" fillId="0" borderId="21" xfId="0" applyNumberFormat="1" applyFont="1" applyBorder="1" applyAlignment="1">
      <alignment horizontal="right" shrinkToFit="1"/>
    </xf>
    <xf numFmtId="183" fontId="6" fillId="33" borderId="20" xfId="0" applyNumberFormat="1" applyFont="1" applyFill="1" applyBorder="1" applyAlignment="1">
      <alignment horizontal="right" shrinkToFit="1"/>
    </xf>
    <xf numFmtId="183" fontId="6" fillId="33" borderId="21" xfId="0" applyNumberFormat="1" applyFont="1" applyFill="1" applyBorder="1" applyAlignment="1">
      <alignment horizontal="right" shrinkToFit="1"/>
    </xf>
    <xf numFmtId="0" fontId="6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20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 wrapText="1" shrinkToFit="1"/>
    </xf>
    <xf numFmtId="0" fontId="5" fillId="0" borderId="21" xfId="0" applyFont="1" applyFill="1" applyBorder="1" applyAlignment="1">
      <alignment horizontal="center" wrapText="1" shrinkToFit="1"/>
    </xf>
    <xf numFmtId="0" fontId="5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82" fontId="6" fillId="0" borderId="20" xfId="0" applyNumberFormat="1" applyFont="1" applyBorder="1" applyAlignment="1">
      <alignment horizontal="right" shrinkToFit="1"/>
    </xf>
    <xf numFmtId="182" fontId="6" fillId="0" borderId="21" xfId="0" applyNumberFormat="1" applyFont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60" zoomScaleNormal="160" zoomScalePageLayoutView="0" workbookViewId="0" topLeftCell="A1">
      <selection activeCell="A5" sqref="A5"/>
    </sheetView>
  </sheetViews>
  <sheetFormatPr defaultColWidth="9.00390625" defaultRowHeight="12.75"/>
  <cols>
    <col min="3" max="3" width="32.00390625" style="0" customWidth="1"/>
    <col min="4" max="4" width="19.125" style="0" customWidth="1"/>
    <col min="5" max="5" width="20.125" style="0" customWidth="1"/>
    <col min="6" max="6" width="17.625" style="0" customWidth="1"/>
    <col min="7" max="7" width="10.25390625" style="0" customWidth="1"/>
    <col min="8" max="9" width="9.125" style="0" customWidth="1"/>
    <col min="10" max="10" width="7.375" style="0" customWidth="1"/>
    <col min="11" max="11" width="10.00390625" style="0" customWidth="1"/>
    <col min="12" max="12" width="7.00390625" style="0" customWidth="1"/>
  </cols>
  <sheetData>
    <row r="1" spans="1:6" ht="12.75">
      <c r="A1" s="67" t="s">
        <v>20</v>
      </c>
      <c r="B1" s="67"/>
      <c r="C1" s="67"/>
      <c r="D1" s="67"/>
      <c r="E1" s="67"/>
      <c r="F1" s="67"/>
    </row>
    <row r="2" spans="1:6" ht="12.75">
      <c r="A2" s="67" t="s">
        <v>25</v>
      </c>
      <c r="B2" s="67"/>
      <c r="C2" s="67"/>
      <c r="D2" s="67"/>
      <c r="E2" s="67"/>
      <c r="F2" s="67"/>
    </row>
    <row r="3" spans="1:6" ht="12.75">
      <c r="A3" s="67" t="s">
        <v>32</v>
      </c>
      <c r="B3" s="67"/>
      <c r="C3" s="67"/>
      <c r="D3" s="67"/>
      <c r="E3" s="67"/>
      <c r="F3" s="67"/>
    </row>
    <row r="4" spans="1:6" s="45" customFormat="1" ht="12.75">
      <c r="A4" s="67" t="s">
        <v>38</v>
      </c>
      <c r="B4" s="67"/>
      <c r="C4" s="67"/>
      <c r="D4" s="67"/>
      <c r="E4" s="67"/>
      <c r="F4" s="67"/>
    </row>
    <row r="5" spans="1:6" ht="12.75">
      <c r="A5" s="2"/>
      <c r="B5" s="2"/>
      <c r="C5" s="2"/>
      <c r="D5" s="2"/>
      <c r="E5" s="2"/>
      <c r="F5" s="2"/>
    </row>
    <row r="6" spans="1:10" ht="38.25" customHeight="1">
      <c r="A6" s="96" t="s">
        <v>37</v>
      </c>
      <c r="B6" s="96"/>
      <c r="C6" s="96"/>
      <c r="D6" s="96"/>
      <c r="E6" s="96"/>
      <c r="F6" s="96"/>
      <c r="G6" s="1"/>
      <c r="H6" s="1"/>
      <c r="I6" s="1"/>
      <c r="J6" s="1"/>
    </row>
    <row r="7" spans="1:10" ht="14.25">
      <c r="A7" s="3"/>
      <c r="B7" s="4"/>
      <c r="C7" s="4"/>
      <c r="D7" s="4"/>
      <c r="E7" s="4"/>
      <c r="F7" s="4"/>
      <c r="G7" s="1"/>
      <c r="H7" s="1"/>
      <c r="I7" s="1"/>
      <c r="J7" s="1"/>
    </row>
    <row r="8" spans="1:6" ht="12.75">
      <c r="A8" s="77" t="s">
        <v>16</v>
      </c>
      <c r="B8" s="78"/>
      <c r="C8" s="79"/>
      <c r="D8" s="97" t="s">
        <v>30</v>
      </c>
      <c r="E8" s="100" t="s">
        <v>33</v>
      </c>
      <c r="F8" s="103" t="s">
        <v>31</v>
      </c>
    </row>
    <row r="9" spans="1:6" ht="15.75" customHeight="1">
      <c r="A9" s="80"/>
      <c r="B9" s="81"/>
      <c r="C9" s="82"/>
      <c r="D9" s="98"/>
      <c r="E9" s="101"/>
      <c r="F9" s="104"/>
    </row>
    <row r="10" spans="1:6" ht="17.25" customHeight="1">
      <c r="A10" s="83"/>
      <c r="B10" s="84"/>
      <c r="C10" s="85"/>
      <c r="D10" s="99"/>
      <c r="E10" s="102"/>
      <c r="F10" s="105"/>
    </row>
    <row r="11" spans="1:6" ht="20.25" customHeight="1">
      <c r="A11" s="86" t="s">
        <v>17</v>
      </c>
      <c r="B11" s="87"/>
      <c r="C11" s="88"/>
      <c r="D11" s="28">
        <f>SUM(D12:D20)</f>
        <v>712164.3</v>
      </c>
      <c r="E11" s="28">
        <f>SUM(E12:E20)</f>
        <v>134749.09999999998</v>
      </c>
      <c r="F11" s="18">
        <f aca="true" t="shared" si="0" ref="F11:F16">E11/D11</f>
        <v>0.18921069197093981</v>
      </c>
    </row>
    <row r="12" spans="1:6" ht="12.75">
      <c r="A12" s="7" t="s">
        <v>0</v>
      </c>
      <c r="B12" s="8"/>
      <c r="C12" s="9"/>
      <c r="D12" s="29">
        <v>424020.8</v>
      </c>
      <c r="E12" s="30">
        <v>88205.2</v>
      </c>
      <c r="F12" s="19">
        <f t="shared" si="0"/>
        <v>0.20802092727526575</v>
      </c>
    </row>
    <row r="13" spans="1:6" ht="12.75">
      <c r="A13" s="68" t="s">
        <v>24</v>
      </c>
      <c r="B13" s="69"/>
      <c r="C13" s="70"/>
      <c r="D13" s="29">
        <v>36650.6</v>
      </c>
      <c r="E13" s="29">
        <v>9320.4</v>
      </c>
      <c r="F13" s="19">
        <f t="shared" si="0"/>
        <v>0.2543041587313714</v>
      </c>
    </row>
    <row r="14" spans="1:6" ht="12.75">
      <c r="A14" s="7" t="s">
        <v>1</v>
      </c>
      <c r="B14" s="8"/>
      <c r="C14" s="9"/>
      <c r="D14" s="29">
        <v>17182.4</v>
      </c>
      <c r="E14" s="29">
        <v>3917.3</v>
      </c>
      <c r="F14" s="20">
        <f t="shared" si="0"/>
        <v>0.22798328522208772</v>
      </c>
    </row>
    <row r="15" spans="1:6" ht="12.75">
      <c r="A15" s="68" t="s">
        <v>34</v>
      </c>
      <c r="B15" s="69"/>
      <c r="C15" s="70"/>
      <c r="D15" s="29">
        <v>20202</v>
      </c>
      <c r="E15" s="29">
        <v>2688.2</v>
      </c>
      <c r="F15" s="20">
        <f t="shared" si="0"/>
        <v>0.13306603306603307</v>
      </c>
    </row>
    <row r="16" spans="1:6" ht="12.75">
      <c r="A16" s="56" t="s">
        <v>21</v>
      </c>
      <c r="B16" s="57"/>
      <c r="C16" s="58"/>
      <c r="D16" s="91">
        <v>209536.5</v>
      </c>
      <c r="E16" s="91">
        <v>29647.5</v>
      </c>
      <c r="F16" s="106">
        <f t="shared" si="0"/>
        <v>0.14149086197392818</v>
      </c>
    </row>
    <row r="17" spans="1:6" ht="12.75">
      <c r="A17" s="59"/>
      <c r="B17" s="60"/>
      <c r="C17" s="61"/>
      <c r="D17" s="92"/>
      <c r="E17" s="92"/>
      <c r="F17" s="107"/>
    </row>
    <row r="18" spans="1:6" ht="12" customHeight="1">
      <c r="A18" s="10" t="s">
        <v>2</v>
      </c>
      <c r="B18" s="11"/>
      <c r="C18" s="12"/>
      <c r="D18" s="30">
        <v>4572</v>
      </c>
      <c r="E18" s="30">
        <v>970.5</v>
      </c>
      <c r="F18" s="20">
        <f>E18/D18</f>
        <v>0.21227034120734908</v>
      </c>
    </row>
    <row r="19" spans="1:6" ht="12.75" hidden="1">
      <c r="A19" s="56" t="s">
        <v>22</v>
      </c>
      <c r="B19" s="57"/>
      <c r="C19" s="58"/>
      <c r="D19" s="62">
        <v>0</v>
      </c>
      <c r="E19" s="89">
        <v>0</v>
      </c>
      <c r="F19" s="106">
        <v>0</v>
      </c>
    </row>
    <row r="20" spans="1:6" ht="12.75" hidden="1">
      <c r="A20" s="59"/>
      <c r="B20" s="60"/>
      <c r="C20" s="61"/>
      <c r="D20" s="63"/>
      <c r="E20" s="90"/>
      <c r="F20" s="107"/>
    </row>
    <row r="21" spans="1:9" ht="21" customHeight="1">
      <c r="A21" s="13" t="s">
        <v>18</v>
      </c>
      <c r="B21" s="5"/>
      <c r="C21" s="6"/>
      <c r="D21" s="31">
        <f>D22+D26+D27+D28+D30+D31</f>
        <v>38742.7</v>
      </c>
      <c r="E21" s="31">
        <f>E22+E26+E27+E28+E30+E31</f>
        <v>7634.999999999999</v>
      </c>
      <c r="F21" s="21">
        <f aca="true" t="shared" si="1" ref="F21:F31">E21/D21</f>
        <v>0.1970693833935167</v>
      </c>
      <c r="G21" s="52"/>
      <c r="I21" t="s">
        <v>7</v>
      </c>
    </row>
    <row r="22" spans="1:10" ht="13.5">
      <c r="A22" s="14" t="s">
        <v>19</v>
      </c>
      <c r="B22" s="15"/>
      <c r="C22" s="16"/>
      <c r="D22" s="32">
        <f>SUM(D23:D25)</f>
        <v>28192</v>
      </c>
      <c r="E22" s="32">
        <f>SUM(E23:E25)</f>
        <v>2516</v>
      </c>
      <c r="F22" s="19">
        <f t="shared" si="1"/>
        <v>0.08924517593643587</v>
      </c>
      <c r="J22" t="s">
        <v>6</v>
      </c>
    </row>
    <row r="23" spans="1:6" ht="12.75">
      <c r="A23" s="46" t="s">
        <v>3</v>
      </c>
      <c r="B23" s="47"/>
      <c r="C23" s="48"/>
      <c r="D23" s="33">
        <v>23435</v>
      </c>
      <c r="E23" s="34">
        <v>2271.8</v>
      </c>
      <c r="F23" s="18">
        <f t="shared" si="1"/>
        <v>0.09694047365052273</v>
      </c>
    </row>
    <row r="24" spans="1:6" ht="15" customHeight="1">
      <c r="A24" s="64" t="s">
        <v>4</v>
      </c>
      <c r="B24" s="65"/>
      <c r="C24" s="66"/>
      <c r="D24" s="34">
        <v>3877</v>
      </c>
      <c r="E24" s="34">
        <v>241.5</v>
      </c>
      <c r="F24" s="18">
        <f t="shared" si="1"/>
        <v>0.06229043074542172</v>
      </c>
    </row>
    <row r="25" spans="1:6" ht="15" customHeight="1">
      <c r="A25" s="64" t="s">
        <v>35</v>
      </c>
      <c r="B25" s="65"/>
      <c r="C25" s="66"/>
      <c r="D25" s="34">
        <v>880</v>
      </c>
      <c r="E25" s="49">
        <v>2.7</v>
      </c>
      <c r="F25" s="50"/>
    </row>
    <row r="26" spans="1:6" ht="26.25" customHeight="1">
      <c r="A26" s="93" t="s">
        <v>8</v>
      </c>
      <c r="B26" s="94"/>
      <c r="C26" s="95"/>
      <c r="D26" s="30">
        <v>2880</v>
      </c>
      <c r="E26" s="35">
        <v>1470.2</v>
      </c>
      <c r="F26" s="22">
        <f t="shared" si="1"/>
        <v>0.5104861111111111</v>
      </c>
    </row>
    <row r="27" spans="1:6" ht="23.25" customHeight="1">
      <c r="A27" s="74" t="s">
        <v>26</v>
      </c>
      <c r="B27" s="75"/>
      <c r="C27" s="76"/>
      <c r="D27" s="36">
        <v>1061.7</v>
      </c>
      <c r="E27" s="36">
        <v>2775.6</v>
      </c>
      <c r="F27" s="19">
        <f t="shared" si="1"/>
        <v>2.6142978242441366</v>
      </c>
    </row>
    <row r="28" spans="1:6" ht="27.75" customHeight="1">
      <c r="A28" s="56" t="s">
        <v>23</v>
      </c>
      <c r="B28" s="57"/>
      <c r="C28" s="58"/>
      <c r="D28" s="36">
        <v>1189</v>
      </c>
      <c r="E28" s="29">
        <v>62.5</v>
      </c>
      <c r="F28" s="19">
        <f t="shared" si="1"/>
        <v>0.052565180824222034</v>
      </c>
    </row>
    <row r="29" spans="1:6" ht="12.75" customHeight="1" hidden="1">
      <c r="A29" s="59"/>
      <c r="B29" s="60"/>
      <c r="C29" s="61"/>
      <c r="D29" s="35"/>
      <c r="E29" s="37"/>
      <c r="F29" s="22" t="e">
        <f t="shared" si="1"/>
        <v>#DIV/0!</v>
      </c>
    </row>
    <row r="30" spans="1:6" ht="12.75">
      <c r="A30" s="10" t="s">
        <v>9</v>
      </c>
      <c r="B30" s="11"/>
      <c r="C30" s="12"/>
      <c r="D30" s="38">
        <v>2270</v>
      </c>
      <c r="E30" s="30">
        <v>785.5</v>
      </c>
      <c r="F30" s="19">
        <f t="shared" si="1"/>
        <v>0.3460352422907489</v>
      </c>
    </row>
    <row r="31" spans="1:6" ht="12" customHeight="1">
      <c r="A31" s="10" t="s">
        <v>5</v>
      </c>
      <c r="B31" s="11"/>
      <c r="C31" s="12"/>
      <c r="D31" s="38">
        <v>3150</v>
      </c>
      <c r="E31" s="35">
        <v>25.2</v>
      </c>
      <c r="F31" s="19">
        <f t="shared" si="1"/>
        <v>0.008</v>
      </c>
    </row>
    <row r="32" spans="1:6" ht="1.5" customHeight="1" hidden="1">
      <c r="A32" s="17"/>
      <c r="B32" s="5"/>
      <c r="C32" s="6"/>
      <c r="D32" s="39">
        <v>0</v>
      </c>
      <c r="E32" s="40">
        <v>0</v>
      </c>
      <c r="F32" s="18" t="e">
        <f aca="true" t="shared" si="2" ref="F32:F42">E32/D32</f>
        <v>#DIV/0!</v>
      </c>
    </row>
    <row r="33" spans="1:6" ht="12.75" customHeight="1" hidden="1">
      <c r="A33" s="17" t="s">
        <v>10</v>
      </c>
      <c r="B33" s="5"/>
      <c r="C33" s="6"/>
      <c r="D33" s="39">
        <v>0</v>
      </c>
      <c r="E33" s="40">
        <v>0</v>
      </c>
      <c r="F33" s="18" t="e">
        <f t="shared" si="2"/>
        <v>#DIV/0!</v>
      </c>
    </row>
    <row r="34" spans="1:6" ht="20.25" customHeight="1">
      <c r="A34" s="13" t="s">
        <v>15</v>
      </c>
      <c r="B34" s="5"/>
      <c r="C34" s="6"/>
      <c r="D34" s="41">
        <f>D11+D21+D32+D33</f>
        <v>750907</v>
      </c>
      <c r="E34" s="41">
        <f>E11+E21+E32+E33</f>
        <v>142384.09999999998</v>
      </c>
      <c r="F34" s="18">
        <f t="shared" si="2"/>
        <v>0.18961615752683086</v>
      </c>
    </row>
    <row r="35" spans="1:6" ht="18.75" customHeight="1">
      <c r="A35" s="51" t="s">
        <v>27</v>
      </c>
      <c r="B35" s="5"/>
      <c r="C35" s="6"/>
      <c r="D35" s="42">
        <f>SUM(D36:D41)</f>
        <v>555240.8</v>
      </c>
      <c r="E35" s="42">
        <f>SUM(E36:E41)</f>
        <v>101085.79999999999</v>
      </c>
      <c r="F35" s="21">
        <f t="shared" si="2"/>
        <v>0.1820575865462336</v>
      </c>
    </row>
    <row r="36" spans="1:6" ht="12.75">
      <c r="A36" s="64" t="s">
        <v>11</v>
      </c>
      <c r="B36" s="65"/>
      <c r="C36" s="66"/>
      <c r="D36" s="43">
        <v>51117</v>
      </c>
      <c r="E36" s="43">
        <v>50</v>
      </c>
      <c r="F36" s="18">
        <f t="shared" si="2"/>
        <v>0.000978148169884774</v>
      </c>
    </row>
    <row r="37" spans="1:6" ht="12.75">
      <c r="A37" s="64" t="s">
        <v>12</v>
      </c>
      <c r="B37" s="65"/>
      <c r="C37" s="66"/>
      <c r="D37" s="43">
        <v>43096.4</v>
      </c>
      <c r="E37" s="43">
        <v>6710.9</v>
      </c>
      <c r="F37" s="18">
        <f t="shared" si="2"/>
        <v>0.15571834306345772</v>
      </c>
    </row>
    <row r="38" spans="1:6" ht="12.75">
      <c r="A38" s="64" t="s">
        <v>13</v>
      </c>
      <c r="B38" s="65"/>
      <c r="C38" s="66"/>
      <c r="D38" s="43">
        <v>401998.6</v>
      </c>
      <c r="E38" s="43">
        <v>90969.5</v>
      </c>
      <c r="F38" s="18">
        <f t="shared" si="2"/>
        <v>0.2262930766425555</v>
      </c>
    </row>
    <row r="39" spans="1:6" ht="12.75">
      <c r="A39" s="64" t="s">
        <v>14</v>
      </c>
      <c r="B39" s="65"/>
      <c r="C39" s="66"/>
      <c r="D39" s="43">
        <v>59028.8</v>
      </c>
      <c r="E39" s="43">
        <v>3355.2</v>
      </c>
      <c r="F39" s="18">
        <f t="shared" si="2"/>
        <v>0.05684005095817634</v>
      </c>
    </row>
    <row r="40" spans="1:6" ht="41.25" customHeight="1">
      <c r="A40" s="53" t="s">
        <v>36</v>
      </c>
      <c r="B40" s="54"/>
      <c r="C40" s="55"/>
      <c r="D40" s="43">
        <v>0</v>
      </c>
      <c r="E40" s="43">
        <v>35.3</v>
      </c>
      <c r="F40" s="18" t="e">
        <f t="shared" si="2"/>
        <v>#DIV/0!</v>
      </c>
    </row>
    <row r="41" spans="1:6" ht="39.75" customHeight="1">
      <c r="A41" s="71" t="s">
        <v>29</v>
      </c>
      <c r="B41" s="72"/>
      <c r="C41" s="73"/>
      <c r="D41" s="43">
        <v>0</v>
      </c>
      <c r="E41" s="43">
        <v>-35.1</v>
      </c>
      <c r="F41" s="27" t="e">
        <f t="shared" si="2"/>
        <v>#DIV/0!</v>
      </c>
    </row>
    <row r="42" spans="1:6" ht="20.25" customHeight="1">
      <c r="A42" s="23" t="s">
        <v>28</v>
      </c>
      <c r="B42" s="24"/>
      <c r="C42" s="25"/>
      <c r="D42" s="44">
        <f>D34+D35</f>
        <v>1306147.8</v>
      </c>
      <c r="E42" s="44">
        <f>E34+E35</f>
        <v>243469.89999999997</v>
      </c>
      <c r="F42" s="26">
        <f t="shared" si="2"/>
        <v>0.18640302422130173</v>
      </c>
    </row>
  </sheetData>
  <sheetProtection/>
  <mergeCells count="31">
    <mergeCell ref="A15:C15"/>
    <mergeCell ref="F19:F20"/>
    <mergeCell ref="F16:F17"/>
    <mergeCell ref="A41:C41"/>
    <mergeCell ref="A39:C39"/>
    <mergeCell ref="A27:C27"/>
    <mergeCell ref="A8:C10"/>
    <mergeCell ref="A11:C11"/>
    <mergeCell ref="E19:E20"/>
    <mergeCell ref="D16:D17"/>
    <mergeCell ref="E16:E17"/>
    <mergeCell ref="A24:C24"/>
    <mergeCell ref="A25:C25"/>
    <mergeCell ref="A1:F1"/>
    <mergeCell ref="A2:F2"/>
    <mergeCell ref="A3:F3"/>
    <mergeCell ref="A4:F4"/>
    <mergeCell ref="A16:C17"/>
    <mergeCell ref="A13:C13"/>
    <mergeCell ref="A6:F6"/>
    <mergeCell ref="D8:D10"/>
    <mergeCell ref="E8:E10"/>
    <mergeCell ref="F8:F10"/>
    <mergeCell ref="A40:C40"/>
    <mergeCell ref="A19:C20"/>
    <mergeCell ref="D19:D20"/>
    <mergeCell ref="A28:C29"/>
    <mergeCell ref="A36:C36"/>
    <mergeCell ref="A37:C37"/>
    <mergeCell ref="A38:C38"/>
    <mergeCell ref="A26:C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Лучникова</dc:creator>
  <cp:keywords/>
  <dc:description/>
  <cp:lastModifiedBy>Елена Алексеевна</cp:lastModifiedBy>
  <cp:lastPrinted>2024-04-10T08:40:42Z</cp:lastPrinted>
  <dcterms:created xsi:type="dcterms:W3CDTF">2012-04-09T04:24:49Z</dcterms:created>
  <dcterms:modified xsi:type="dcterms:W3CDTF">2024-04-10T08:40:56Z</dcterms:modified>
  <cp:category/>
  <cp:version/>
  <cp:contentType/>
  <cp:contentStatus/>
</cp:coreProperties>
</file>