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70" windowWidth="28455" windowHeight="11955"/>
  </bookViews>
  <sheets>
    <sheet name="Доходы" sheetId="2" r:id="rId1"/>
  </sheets>
  <calcPr calcId="145621"/>
</workbook>
</file>

<file path=xl/calcChain.xml><?xml version="1.0" encoding="utf-8"?>
<calcChain xmlns="http://schemas.openxmlformats.org/spreadsheetml/2006/main">
  <c r="C43" i="2" l="1"/>
  <c r="C19" i="2"/>
  <c r="C18" i="2"/>
  <c r="C15" i="2"/>
  <c r="C51" i="2"/>
  <c r="C50" i="2"/>
  <c r="C56" i="2"/>
  <c r="C64" i="2"/>
  <c r="C63" i="2"/>
  <c r="C41" i="2"/>
  <c r="C25" i="2"/>
  <c r="C117" i="2"/>
  <c r="C115" i="2"/>
  <c r="C111" i="2"/>
  <c r="C106" i="2"/>
  <c r="C93" i="2"/>
  <c r="C88" i="2"/>
  <c r="C83" i="2"/>
  <c r="C61" i="2"/>
  <c r="C58" i="2"/>
  <c r="C55" i="2"/>
  <c r="C42" i="2"/>
  <c r="C38" i="2"/>
  <c r="C35" i="2"/>
  <c r="C34" i="2"/>
  <c r="C31" i="2"/>
  <c r="C29" i="2"/>
  <c r="C16" i="2"/>
  <c r="C87" i="2"/>
  <c r="C86" i="2"/>
  <c r="C14" i="2"/>
  <c r="C12" i="2"/>
</calcChain>
</file>

<file path=xl/sharedStrings.xml><?xml version="1.0" encoding="utf-8"?>
<sst xmlns="http://schemas.openxmlformats.org/spreadsheetml/2006/main" count="225" uniqueCount="225">
  <si>
    <t xml:space="preserve"> Наименование показателя</t>
  </si>
  <si>
    <t>Код дохода по бюджетной классификации</t>
  </si>
  <si>
    <t>x</t>
  </si>
  <si>
    <t>000 1 00 00000 00 0000 000</t>
  </si>
  <si>
    <t>000 1 01 00000 00 0000 000</t>
  </si>
  <si>
    <t>000 1 01 02000 01 0000 110</t>
  </si>
  <si>
    <t>000 1 03 00000 00 0000 000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</si>
  <si>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</si>
  <si>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</si>
  <si>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</si>
  <si>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</si>
  <si>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</si>
  <si>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000 1 05 01000 00 0000 110</t>
  </si>
  <si>
    <t>000 1 05 04000 02 0000 110</t>
  </si>
  <si>
    <t>000 1 06 00000 00 0000 000</t>
  </si>
  <si>
    <t>000 1 06 01000 00 0000 110</t>
  </si>
  <si>
    <t>000 1 06 06000 00 0000 110</t>
  </si>
  <si>
    <t>000 1 06 06030 00 0000 110</t>
  </si>
  <si>
    <t>000 1 06 06040 00 0000 110</t>
  </si>
  <si>
    <t>000 1 07 00000 00 0000 000</t>
  </si>
  <si>
    <t>000 1 07 01000 01 0000 110</t>
  </si>
  <si>
    <t>000 1 07 01020 01 0000 110</t>
  </si>
  <si>
    <t>000 1 07 01030 01 1000 110</t>
  </si>
  <si>
    <t>000 1 08 00000 00 0000 000</t>
  </si>
  <si>
    <t>000 1 08 03000 01 0000 110</t>
  </si>
  <si>
    <t>000 1 08 04000 01 0000 110</t>
  </si>
  <si>
    <t>000 1 11 00000 00 0000 000</t>
  </si>
  <si>
    <t>000 1 11 05000 00 0000 120</t>
  </si>
  <si>
    <t>000 1 11 05010 00 0000 120</t>
  </si>
  <si>
    <t>000 1 11 05020 00 0000 120</t>
  </si>
  <si>
    <t>000 1 11 05030 00 0000 120</t>
  </si>
  <si>
    <t>000 1 11 05070 00 0000 120</t>
  </si>
  <si>
    <t>000 1 11 09000 00 0000 120</t>
  </si>
  <si>
    <t>000 1 12 00000 00 0000 000</t>
  </si>
  <si>
    <t>000 1 12 01000 01 0000 120</t>
  </si>
  <si>
    <t>000 1 13 00000 00 0000 000</t>
  </si>
  <si>
    <t>000 1 13 01000 00 0000 130</t>
  </si>
  <si>
    <t>000 1 13 01990 00 0000 130</t>
  </si>
  <si>
    <t>000 1 13 02000 00 0000 130</t>
  </si>
  <si>
    <t>000 1 13 02060 00 0000 130</t>
  </si>
  <si>
    <t>000 1 13 02990 00 0000 130</t>
  </si>
  <si>
    <t>000 1 14 00000 00 0000 000</t>
  </si>
  <si>
    <t>000 1 14 06000 00 0000 430</t>
  </si>
  <si>
    <t>000 1 16 00000 00 0000 000</t>
  </si>
  <si>
    <t>000 1 16 01000 01 0000 140</t>
  </si>
  <si>
    <t>000 1 16 01050 01 0000 140</t>
  </si>
  <si>
    <t>000 1 16 01060 01 0000 140</t>
  </si>
  <si>
    <t>000 1 16 01070 01 0000 140</t>
  </si>
  <si>
    <t>000 1 16 01080 01 0000 140</t>
  </si>
  <si>
    <t>000 1 16 01100 01 0000 140</t>
  </si>
  <si>
    <t>000 1 16 01110 01 0000 140</t>
  </si>
  <si>
    <t>000 1 16 01130 01 0000 140</t>
  </si>
  <si>
    <t>000 1 16 01140 01 0000 140</t>
  </si>
  <si>
    <t>000 1 16 01150 01 0000 140</t>
  </si>
  <si>
    <t>000 1 16 01170 01 0000 140</t>
  </si>
  <si>
    <t>000 1 16 01190 01 0000 140</t>
  </si>
  <si>
    <t>000 1 16 01200 01 0000 140</t>
  </si>
  <si>
    <t>000 1 16 01330 00 0000 140</t>
  </si>
  <si>
    <t>000 1 16 10000 00 0000 140</t>
  </si>
  <si>
    <t>000 1 16 11000 01 0000 140</t>
  </si>
  <si>
    <t>000 1 17 00000 00 0000 000</t>
  </si>
  <si>
    <t>000 1 17 01000 00 0000 180</t>
  </si>
  <si>
    <t>000 1 17 05000 00 0000 180</t>
  </si>
  <si>
    <t>000 2 00 00000 00 0000 000</t>
  </si>
  <si>
    <t>000 2 02 00000 00 0000 000</t>
  </si>
  <si>
    <t>000 2 02 10000 00 0000 150</t>
  </si>
  <si>
    <t>000 2 02 15001 00 0000 150</t>
  </si>
  <si>
    <t>000 2 02 15002 00 0000 150</t>
  </si>
  <si>
    <t>000 2 02 16549 00 0000 150</t>
  </si>
  <si>
    <t>000 2 02 19999 00 0000 150</t>
  </si>
  <si>
    <t>000 2 02 20000 00 0000 150</t>
  </si>
  <si>
    <t>000 2 02 20077 00 0000 150</t>
  </si>
  <si>
    <t>000 2 02 25179 00 0000 150</t>
  </si>
  <si>
    <t>000 2 02 25304 00 0000 150</t>
  </si>
  <si>
    <t>000 2 02 25453 00 0000 150</t>
  </si>
  <si>
    <t>000 2 02 25497 00 0000 150</t>
  </si>
  <si>
    <t>000 2 02 25505 00 0000 150</t>
  </si>
  <si>
    <t>000 2 02 25519 00 0000 150</t>
  </si>
  <si>
    <t>000 2 02 25555 00 0000 150</t>
  </si>
  <si>
    <t>000 2 02 25576 00 0000 150</t>
  </si>
  <si>
    <t>000 2 02 29999 00 0000 150</t>
  </si>
  <si>
    <t>000 2 02 30000 00 0000 150</t>
  </si>
  <si>
    <t>000 2 02 30024 00 0000 150</t>
  </si>
  <si>
    <t>000 2 02 30027 00 0000 150</t>
  </si>
  <si>
    <t>000 2 02 35118 00 0000 150</t>
  </si>
  <si>
    <t>000 2 02 35120 00 0000 150</t>
  </si>
  <si>
    <t>000 2 02 40000 00 0000 150</t>
  </si>
  <si>
    <t>000 2 02 45050 00 0000 150</t>
  </si>
  <si>
    <t>000 2 02 45303 00 0000 150</t>
  </si>
  <si>
    <t>000 2 02 49999 00 0000 150</t>
  </si>
  <si>
    <t>000 2 18 00000 00 0000 000</t>
  </si>
  <si>
    <t>000 2 18 00000 14 0000 150</t>
  </si>
  <si>
    <t>000 2 19 00000 00 0000 000</t>
  </si>
  <si>
    <t>000 2 19 25179 14 0000 150</t>
  </si>
  <si>
    <t>000 2 19 25304 14 0000 150</t>
  </si>
  <si>
    <t>000 2 19 45303 14 0000 150</t>
  </si>
  <si>
    <t>000 2 19 60010 14 0000 150</t>
  </si>
  <si>
    <t>НАЛОГОВЫЕ ДОХОДЫ</t>
  </si>
  <si>
    <t>НЕНАЛОГОВЫЕ ДОХОДЫ</t>
  </si>
  <si>
    <t>Единый налог на вмененный доход для отдельных видов деятельности</t>
  </si>
  <si>
    <t>000 1 05 02000 00 0000 110</t>
  </si>
  <si>
    <t>Приложение № 1</t>
  </si>
  <si>
    <t>Могочинского муниципального округа</t>
  </si>
  <si>
    <t>Исполнено за 1 квартал 2025 год (тыс.руб.)</t>
  </si>
  <si>
    <t>ДОХОДЫ ОТ ИСПОЛЬЗОВАНИЯ ИМУЩЕСТВА, НАХОДЯЩЕГОСЯ В ГОСУДАРСТВЕННОЙ И МУНИЦИПАЛЬНОЙ СОБСТВЕННОСТИ</t>
  </si>
  <si>
    <t>Субсидии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</si>
  <si>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000 2 02 25424 00 0000 150</t>
  </si>
  <si>
    <t>Субсидии бюджетам муниципальных округов на создание модельных муниципальных библиотек</t>
  </si>
  <si>
    <t>000 2 02 25454 00 0000 150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</si>
  <si>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</si>
  <si>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</si>
  <si>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</si>
  <si>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</si>
  <si>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000 1 16 07010 00 0000 140</t>
  </si>
  <si>
    <t xml:space="preserve">Плата за выбросы загрязняющих веществ в атмосферный воздух стационарными объектами 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</si>
  <si>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</si>
  <si>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</si>
  <si>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</si>
  <si>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</si>
  <si>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</si>
  <si>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Прочие дотации</t>
  </si>
  <si>
    <t>Дотации (гранты) бюджетам за достижение показателей деятельности органов местного самоуправления</t>
  </si>
  <si>
    <t>Субсидии бюджетам бюджетной системы Российской Федерации (межбюджетные субсидии)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</si>
  <si>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</si>
  <si>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</si>
  <si>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Дотации бюджетам бюджетной системы Российской Федерации</t>
  </si>
  <si>
    <t>БЕЗВОЗМЕЗДНЫЕ ПОСТУПЛЕНИЯ ОТ ДРУГИХ БЮДЖЕТОВ БЮДЖЕТНОЙ СИСТЕМЫ РОССИЙСКОЙ ФЕДЕРАЦИИ</t>
  </si>
  <si>
    <t>Субсидии бюджетам на софинансирование капитальных вложений в объекты муниципальной собственности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</si>
  <si>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</si>
  <si>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</si>
  <si>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создание виртуальных концертных залов</t>
  </si>
  <si>
    <t>Субсидии бюджетам на реализацию мероприятий по обеспечению жильем молодых семей</t>
  </si>
  <si>
    <t>Субсидии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</si>
  <si>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</si>
  <si>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</si>
  <si>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</si>
  <si>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</si>
  <si>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</si>
  <si>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</si>
  <si>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</si>
  <si>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</si>
  <si>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</si>
  <si>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</si>
  <si>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Иные межбюджетные трансферты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</si>
  <si>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</si>
  <si>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</si>
  <si>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</si>
  <si>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</si>
  <si>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</si>
  <si>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</si>
  <si>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</si>
  <si>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</si>
  <si>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</si>
  <si>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БЕЗВОЗМЕЗДНЫЕ ПОСТУПЛЕНИЯ</t>
  </si>
  <si>
    <t>Прочие неналоговые доходы</t>
  </si>
  <si>
    <t>Невыясненные поступления</t>
  </si>
  <si>
    <t>ПРОЧИЕ НЕНАЛОГОВЫЕ ДОХОДЫ</t>
  </si>
  <si>
    <t>Платежи, уплачиваемые в целях возмещения вреда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</si>
  <si>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</si>
  <si>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</si>
  <si>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</si>
  <si>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</si>
  <si>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</si>
  <si>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</si>
  <si>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</si>
  <si>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</si>
  <si>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</si>
  <si>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</si>
  <si>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</si>
  <si>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</si>
  <si>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</si>
  <si>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</si>
  <si>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</si>
  <si>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Кодексом Российской Федерации об административных правонарушениях</t>
  </si>
  <si>
    <t>ШТРАФЫ, САНКЦИИ, ВОЗМЕЩЕНИЕ УЩЕРБА</t>
  </si>
  <si>
    <t>Доходы от продажи земельных участков, находящихся в государственной и муниципальной собственности</t>
  </si>
  <si>
    <t>ДОХОДЫ ОТ ПРОДАЖИ МАТЕРИАЛЬНЫХ И НЕМАТЕРИАЛЬНЫХ АКТИВОВ</t>
  </si>
  <si>
    <t>Прочие 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</si>
  <si>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</si>
  <si>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компенсации затрат государства</t>
  </si>
  <si>
    <t>Прочие доходы от оказания платных услуг (работ)</t>
  </si>
  <si>
    <t>Доходы от оказания платных услуг (работ)</t>
  </si>
  <si>
    <t>ДОХОДЫ ОТ ОКАЗАНИЯ ПЛАТНЫХ УСЛУГ И КОМПЕНСАЦИИ ЗАТРАТ ГОСУДАРСТВА</t>
  </si>
  <si>
    <t>Плата за негативное воздействие на окружающую среду</t>
  </si>
  <si>
    <t>ПЛАТЕЖИ ПРИ ПОЛЬЗОВАНИИ ПРИРОДНЫМИ РЕСУРСАМИ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</si>
  <si>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</si>
  <si>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</si>
  <si>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</si>
  <si>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</si>
  <si>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</si>
  <si>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</si>
  <si>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</si>
  <si>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по делам, рассматриваемым в судах общей юрисдикции, мировыми судьями</t>
  </si>
  <si>
    <t>ГОСУДАРСТВЕННАЯ ПОШЛИНА</t>
  </si>
  <si>
    <t>Налог на добычу прочих полезных ископаемых (за исключением полезных ископаемых в виде природных алмазов)</t>
  </si>
  <si>
    <t>Налог на добычу общераспространенных полезных ископаемых</t>
  </si>
  <si>
    <t>Налог на добычу полезных ископаемых</t>
  </si>
  <si>
    <t>НАЛОГИ, СБОРЫ И РЕГУЛЯРНЫЕ ПЛАТЕЖИ ЗА ПОЛЬЗОВАНИЕ ПРИРОДНЫМИ РЕСУРСАМИ</t>
  </si>
  <si>
    <t>Земельный налог с физических лиц</t>
  </si>
  <si>
    <t>Земельный налог с организаций</t>
  </si>
  <si>
    <t>Земельный налог</t>
  </si>
  <si>
    <t>Налог на имущество физических лиц</t>
  </si>
  <si>
    <t>НАЛОГИ НА ИМУЩЕСТВО</t>
  </si>
  <si>
    <t>Налог, взимаемый в связи с применением патентной системы налогообложения</t>
  </si>
  <si>
    <t>Налог, взимаемый в связи с применением упрощенной системы налогообложения</t>
  </si>
  <si>
    <t>НАЛОГИ НА СОВОКУПНЫЙ ДОХОД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</si>
  <si>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</si>
  <si>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</si>
  <si>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</si>
  <si>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</si>
  <si>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 УСЛУГИ), РЕАЛИЗУЕМЫЕ НА ТЕРРИТОРИИ РОССИЙСКОЙ ФЕДЕРАЦИИ</t>
  </si>
  <si>
    <t>Налог на доходы физических лиц</t>
  </si>
  <si>
    <t>НАЛОГИ НА ПРИБЫЛЬ, ДОХОДЫ</t>
  </si>
  <si>
    <t>НАЛОГОВЫЕ И НЕНАЛОГОВЫЕ ДОХОДЫ</t>
  </si>
  <si>
    <t xml:space="preserve"> в том числе:</t>
  </si>
  <si>
    <t xml:space="preserve">  Доходы бюджета - всего</t>
  </si>
  <si>
    <t xml:space="preserve">                к Постановлению администрации</t>
  </si>
  <si>
    <t>Показатели исполнения бюджета Могочинского муниципального округа по доходам бюджета Могочинского муниципального округа по кодам классификации доходов бюджета за 1 полугодие 2025 года</t>
  </si>
  <si>
    <t xml:space="preserve">  Туристический налог</t>
  </si>
  <si>
    <t>000 1 03 03000 01 0000 110</t>
  </si>
  <si>
    <t>000 1 03 02000 01 0000 110</t>
  </si>
  <si>
    <t xml:space="preserve"> Акцизы по подакцизным товарам (продукции), производимым на территории Российской Федерации</t>
  </si>
  <si>
    <t xml:space="preserve">  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</si>
  <si>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000 1 11 05400 00 0000 120</t>
  </si>
  <si>
    <t>от   15 июля 2025 года № 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</si>
</sst>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\.mm\.yyyy"/>
    <numFmt numFmtId="173" formatCode="#,##0.00_ ;\-#,##0.00"/>
    <numFmt numFmtId="176" formatCode="#,##0.0"/>
  </numFmts>
  <fonts count="26" x14ac:knownFonts="1"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6" fillId="0" borderId="0"/>
    <xf numFmtId="0" fontId="6" fillId="0" borderId="0"/>
    <xf numFmtId="0" fontId="7" fillId="0" borderId="2">
      <alignment horizontal="left" wrapText="1"/>
    </xf>
    <xf numFmtId="0" fontId="8" fillId="0" borderId="0"/>
    <xf numFmtId="0" fontId="8" fillId="0" borderId="0"/>
    <xf numFmtId="0" fontId="6" fillId="0" borderId="0"/>
    <xf numFmtId="49" fontId="9" fillId="0" borderId="0">
      <alignment wrapText="1"/>
    </xf>
    <xf numFmtId="49" fontId="9" fillId="0" borderId="3">
      <alignment horizontal="left"/>
    </xf>
    <xf numFmtId="0" fontId="9" fillId="0" borderId="4">
      <alignment horizontal="center" vertical="center" shrinkToFit="1"/>
    </xf>
    <xf numFmtId="0" fontId="9" fillId="0" borderId="5">
      <alignment horizontal="center" vertical="center" shrinkToFit="1"/>
    </xf>
    <xf numFmtId="49" fontId="9" fillId="0" borderId="0">
      <alignment horizontal="center"/>
    </xf>
    <xf numFmtId="0" fontId="9" fillId="0" borderId="3">
      <alignment horizontal="center" shrinkToFit="1"/>
    </xf>
    <xf numFmtId="49" fontId="9" fillId="0" borderId="6">
      <alignment horizontal="center" vertical="center"/>
    </xf>
    <xf numFmtId="49" fontId="9" fillId="0" borderId="2">
      <alignment horizontal="center" vertical="center"/>
    </xf>
    <xf numFmtId="49" fontId="9" fillId="0" borderId="3">
      <alignment horizontal="center" vertical="center" shrinkToFit="1"/>
    </xf>
    <xf numFmtId="173" fontId="9" fillId="0" borderId="2">
      <alignment horizontal="right" vertical="center" shrinkToFit="1"/>
    </xf>
    <xf numFmtId="4" fontId="9" fillId="0" borderId="2">
      <alignment horizontal="right" shrinkToFit="1"/>
    </xf>
    <xf numFmtId="49" fontId="10" fillId="0" borderId="0"/>
    <xf numFmtId="49" fontId="7" fillId="0" borderId="3">
      <alignment shrinkToFit="1"/>
    </xf>
    <xf numFmtId="49" fontId="9" fillId="0" borderId="3">
      <alignment horizontal="right"/>
    </xf>
    <xf numFmtId="173" fontId="9" fillId="0" borderId="7">
      <alignment horizontal="right" vertical="center" shrinkToFit="1"/>
    </xf>
    <xf numFmtId="4" fontId="9" fillId="0" borderId="7">
      <alignment horizontal="right" shrinkToFit="1"/>
    </xf>
    <xf numFmtId="0" fontId="11" fillId="0" borderId="7">
      <alignment wrapText="1"/>
    </xf>
    <xf numFmtId="0" fontId="11" fillId="0" borderId="7"/>
    <xf numFmtId="49" fontId="9" fillId="0" borderId="7">
      <alignment horizontal="center" shrinkToFit="1"/>
    </xf>
    <xf numFmtId="49" fontId="9" fillId="0" borderId="2">
      <alignment horizontal="center" vertical="center" shrinkToFit="1"/>
    </xf>
    <xf numFmtId="0" fontId="7" fillId="0" borderId="8">
      <alignment horizontal="left"/>
    </xf>
    <xf numFmtId="0" fontId="7" fillId="0" borderId="0">
      <alignment horizontal="left"/>
    </xf>
    <xf numFmtId="0" fontId="12" fillId="0" borderId="0">
      <alignment horizontal="center"/>
    </xf>
    <xf numFmtId="49" fontId="9" fillId="0" borderId="0">
      <alignment horizontal="left"/>
    </xf>
    <xf numFmtId="0" fontId="11" fillId="0" borderId="0"/>
    <xf numFmtId="0" fontId="7" fillId="0" borderId="3"/>
    <xf numFmtId="0" fontId="7" fillId="0" borderId="8"/>
    <xf numFmtId="0" fontId="7" fillId="0" borderId="9">
      <alignment horizontal="left"/>
    </xf>
    <xf numFmtId="0" fontId="7" fillId="0" borderId="0">
      <alignment horizontal="left" wrapText="1"/>
    </xf>
    <xf numFmtId="0" fontId="9" fillId="0" borderId="0">
      <alignment horizontal="center" wrapText="1"/>
    </xf>
    <xf numFmtId="0" fontId="12" fillId="0" borderId="8">
      <alignment horizontal="center"/>
    </xf>
    <xf numFmtId="0" fontId="7" fillId="0" borderId="0">
      <alignment horizontal="center"/>
    </xf>
    <xf numFmtId="49" fontId="9" fillId="0" borderId="0">
      <alignment horizontal="center" wrapText="1"/>
    </xf>
    <xf numFmtId="0" fontId="9" fillId="0" borderId="3">
      <alignment horizontal="center" wrapText="1"/>
    </xf>
    <xf numFmtId="0" fontId="8" fillId="0" borderId="3"/>
    <xf numFmtId="0" fontId="10" fillId="0" borderId="0">
      <alignment horizontal="left"/>
    </xf>
    <xf numFmtId="0" fontId="9" fillId="0" borderId="9"/>
    <xf numFmtId="49" fontId="7" fillId="0" borderId="0"/>
    <xf numFmtId="49" fontId="7" fillId="0" borderId="9"/>
    <xf numFmtId="0" fontId="9" fillId="0" borderId="0">
      <alignment horizontal="center"/>
    </xf>
    <xf numFmtId="0" fontId="7" fillId="0" borderId="2">
      <alignment horizontal="left"/>
    </xf>
    <xf numFmtId="0" fontId="13" fillId="2" borderId="0"/>
    <xf numFmtId="0" fontId="7" fillId="0" borderId="0"/>
    <xf numFmtId="0" fontId="14" fillId="0" borderId="0"/>
    <xf numFmtId="0" fontId="9" fillId="0" borderId="0"/>
    <xf numFmtId="0" fontId="9" fillId="0" borderId="0">
      <alignment horizontal="left"/>
    </xf>
    <xf numFmtId="0" fontId="9" fillId="0" borderId="2">
      <alignment horizontal="center" vertical="top" wrapText="1"/>
    </xf>
    <xf numFmtId="0" fontId="9" fillId="0" borderId="2">
      <alignment horizontal="center" vertical="center"/>
    </xf>
    <xf numFmtId="0" fontId="9" fillId="0" borderId="10">
      <alignment horizontal="left" wrapText="1"/>
    </xf>
    <xf numFmtId="0" fontId="9" fillId="0" borderId="11">
      <alignment horizontal="left" wrapText="1"/>
    </xf>
    <xf numFmtId="0" fontId="9" fillId="0" borderId="12">
      <alignment horizontal="left" wrapText="1" indent="2"/>
    </xf>
    <xf numFmtId="0" fontId="8" fillId="0" borderId="0"/>
    <xf numFmtId="0" fontId="8" fillId="0" borderId="0"/>
    <xf numFmtId="0" fontId="9" fillId="0" borderId="8">
      <alignment horizontal="left"/>
    </xf>
    <xf numFmtId="0" fontId="9" fillId="0" borderId="13">
      <alignment horizontal="center" vertical="center"/>
    </xf>
    <xf numFmtId="49" fontId="9" fillId="0" borderId="4">
      <alignment horizontal="center" wrapText="1"/>
    </xf>
    <xf numFmtId="49" fontId="9" fillId="0" borderId="14">
      <alignment horizontal="center" shrinkToFit="1"/>
    </xf>
    <xf numFmtId="49" fontId="9" fillId="0" borderId="15">
      <alignment horizontal="center" shrinkToFit="1"/>
    </xf>
    <xf numFmtId="0" fontId="15" fillId="0" borderId="0"/>
    <xf numFmtId="49" fontId="9" fillId="0" borderId="6">
      <alignment horizontal="center"/>
    </xf>
    <xf numFmtId="49" fontId="9" fillId="0" borderId="16">
      <alignment horizontal="center"/>
    </xf>
    <xf numFmtId="49" fontId="9" fillId="0" borderId="17">
      <alignment horizontal="center"/>
    </xf>
    <xf numFmtId="49" fontId="9" fillId="0" borderId="0"/>
    <xf numFmtId="0" fontId="9" fillId="0" borderId="3">
      <alignment horizontal="left" wrapText="1"/>
    </xf>
    <xf numFmtId="0" fontId="9" fillId="0" borderId="18">
      <alignment horizontal="left" wrapText="1"/>
    </xf>
    <xf numFmtId="49" fontId="9" fillId="0" borderId="8"/>
    <xf numFmtId="49" fontId="9" fillId="0" borderId="2">
      <alignment horizontal="center" vertical="top" wrapText="1"/>
    </xf>
    <xf numFmtId="49" fontId="9" fillId="0" borderId="13">
      <alignment horizontal="center" vertical="center"/>
    </xf>
    <xf numFmtId="4" fontId="9" fillId="0" borderId="6">
      <alignment horizontal="right" shrinkToFit="1"/>
    </xf>
    <xf numFmtId="4" fontId="9" fillId="0" borderId="16">
      <alignment horizontal="right" shrinkToFit="1"/>
    </xf>
    <xf numFmtId="4" fontId="9" fillId="0" borderId="17">
      <alignment horizontal="right" shrinkToFit="1"/>
    </xf>
    <xf numFmtId="0" fontId="14" fillId="0" borderId="0">
      <alignment horizontal="center"/>
    </xf>
    <xf numFmtId="0" fontId="15" fillId="0" borderId="19"/>
    <xf numFmtId="0" fontId="9" fillId="0" borderId="20">
      <alignment horizontal="right"/>
    </xf>
    <xf numFmtId="49" fontId="9" fillId="0" borderId="20">
      <alignment horizontal="right" vertical="center"/>
    </xf>
    <xf numFmtId="49" fontId="9" fillId="0" borderId="20">
      <alignment horizontal="right"/>
    </xf>
    <xf numFmtId="49" fontId="9" fillId="0" borderId="20"/>
    <xf numFmtId="0" fontId="9" fillId="0" borderId="3">
      <alignment horizontal="center"/>
    </xf>
    <xf numFmtId="0" fontId="9" fillId="0" borderId="13">
      <alignment horizontal="center"/>
    </xf>
    <xf numFmtId="49" fontId="9" fillId="0" borderId="21">
      <alignment horizontal="center"/>
    </xf>
    <xf numFmtId="172" fontId="9" fillId="0" borderId="22">
      <alignment horizontal="center"/>
    </xf>
    <xf numFmtId="49" fontId="9" fillId="0" borderId="22">
      <alignment horizontal="center" vertical="center"/>
    </xf>
    <xf numFmtId="49" fontId="9" fillId="0" borderId="22">
      <alignment horizontal="center"/>
    </xf>
    <xf numFmtId="49" fontId="9" fillId="0" borderId="23">
      <alignment horizontal="center"/>
    </xf>
    <xf numFmtId="0" fontId="14" fillId="0" borderId="3">
      <alignment horizontal="center"/>
    </xf>
    <xf numFmtId="0" fontId="16" fillId="0" borderId="0">
      <alignment horizontal="right"/>
    </xf>
    <xf numFmtId="0" fontId="16" fillId="0" borderId="24">
      <alignment horizontal="right"/>
    </xf>
    <xf numFmtId="0" fontId="16" fillId="0" borderId="25">
      <alignment horizontal="right"/>
    </xf>
    <xf numFmtId="0" fontId="7" fillId="0" borderId="26"/>
    <xf numFmtId="0" fontId="7" fillId="0" borderId="24"/>
    <xf numFmtId="0" fontId="9" fillId="0" borderId="27">
      <alignment horizontal="left" wrapText="1"/>
    </xf>
    <xf numFmtId="0" fontId="9" fillId="0" borderId="7">
      <alignment horizontal="left" wrapText="1"/>
    </xf>
    <xf numFmtId="0" fontId="8" fillId="0" borderId="8"/>
    <xf numFmtId="0" fontId="9" fillId="0" borderId="4">
      <alignment horizontal="center" shrinkToFit="1"/>
    </xf>
    <xf numFmtId="0" fontId="9" fillId="0" borderId="14">
      <alignment horizontal="center" shrinkToFit="1"/>
    </xf>
    <xf numFmtId="49" fontId="9" fillId="0" borderId="15">
      <alignment horizontal="center" wrapText="1"/>
    </xf>
    <xf numFmtId="49" fontId="9" fillId="0" borderId="28">
      <alignment horizontal="center" shrinkToFit="1"/>
    </xf>
    <xf numFmtId="0" fontId="8" fillId="0" borderId="9"/>
    <xf numFmtId="0" fontId="9" fillId="0" borderId="13">
      <alignment horizontal="center" vertical="center" shrinkToFit="1"/>
    </xf>
    <xf numFmtId="49" fontId="9" fillId="0" borderId="17">
      <alignment horizontal="center" wrapText="1"/>
    </xf>
    <xf numFmtId="49" fontId="9" fillId="0" borderId="29">
      <alignment horizontal="center"/>
    </xf>
    <xf numFmtId="49" fontId="9" fillId="0" borderId="13">
      <alignment horizontal="center" vertical="center" shrinkToFit="1"/>
    </xf>
    <xf numFmtId="173" fontId="9" fillId="0" borderId="16">
      <alignment horizontal="right" shrinkToFit="1"/>
    </xf>
    <xf numFmtId="4" fontId="9" fillId="0" borderId="17">
      <alignment horizontal="right" wrapText="1"/>
    </xf>
    <xf numFmtId="4" fontId="9" fillId="0" borderId="29">
      <alignment horizontal="right" shrinkToFit="1"/>
    </xf>
    <xf numFmtId="49" fontId="9" fillId="0" borderId="0">
      <alignment horizontal="right"/>
    </xf>
    <xf numFmtId="4" fontId="9" fillId="0" borderId="30">
      <alignment horizontal="right" shrinkToFit="1"/>
    </xf>
    <xf numFmtId="173" fontId="9" fillId="0" borderId="31">
      <alignment horizontal="right" shrinkToFit="1"/>
    </xf>
    <xf numFmtId="4" fontId="9" fillId="0" borderId="12">
      <alignment horizontal="right" wrapText="1"/>
    </xf>
    <xf numFmtId="49" fontId="9" fillId="0" borderId="32">
      <alignment horizontal="center"/>
    </xf>
    <xf numFmtId="0" fontId="14" fillId="0" borderId="24">
      <alignment horizontal="center"/>
    </xf>
    <xf numFmtId="49" fontId="7" fillId="0" borderId="24"/>
    <xf numFmtId="49" fontId="7" fillId="0" borderId="25"/>
    <xf numFmtId="0" fontId="7" fillId="0" borderId="25">
      <alignment wrapText="1"/>
    </xf>
    <xf numFmtId="0" fontId="7" fillId="0" borderId="25"/>
    <xf numFmtId="0" fontId="9" fillId="0" borderId="0">
      <alignment wrapText="1"/>
    </xf>
    <xf numFmtId="0" fontId="9" fillId="0" borderId="3">
      <alignment horizontal="left"/>
    </xf>
    <xf numFmtId="0" fontId="9" fillId="0" borderId="10">
      <alignment horizontal="left" wrapText="1" indent="2"/>
    </xf>
    <xf numFmtId="0" fontId="9" fillId="0" borderId="33">
      <alignment horizontal="left" wrapText="1"/>
    </xf>
    <xf numFmtId="0" fontId="9" fillId="0" borderId="11">
      <alignment horizontal="left" wrapText="1" indent="2"/>
    </xf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18" fillId="0" borderId="8" xfId="95" applyNumberFormat="1" applyFont="1" applyBorder="1" applyProtection="1"/>
    <xf numFmtId="0" fontId="18" fillId="0" borderId="0" xfId="96" applyNumberFormat="1" applyFont="1" applyBorder="1" applyProtection="1"/>
    <xf numFmtId="0" fontId="19" fillId="0" borderId="1" xfId="54" applyNumberFormat="1" applyFont="1" applyBorder="1" applyProtection="1">
      <alignment horizontal="center" vertical="center"/>
    </xf>
    <xf numFmtId="0" fontId="19" fillId="0" borderId="1" xfId="61" applyNumberFormat="1" applyFont="1" applyBorder="1" applyProtection="1">
      <alignment horizontal="center" vertical="center"/>
    </xf>
    <xf numFmtId="0" fontId="20" fillId="0" borderId="1" xfId="55" applyNumberFormat="1" applyFont="1" applyBorder="1" applyProtection="1">
      <alignment horizontal="left" wrapText="1"/>
    </xf>
    <xf numFmtId="49" fontId="20" fillId="0" borderId="1" xfId="66" applyNumberFormat="1" applyFont="1" applyBorder="1" applyProtection="1">
      <alignment horizontal="center"/>
    </xf>
    <xf numFmtId="0" fontId="19" fillId="0" borderId="1" xfId="56" applyNumberFormat="1" applyFont="1" applyBorder="1" applyProtection="1">
      <alignment horizontal="left" wrapText="1"/>
    </xf>
    <xf numFmtId="49" fontId="19" fillId="0" borderId="1" xfId="67" applyNumberFormat="1" applyFont="1" applyBorder="1" applyProtection="1">
      <alignment horizontal="center"/>
    </xf>
    <xf numFmtId="0" fontId="21" fillId="0" borderId="1" xfId="57" applyNumberFormat="1" applyFont="1" applyBorder="1" applyProtection="1">
      <alignment horizontal="left" wrapText="1" indent="2"/>
    </xf>
    <xf numFmtId="49" fontId="21" fillId="0" borderId="1" xfId="68" applyNumberFormat="1" applyFont="1" applyBorder="1" applyProtection="1">
      <alignment horizontal="center"/>
    </xf>
    <xf numFmtId="0" fontId="19" fillId="0" borderId="1" xfId="57" applyNumberFormat="1" applyFont="1" applyBorder="1" applyProtection="1">
      <alignment horizontal="left" wrapText="1" indent="2"/>
    </xf>
    <xf numFmtId="49" fontId="19" fillId="0" borderId="1" xfId="68" applyNumberFormat="1" applyFont="1" applyBorder="1" applyProtection="1">
      <alignment horizontal="center"/>
    </xf>
    <xf numFmtId="0" fontId="22" fillId="0" borderId="1" xfId="57" applyNumberFormat="1" applyFont="1" applyBorder="1" applyProtection="1">
      <alignment horizontal="left" wrapText="1" indent="2"/>
    </xf>
    <xf numFmtId="49" fontId="22" fillId="0" borderId="1" xfId="68" applyNumberFormat="1" applyFont="1" applyBorder="1" applyProtection="1">
      <alignment horizontal="center"/>
    </xf>
    <xf numFmtId="0" fontId="23" fillId="0" borderId="0" xfId="96" applyNumberFormat="1" applyFont="1" applyBorder="1" applyProtection="1"/>
    <xf numFmtId="0" fontId="4" fillId="0" borderId="0" xfId="0" applyFont="1" applyProtection="1">
      <protection locked="0"/>
    </xf>
    <xf numFmtId="0" fontId="24" fillId="0" borderId="0" xfId="96" applyNumberFormat="1" applyFont="1" applyBorder="1" applyProtection="1"/>
    <xf numFmtId="0" fontId="5" fillId="0" borderId="0" xfId="0" applyFont="1" applyProtection="1">
      <protection locked="0"/>
    </xf>
    <xf numFmtId="0" fontId="25" fillId="0" borderId="0" xfId="58" applyNumberFormat="1" applyFont="1" applyProtection="1"/>
    <xf numFmtId="0" fontId="19" fillId="0" borderId="1" xfId="57" applyNumberFormat="1" applyFont="1" applyBorder="1" applyAlignment="1" applyProtection="1">
      <alignment horizontal="left" vertical="center" wrapText="1" indent="2"/>
    </xf>
    <xf numFmtId="0" fontId="21" fillId="0" borderId="1" xfId="57" applyNumberFormat="1" applyFont="1" applyBorder="1" applyAlignment="1" applyProtection="1">
      <alignment horizontal="left" vertical="center" wrapText="1" indent="2"/>
    </xf>
    <xf numFmtId="0" fontId="22" fillId="0" borderId="1" xfId="57" applyNumberFormat="1" applyFont="1" applyBorder="1" applyAlignment="1" applyProtection="1">
      <alignment horizontal="left" vertical="center" wrapText="1" indent="2"/>
    </xf>
    <xf numFmtId="0" fontId="22" fillId="0" borderId="1" xfId="57" applyNumberFormat="1" applyFont="1" applyBorder="1" applyAlignment="1" applyProtection="1">
      <alignment horizontal="left" vertical="center" indent="2"/>
    </xf>
    <xf numFmtId="176" fontId="20" fillId="0" borderId="1" xfId="66" applyNumberFormat="1" applyFont="1" applyBorder="1" applyProtection="1">
      <alignment horizontal="center"/>
    </xf>
    <xf numFmtId="0" fontId="3" fillId="0" borderId="0" xfId="0" applyFont="1" applyAlignment="1" applyProtection="1">
      <alignment vertical="center"/>
      <protection locked="0"/>
    </xf>
    <xf numFmtId="0" fontId="22" fillId="0" borderId="1" xfId="57" applyNumberFormat="1" applyFont="1" applyBorder="1" applyAlignment="1" applyProtection="1">
      <alignment horizontal="left" indent="2"/>
    </xf>
    <xf numFmtId="0" fontId="22" fillId="0" borderId="1" xfId="57" applyNumberFormat="1" applyFont="1" applyBorder="1" applyAlignment="1" applyProtection="1">
      <alignment horizontal="left" wrapText="1" indent="2"/>
    </xf>
    <xf numFmtId="0" fontId="19" fillId="0" borderId="1" xfId="67" applyNumberFormat="1" applyFont="1" applyBorder="1" applyProtection="1">
      <alignment horizontal="center"/>
    </xf>
    <xf numFmtId="176" fontId="21" fillId="3" borderId="1" xfId="68" applyNumberFormat="1" applyFont="1" applyFill="1" applyBorder="1" applyProtection="1">
      <alignment horizontal="center"/>
    </xf>
    <xf numFmtId="176" fontId="19" fillId="3" borderId="1" xfId="68" applyNumberFormat="1" applyFont="1" applyFill="1" applyBorder="1" applyProtection="1">
      <alignment horizontal="center"/>
    </xf>
    <xf numFmtId="176" fontId="22" fillId="3" borderId="1" xfId="68" applyNumberFormat="1" applyFont="1" applyFill="1" applyBorder="1" applyProtection="1">
      <alignment horizontal="center"/>
    </xf>
    <xf numFmtId="176" fontId="19" fillId="3" borderId="1" xfId="68" applyNumberFormat="1" applyFont="1" applyFill="1" applyBorder="1" applyAlignment="1" applyProtection="1">
      <alignment horizontal="center" wrapText="1"/>
    </xf>
    <xf numFmtId="4" fontId="21" fillId="0" borderId="1" xfId="77" applyNumberFormat="1" applyFont="1" applyBorder="1" applyAlignment="1" applyProtection="1">
      <alignment horizontal="center" shrinkToFit="1"/>
    </xf>
    <xf numFmtId="0" fontId="1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Alignment="1" applyProtection="1">
      <alignment horizontal="center" wrapText="1"/>
      <protection locked="0"/>
    </xf>
    <xf numFmtId="0" fontId="19" fillId="0" borderId="1" xfId="53" applyNumberFormat="1" applyFont="1" applyBorder="1" applyProtection="1">
      <alignment horizontal="center" vertical="top" wrapText="1"/>
    </xf>
    <xf numFmtId="0" fontId="19" fillId="0" borderId="1" xfId="53" applyFont="1" applyBorder="1">
      <alignment horizontal="center" vertical="top" wrapText="1"/>
    </xf>
    <xf numFmtId="49" fontId="19" fillId="0" borderId="1" xfId="73" applyNumberFormat="1" applyFont="1" applyBorder="1" applyProtection="1">
      <alignment horizontal="center" vertical="top" wrapText="1"/>
    </xf>
  </cellXfs>
  <cellStyles count="127">
    <cellStyle name="br" xfId="1"/>
    <cellStyle name="col" xfId="2"/>
    <cellStyle name="st125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21" xfId="48"/>
    <cellStyle name="xl22" xfId="49"/>
    <cellStyle name="xl23" xfId="50"/>
    <cellStyle name="xl24" xfId="51"/>
    <cellStyle name="xl25" xfId="52"/>
    <cellStyle name="xl26" xfId="53"/>
    <cellStyle name="xl27" xfId="54"/>
    <cellStyle name="xl28" xfId="55"/>
    <cellStyle name="xl29" xfId="56"/>
    <cellStyle name="xl30" xfId="57"/>
    <cellStyle name="xl31" xfId="58"/>
    <cellStyle name="xl32" xfId="59"/>
    <cellStyle name="xl33" xfId="60"/>
    <cellStyle name="xl34" xfId="61"/>
    <cellStyle name="xl35" xfId="62"/>
    <cellStyle name="xl36" xfId="63"/>
    <cellStyle name="xl37" xfId="64"/>
    <cellStyle name="xl38" xfId="65"/>
    <cellStyle name="xl39" xfId="66"/>
    <cellStyle name="xl40" xfId="67"/>
    <cellStyle name="xl41" xfId="68"/>
    <cellStyle name="xl42" xfId="69"/>
    <cellStyle name="xl43" xfId="70"/>
    <cellStyle name="xl44" xfId="71"/>
    <cellStyle name="xl45" xfId="72"/>
    <cellStyle name="xl46" xfId="73"/>
    <cellStyle name="xl47" xfId="74"/>
    <cellStyle name="xl48" xfId="75"/>
    <cellStyle name="xl49" xfId="76"/>
    <cellStyle name="xl50" xfId="77"/>
    <cellStyle name="xl51" xfId="78"/>
    <cellStyle name="xl52" xfId="79"/>
    <cellStyle name="xl53" xfId="80"/>
    <cellStyle name="xl54" xfId="81"/>
    <cellStyle name="xl55" xfId="82"/>
    <cellStyle name="xl56" xfId="83"/>
    <cellStyle name="xl57" xfId="84"/>
    <cellStyle name="xl58" xfId="85"/>
    <cellStyle name="xl59" xfId="86"/>
    <cellStyle name="xl60" xfId="87"/>
    <cellStyle name="xl61" xfId="88"/>
    <cellStyle name="xl62" xfId="89"/>
    <cellStyle name="xl63" xfId="90"/>
    <cellStyle name="xl64" xfId="91"/>
    <cellStyle name="xl65" xfId="92"/>
    <cellStyle name="xl66" xfId="93"/>
    <cellStyle name="xl67" xfId="94"/>
    <cellStyle name="xl68" xfId="95"/>
    <cellStyle name="xl69" xfId="96"/>
    <cellStyle name="xl70" xfId="97"/>
    <cellStyle name="xl71" xfId="98"/>
    <cellStyle name="xl72" xfId="99"/>
    <cellStyle name="xl73" xfId="100"/>
    <cellStyle name="xl74" xfId="101"/>
    <cellStyle name="xl75" xfId="102"/>
    <cellStyle name="xl76" xfId="103"/>
    <cellStyle name="xl77" xfId="104"/>
    <cellStyle name="xl78" xfId="105"/>
    <cellStyle name="xl79" xfId="106"/>
    <cellStyle name="xl80" xfId="107"/>
    <cellStyle name="xl81" xfId="108"/>
    <cellStyle name="xl82" xfId="109"/>
    <cellStyle name="xl83" xfId="110"/>
    <cellStyle name="xl84" xfId="111"/>
    <cellStyle name="xl85" xfId="112"/>
    <cellStyle name="xl86" xfId="113"/>
    <cellStyle name="xl87" xfId="114"/>
    <cellStyle name="xl88" xfId="115"/>
    <cellStyle name="xl89" xfId="116"/>
    <cellStyle name="xl90" xfId="117"/>
    <cellStyle name="xl91" xfId="118"/>
    <cellStyle name="xl92" xfId="119"/>
    <cellStyle name="xl93" xfId="120"/>
    <cellStyle name="xl94" xfId="121"/>
    <cellStyle name="xl95" xfId="122"/>
    <cellStyle name="xl96" xfId="123"/>
    <cellStyle name="xl97" xfId="124"/>
    <cellStyle name="xl98" xfId="125"/>
    <cellStyle name="xl99" xfId="1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tabSelected="1" zoomScale="130" zoomScaleNormal="130" zoomScaleSheetLayoutView="100" workbookViewId="0">
      <selection activeCell="A5" sqref="A5"/>
    </sheetView>
  </sheetViews>
  <sheetFormatPr defaultRowHeight="15" x14ac:dyDescent="0.25"/>
  <cols>
    <col min="1" max="1" width="79.140625" style="3" customWidth="1"/>
    <col min="2" max="2" width="24" style="3" customWidth="1"/>
    <col min="3" max="3" width="13.28515625" style="3" customWidth="1"/>
    <col min="4" max="4" width="9.140625" style="3" hidden="1" customWidth="1"/>
    <col min="5" max="16384" width="9.140625" style="3"/>
  </cols>
  <sheetData>
    <row r="1" spans="1:6" x14ac:dyDescent="0.25">
      <c r="A1" s="37" t="s">
        <v>101</v>
      </c>
      <c r="B1" s="37"/>
      <c r="C1" s="37"/>
      <c r="D1" s="1"/>
      <c r="E1" s="1"/>
      <c r="F1" s="1"/>
    </row>
    <row r="2" spans="1:6" x14ac:dyDescent="0.25">
      <c r="A2" s="37" t="s">
        <v>216</v>
      </c>
      <c r="B2" s="37"/>
      <c r="C2" s="37"/>
      <c r="D2" s="1"/>
      <c r="E2" s="1"/>
      <c r="F2" s="1"/>
    </row>
    <row r="3" spans="1:6" x14ac:dyDescent="0.25">
      <c r="A3" s="37" t="s">
        <v>102</v>
      </c>
      <c r="B3" s="37"/>
      <c r="C3" s="37"/>
      <c r="D3" s="1"/>
      <c r="E3" s="1"/>
      <c r="F3" s="1"/>
    </row>
    <row r="4" spans="1:6" x14ac:dyDescent="0.25">
      <c r="A4" s="38" t="s">
        <v>224</v>
      </c>
      <c r="B4" s="38"/>
      <c r="C4" s="38"/>
      <c r="D4" s="2"/>
      <c r="E4" s="2"/>
      <c r="F4" s="2"/>
    </row>
    <row r="6" spans="1:6" ht="60" customHeight="1" x14ac:dyDescent="0.3">
      <c r="A6" s="39" t="s">
        <v>217</v>
      </c>
      <c r="B6" s="39"/>
      <c r="C6" s="39"/>
    </row>
    <row r="8" spans="1:6" ht="12.95" customHeight="1" x14ac:dyDescent="0.25">
      <c r="A8" s="40" t="s">
        <v>0</v>
      </c>
      <c r="B8" s="40" t="s">
        <v>1</v>
      </c>
      <c r="C8" s="42" t="s">
        <v>103</v>
      </c>
      <c r="D8" s="4"/>
    </row>
    <row r="9" spans="1:6" ht="9" customHeight="1" x14ac:dyDescent="0.25">
      <c r="A9" s="41"/>
      <c r="B9" s="41"/>
      <c r="C9" s="42"/>
      <c r="D9" s="5"/>
    </row>
    <row r="10" spans="1:6" ht="15.75" customHeight="1" x14ac:dyDescent="0.25">
      <c r="A10" s="41"/>
      <c r="B10" s="41"/>
      <c r="C10" s="42"/>
      <c r="D10" s="5"/>
    </row>
    <row r="11" spans="1:6" ht="14.25" customHeight="1" x14ac:dyDescent="0.25">
      <c r="A11" s="6">
        <v>1</v>
      </c>
      <c r="B11" s="7">
        <v>2</v>
      </c>
      <c r="C11" s="7">
        <v>3</v>
      </c>
      <c r="D11" s="5"/>
    </row>
    <row r="12" spans="1:6" ht="17.25" customHeight="1" x14ac:dyDescent="0.25">
      <c r="A12" s="8" t="s">
        <v>215</v>
      </c>
      <c r="B12" s="9" t="s">
        <v>2</v>
      </c>
      <c r="C12" s="27">
        <f>C14+C86</f>
        <v>1101453.7</v>
      </c>
      <c r="D12" s="5"/>
    </row>
    <row r="13" spans="1:6" ht="15" customHeight="1" x14ac:dyDescent="0.25">
      <c r="A13" s="10" t="s">
        <v>214</v>
      </c>
      <c r="B13" s="11"/>
      <c r="C13" s="31"/>
      <c r="D13" s="5"/>
    </row>
    <row r="14" spans="1:6" x14ac:dyDescent="0.25">
      <c r="A14" s="24" t="s">
        <v>213</v>
      </c>
      <c r="B14" s="13" t="s">
        <v>3</v>
      </c>
      <c r="C14" s="32">
        <f>C15+C41</f>
        <v>664930.80000000005</v>
      </c>
      <c r="D14" s="5"/>
    </row>
    <row r="15" spans="1:6" x14ac:dyDescent="0.25">
      <c r="A15" s="24" t="s">
        <v>97</v>
      </c>
      <c r="B15" s="13"/>
      <c r="C15" s="32">
        <f>C16+C18+C25+C29+C34+C38</f>
        <v>636823.20000000007</v>
      </c>
      <c r="D15" s="5"/>
    </row>
    <row r="16" spans="1:6" x14ac:dyDescent="0.25">
      <c r="A16" s="24" t="s">
        <v>212</v>
      </c>
      <c r="B16" s="13" t="s">
        <v>4</v>
      </c>
      <c r="C16" s="32">
        <f>C17</f>
        <v>234689.3</v>
      </c>
      <c r="D16" s="5"/>
    </row>
    <row r="17" spans="1:6" x14ac:dyDescent="0.25">
      <c r="A17" s="14" t="s">
        <v>211</v>
      </c>
      <c r="B17" s="15" t="s">
        <v>5</v>
      </c>
      <c r="C17" s="33">
        <v>234689.3</v>
      </c>
      <c r="D17" s="5"/>
    </row>
    <row r="18" spans="1:6" ht="23.25" customHeight="1" x14ac:dyDescent="0.25">
      <c r="A18" s="24" t="s">
        <v>210</v>
      </c>
      <c r="B18" s="13" t="s">
        <v>6</v>
      </c>
      <c r="C18" s="32">
        <f>C19+C24</f>
        <v>16985.5</v>
      </c>
      <c r="D18" s="5"/>
    </row>
    <row r="19" spans="1:6" ht="23.25" customHeight="1" x14ac:dyDescent="0.25">
      <c r="A19" s="12" t="s">
        <v>221</v>
      </c>
      <c r="B19" s="13" t="s">
        <v>220</v>
      </c>
      <c r="C19" s="32">
        <f>C20+C21+C22+C23</f>
        <v>16960.2</v>
      </c>
      <c r="D19" s="5"/>
    </row>
    <row r="20" spans="1:6" ht="36.75" customHeight="1" x14ac:dyDescent="0.25">
      <c r="A20" s="23" t="s">
        <v>209</v>
      </c>
      <c r="B20" s="15" t="s">
        <v>7</v>
      </c>
      <c r="C20" s="33">
        <v>8530.4</v>
      </c>
      <c r="D20" s="5"/>
      <c r="F20" s="28"/>
    </row>
    <row r="21" spans="1:6" ht="36" customHeight="1" x14ac:dyDescent="0.25">
      <c r="A21" s="23" t="s">
        <v>208</v>
      </c>
      <c r="B21" s="15" t="s">
        <v>8</v>
      </c>
      <c r="C21" s="33">
        <v>52.5</v>
      </c>
      <c r="D21" s="5"/>
    </row>
    <row r="22" spans="1:6" ht="35.25" customHeight="1" x14ac:dyDescent="0.25">
      <c r="A22" s="23" t="s">
        <v>207</v>
      </c>
      <c r="B22" s="15" t="s">
        <v>9</v>
      </c>
      <c r="C22" s="33">
        <v>9295.9</v>
      </c>
      <c r="D22" s="5"/>
    </row>
    <row r="23" spans="1:6" ht="35.25" customHeight="1" x14ac:dyDescent="0.25">
      <c r="A23" s="23" t="s">
        <v>206</v>
      </c>
      <c r="B23" s="15" t="s">
        <v>10</v>
      </c>
      <c r="C23" s="33">
        <v>-918.6</v>
      </c>
      <c r="D23" s="5"/>
    </row>
    <row r="24" spans="1:6" ht="18.75" customHeight="1" x14ac:dyDescent="0.25">
      <c r="A24" s="12" t="s">
        <v>218</v>
      </c>
      <c r="B24" s="13" t="s">
        <v>219</v>
      </c>
      <c r="C24" s="36">
        <v>25.3</v>
      </c>
      <c r="D24" s="5"/>
    </row>
    <row r="25" spans="1:6" x14ac:dyDescent="0.25">
      <c r="A25" s="24" t="s">
        <v>205</v>
      </c>
      <c r="B25" s="13" t="s">
        <v>11</v>
      </c>
      <c r="C25" s="32">
        <f>SUM(C26:C28)</f>
        <v>13092.900000000001</v>
      </c>
      <c r="D25" s="5"/>
    </row>
    <row r="26" spans="1:6" ht="15.75" customHeight="1" x14ac:dyDescent="0.25">
      <c r="A26" s="23" t="s">
        <v>204</v>
      </c>
      <c r="B26" s="15" t="s">
        <v>12</v>
      </c>
      <c r="C26" s="33">
        <v>8958.5</v>
      </c>
      <c r="D26" s="5"/>
    </row>
    <row r="27" spans="1:6" ht="15.75" customHeight="1" x14ac:dyDescent="0.25">
      <c r="A27" s="23" t="s">
        <v>99</v>
      </c>
      <c r="B27" s="15" t="s">
        <v>100</v>
      </c>
      <c r="C27" s="33">
        <v>5.7</v>
      </c>
      <c r="D27" s="5"/>
    </row>
    <row r="28" spans="1:6" ht="15" customHeight="1" x14ac:dyDescent="0.25">
      <c r="A28" s="23" t="s">
        <v>203</v>
      </c>
      <c r="B28" s="15" t="s">
        <v>13</v>
      </c>
      <c r="C28" s="33">
        <v>4128.7</v>
      </c>
      <c r="D28" s="5"/>
    </row>
    <row r="29" spans="1:6" x14ac:dyDescent="0.25">
      <c r="A29" s="24" t="s">
        <v>202</v>
      </c>
      <c r="B29" s="13" t="s">
        <v>14</v>
      </c>
      <c r="C29" s="32">
        <f>C30+C31</f>
        <v>4451.5</v>
      </c>
      <c r="D29" s="5"/>
    </row>
    <row r="30" spans="1:6" x14ac:dyDescent="0.25">
      <c r="A30" s="23" t="s">
        <v>201</v>
      </c>
      <c r="B30" s="15" t="s">
        <v>15</v>
      </c>
      <c r="C30" s="33">
        <v>2311.3000000000002</v>
      </c>
      <c r="D30" s="5"/>
    </row>
    <row r="31" spans="1:6" x14ac:dyDescent="0.25">
      <c r="A31" s="23" t="s">
        <v>200</v>
      </c>
      <c r="B31" s="15" t="s">
        <v>16</v>
      </c>
      <c r="C31" s="33">
        <f>C32+C33</f>
        <v>2140.1999999999998</v>
      </c>
      <c r="D31" s="5"/>
    </row>
    <row r="32" spans="1:6" s="19" customFormat="1" x14ac:dyDescent="0.25">
      <c r="A32" s="25" t="s">
        <v>199</v>
      </c>
      <c r="B32" s="17" t="s">
        <v>17</v>
      </c>
      <c r="C32" s="34">
        <v>1444.3</v>
      </c>
      <c r="D32" s="18"/>
    </row>
    <row r="33" spans="1:4" s="19" customFormat="1" x14ac:dyDescent="0.25">
      <c r="A33" s="25" t="s">
        <v>198</v>
      </c>
      <c r="B33" s="17" t="s">
        <v>18</v>
      </c>
      <c r="C33" s="34">
        <v>695.9</v>
      </c>
      <c r="D33" s="18"/>
    </row>
    <row r="34" spans="1:4" ht="21" x14ac:dyDescent="0.25">
      <c r="A34" s="24" t="s">
        <v>197</v>
      </c>
      <c r="B34" s="13" t="s">
        <v>19</v>
      </c>
      <c r="C34" s="32">
        <f>C35</f>
        <v>361245.2</v>
      </c>
      <c r="D34" s="5"/>
    </row>
    <row r="35" spans="1:4" x14ac:dyDescent="0.25">
      <c r="A35" s="23" t="s">
        <v>196</v>
      </c>
      <c r="B35" s="15" t="s">
        <v>20</v>
      </c>
      <c r="C35" s="33">
        <f>C36+C37</f>
        <v>361245.2</v>
      </c>
      <c r="D35" s="5"/>
    </row>
    <row r="36" spans="1:4" s="19" customFormat="1" ht="12.75" customHeight="1" x14ac:dyDescent="0.25">
      <c r="A36" s="25" t="s">
        <v>195</v>
      </c>
      <c r="B36" s="17" t="s">
        <v>21</v>
      </c>
      <c r="C36" s="34">
        <v>322.5</v>
      </c>
      <c r="D36" s="18"/>
    </row>
    <row r="37" spans="1:4" s="19" customFormat="1" x14ac:dyDescent="0.25">
      <c r="A37" s="26" t="s">
        <v>194</v>
      </c>
      <c r="B37" s="17" t="s">
        <v>22</v>
      </c>
      <c r="C37" s="34">
        <v>360922.7</v>
      </c>
      <c r="D37" s="18"/>
    </row>
    <row r="38" spans="1:4" ht="17.25" customHeight="1" x14ac:dyDescent="0.25">
      <c r="A38" s="24" t="s">
        <v>193</v>
      </c>
      <c r="B38" s="13" t="s">
        <v>23</v>
      </c>
      <c r="C38" s="32">
        <f>C39+C40</f>
        <v>6358.8</v>
      </c>
      <c r="D38" s="5"/>
    </row>
    <row r="39" spans="1:4" ht="16.5" customHeight="1" x14ac:dyDescent="0.25">
      <c r="A39" s="23" t="s">
        <v>192</v>
      </c>
      <c r="B39" s="15" t="s">
        <v>24</v>
      </c>
      <c r="C39" s="33">
        <v>6345.5</v>
      </c>
      <c r="D39" s="5"/>
    </row>
    <row r="40" spans="1:4" ht="27" customHeight="1" x14ac:dyDescent="0.25">
      <c r="A40" s="23" t="s">
        <v>191</v>
      </c>
      <c r="B40" s="15" t="s">
        <v>25</v>
      </c>
      <c r="C40" s="33">
        <v>13.3</v>
      </c>
      <c r="D40" s="5"/>
    </row>
    <row r="41" spans="1:4" s="21" customFormat="1" ht="16.5" customHeight="1" x14ac:dyDescent="0.2">
      <c r="A41" s="24" t="s">
        <v>98</v>
      </c>
      <c r="B41" s="13"/>
      <c r="C41" s="32">
        <f>C42+C50+C55+C61+C63+C83</f>
        <v>28107.600000000002</v>
      </c>
      <c r="D41" s="20"/>
    </row>
    <row r="42" spans="1:4" ht="27.75" customHeight="1" x14ac:dyDescent="0.25">
      <c r="A42" s="12" t="s">
        <v>104</v>
      </c>
      <c r="B42" s="13" t="s">
        <v>26</v>
      </c>
      <c r="C42" s="32">
        <f>C43+C49</f>
        <v>12046.2</v>
      </c>
      <c r="D42" s="5"/>
    </row>
    <row r="43" spans="1:4" ht="41.25" customHeight="1" x14ac:dyDescent="0.25">
      <c r="A43" s="23" t="s">
        <v>190</v>
      </c>
      <c r="B43" s="15" t="s">
        <v>27</v>
      </c>
      <c r="C43" s="33">
        <f>SUM(C44:C48)</f>
        <v>11711.6</v>
      </c>
      <c r="D43" s="5"/>
    </row>
    <row r="44" spans="1:4" s="19" customFormat="1" ht="39" customHeight="1" x14ac:dyDescent="0.25">
      <c r="A44" s="25" t="s">
        <v>189</v>
      </c>
      <c r="B44" s="17" t="s">
        <v>28</v>
      </c>
      <c r="C44" s="34">
        <v>9685.6</v>
      </c>
      <c r="D44" s="18"/>
    </row>
    <row r="45" spans="1:4" s="19" customFormat="1" ht="40.5" customHeight="1" x14ac:dyDescent="0.25">
      <c r="A45" s="25" t="s">
        <v>188</v>
      </c>
      <c r="B45" s="17" t="s">
        <v>29</v>
      </c>
      <c r="C45" s="34">
        <v>273.3</v>
      </c>
      <c r="D45" s="18"/>
    </row>
    <row r="46" spans="1:4" s="19" customFormat="1" ht="42" customHeight="1" x14ac:dyDescent="0.25">
      <c r="A46" s="25" t="s">
        <v>187</v>
      </c>
      <c r="B46" s="17" t="s">
        <v>30</v>
      </c>
      <c r="C46" s="34">
        <v>1488.1</v>
      </c>
      <c r="D46" s="18"/>
    </row>
    <row r="47" spans="1:4" s="19" customFormat="1" ht="25.5" customHeight="1" x14ac:dyDescent="0.25">
      <c r="A47" s="25" t="s">
        <v>186</v>
      </c>
      <c r="B47" s="17" t="s">
        <v>31</v>
      </c>
      <c r="C47" s="34">
        <v>264.60000000000002</v>
      </c>
      <c r="D47" s="18"/>
    </row>
    <row r="48" spans="1:4" s="19" customFormat="1" ht="25.5" customHeight="1" x14ac:dyDescent="0.25">
      <c r="A48" s="16" t="s">
        <v>222</v>
      </c>
      <c r="B48" s="17" t="s">
        <v>223</v>
      </c>
      <c r="C48" s="34">
        <v>0</v>
      </c>
      <c r="D48" s="18"/>
    </row>
    <row r="49" spans="1:4" ht="39" customHeight="1" x14ac:dyDescent="0.25">
      <c r="A49" s="23" t="s">
        <v>185</v>
      </c>
      <c r="B49" s="15" t="s">
        <v>32</v>
      </c>
      <c r="C49" s="33">
        <v>334.6</v>
      </c>
      <c r="D49" s="5"/>
    </row>
    <row r="50" spans="1:4" x14ac:dyDescent="0.25">
      <c r="A50" s="12" t="s">
        <v>184</v>
      </c>
      <c r="B50" s="13" t="s">
        <v>33</v>
      </c>
      <c r="C50" s="32">
        <f>C51</f>
        <v>2794.2000000000003</v>
      </c>
      <c r="D50" s="5"/>
    </row>
    <row r="51" spans="1:4" x14ac:dyDescent="0.25">
      <c r="A51" s="14" t="s">
        <v>183</v>
      </c>
      <c r="B51" s="15" t="s">
        <v>34</v>
      </c>
      <c r="C51" s="33">
        <f>C52+C53+C54</f>
        <v>2794.2000000000003</v>
      </c>
      <c r="D51" s="5"/>
    </row>
    <row r="52" spans="1:4" x14ac:dyDescent="0.25">
      <c r="A52" s="14" t="s">
        <v>114</v>
      </c>
      <c r="B52" s="15" t="s">
        <v>115</v>
      </c>
      <c r="C52" s="33">
        <v>550.5</v>
      </c>
      <c r="D52" s="5"/>
    </row>
    <row r="53" spans="1:4" x14ac:dyDescent="0.25">
      <c r="A53" s="14" t="s">
        <v>116</v>
      </c>
      <c r="B53" s="15" t="s">
        <v>117</v>
      </c>
      <c r="C53" s="33">
        <v>88.4</v>
      </c>
      <c r="D53" s="5"/>
    </row>
    <row r="54" spans="1:4" x14ac:dyDescent="0.25">
      <c r="A54" s="14" t="s">
        <v>118</v>
      </c>
      <c r="B54" s="15" t="s">
        <v>119</v>
      </c>
      <c r="C54" s="33">
        <v>2155.3000000000002</v>
      </c>
      <c r="D54" s="5"/>
    </row>
    <row r="55" spans="1:4" ht="17.25" customHeight="1" x14ac:dyDescent="0.25">
      <c r="A55" s="12" t="s">
        <v>182</v>
      </c>
      <c r="B55" s="13" t="s">
        <v>35</v>
      </c>
      <c r="C55" s="32">
        <f>C56+C58</f>
        <v>5877.9000000000005</v>
      </c>
      <c r="D55" s="5"/>
    </row>
    <row r="56" spans="1:4" x14ac:dyDescent="0.25">
      <c r="A56" s="14" t="s">
        <v>181</v>
      </c>
      <c r="B56" s="15" t="s">
        <v>36</v>
      </c>
      <c r="C56" s="33">
        <f>C57</f>
        <v>964.6</v>
      </c>
      <c r="D56" s="5"/>
    </row>
    <row r="57" spans="1:4" x14ac:dyDescent="0.25">
      <c r="A57" s="14" t="s">
        <v>180</v>
      </c>
      <c r="B57" s="15" t="s">
        <v>37</v>
      </c>
      <c r="C57" s="33">
        <v>964.6</v>
      </c>
      <c r="D57" s="5"/>
    </row>
    <row r="58" spans="1:4" x14ac:dyDescent="0.25">
      <c r="A58" s="14" t="s">
        <v>179</v>
      </c>
      <c r="B58" s="15" t="s">
        <v>38</v>
      </c>
      <c r="C58" s="33">
        <f>C59+C60</f>
        <v>4913.3</v>
      </c>
      <c r="D58" s="5"/>
    </row>
    <row r="59" spans="1:4" ht="13.5" customHeight="1" x14ac:dyDescent="0.25">
      <c r="A59" s="14" t="s">
        <v>178</v>
      </c>
      <c r="B59" s="15" t="s">
        <v>39</v>
      </c>
      <c r="C59" s="33">
        <v>915.7</v>
      </c>
      <c r="D59" s="5"/>
    </row>
    <row r="60" spans="1:4" x14ac:dyDescent="0.25">
      <c r="A60" s="14" t="s">
        <v>177</v>
      </c>
      <c r="B60" s="15" t="s">
        <v>40</v>
      </c>
      <c r="C60" s="33">
        <v>3997.6</v>
      </c>
      <c r="D60" s="5"/>
    </row>
    <row r="61" spans="1:4" ht="18.75" customHeight="1" x14ac:dyDescent="0.25">
      <c r="A61" s="12" t="s">
        <v>176</v>
      </c>
      <c r="B61" s="13" t="s">
        <v>41</v>
      </c>
      <c r="C61" s="32">
        <f>C62</f>
        <v>109.3</v>
      </c>
      <c r="D61" s="5"/>
    </row>
    <row r="62" spans="1:4" ht="15.75" customHeight="1" x14ac:dyDescent="0.25">
      <c r="A62" s="14" t="s">
        <v>175</v>
      </c>
      <c r="B62" s="15" t="s">
        <v>42</v>
      </c>
      <c r="C62" s="33">
        <v>109.3</v>
      </c>
      <c r="D62" s="5"/>
    </row>
    <row r="63" spans="1:4" x14ac:dyDescent="0.25">
      <c r="A63" s="12" t="s">
        <v>174</v>
      </c>
      <c r="B63" s="13" t="s">
        <v>43</v>
      </c>
      <c r="C63" s="32">
        <f>C64+C79+C81+C82</f>
        <v>4238.5</v>
      </c>
      <c r="D63" s="5"/>
    </row>
    <row r="64" spans="1:4" ht="26.25" customHeight="1" x14ac:dyDescent="0.25">
      <c r="A64" s="14" t="s">
        <v>173</v>
      </c>
      <c r="B64" s="15" t="s">
        <v>44</v>
      </c>
      <c r="C64" s="33">
        <f>C65+C66+C67+C68+C69+C70+C71+C72+C73+C74+C75+C76+C77+C78</f>
        <v>307</v>
      </c>
      <c r="D64" s="5"/>
    </row>
    <row r="65" spans="1:4" s="19" customFormat="1" ht="30.75" customHeight="1" x14ac:dyDescent="0.25">
      <c r="A65" s="25" t="s">
        <v>172</v>
      </c>
      <c r="B65" s="17" t="s">
        <v>45</v>
      </c>
      <c r="C65" s="34">
        <v>13.5</v>
      </c>
      <c r="D65" s="18"/>
    </row>
    <row r="66" spans="1:4" s="19" customFormat="1" ht="36" customHeight="1" x14ac:dyDescent="0.25">
      <c r="A66" s="16" t="s">
        <v>171</v>
      </c>
      <c r="B66" s="17" t="s">
        <v>46</v>
      </c>
      <c r="C66" s="34">
        <v>40.299999999999997</v>
      </c>
      <c r="D66" s="18"/>
    </row>
    <row r="67" spans="1:4" s="19" customFormat="1" ht="30" customHeight="1" x14ac:dyDescent="0.25">
      <c r="A67" s="25" t="s">
        <v>170</v>
      </c>
      <c r="B67" s="17" t="s">
        <v>47</v>
      </c>
      <c r="C67" s="34">
        <v>104.3</v>
      </c>
      <c r="D67" s="18"/>
    </row>
    <row r="68" spans="1:4" s="19" customFormat="1" ht="39" customHeight="1" x14ac:dyDescent="0.25">
      <c r="A68" s="25" t="s">
        <v>169</v>
      </c>
      <c r="B68" s="17" t="s">
        <v>48</v>
      </c>
      <c r="C68" s="34">
        <v>0.3</v>
      </c>
      <c r="D68" s="18"/>
    </row>
    <row r="69" spans="1:4" s="19" customFormat="1" ht="37.5" customHeight="1" x14ac:dyDescent="0.25">
      <c r="A69" s="16" t="s">
        <v>168</v>
      </c>
      <c r="B69" s="17" t="s">
        <v>49</v>
      </c>
      <c r="C69" s="34">
        <v>0</v>
      </c>
      <c r="D69" s="18"/>
    </row>
    <row r="70" spans="1:4" s="19" customFormat="1" ht="26.25" customHeight="1" x14ac:dyDescent="0.25">
      <c r="A70" s="16" t="s">
        <v>167</v>
      </c>
      <c r="B70" s="17" t="s">
        <v>50</v>
      </c>
      <c r="C70" s="34">
        <v>10</v>
      </c>
      <c r="D70" s="18"/>
    </row>
    <row r="71" spans="1:4" s="19" customFormat="1" ht="29.25" customHeight="1" x14ac:dyDescent="0.25">
      <c r="A71" s="25" t="s">
        <v>166</v>
      </c>
      <c r="B71" s="17" t="s">
        <v>51</v>
      </c>
      <c r="C71" s="34">
        <v>0</v>
      </c>
      <c r="D71" s="18"/>
    </row>
    <row r="72" spans="1:4" s="19" customFormat="1" ht="39" customHeight="1" x14ac:dyDescent="0.25">
      <c r="A72" s="25" t="s">
        <v>165</v>
      </c>
      <c r="B72" s="17" t="s">
        <v>52</v>
      </c>
      <c r="C72" s="34">
        <v>0</v>
      </c>
      <c r="D72" s="18"/>
    </row>
    <row r="73" spans="1:4" s="19" customFormat="1" ht="50.25" customHeight="1" x14ac:dyDescent="0.25">
      <c r="A73" s="16" t="s">
        <v>164</v>
      </c>
      <c r="B73" s="17" t="s">
        <v>53</v>
      </c>
      <c r="C73" s="34">
        <v>20.8</v>
      </c>
      <c r="D73" s="18"/>
    </row>
    <row r="74" spans="1:4" s="19" customFormat="1" ht="40.5" customHeight="1" x14ac:dyDescent="0.25">
      <c r="A74" s="16" t="s">
        <v>109</v>
      </c>
      <c r="B74" s="17" t="s">
        <v>110</v>
      </c>
      <c r="C74" s="34">
        <v>0</v>
      </c>
      <c r="D74" s="18"/>
    </row>
    <row r="75" spans="1:4" s="19" customFormat="1" ht="30" customHeight="1" x14ac:dyDescent="0.25">
      <c r="A75" s="25" t="s">
        <v>163</v>
      </c>
      <c r="B75" s="17" t="s">
        <v>54</v>
      </c>
      <c r="C75" s="34">
        <v>5.9</v>
      </c>
      <c r="D75" s="18"/>
    </row>
    <row r="76" spans="1:4" s="19" customFormat="1" ht="32.25" customHeight="1" x14ac:dyDescent="0.25">
      <c r="A76" s="25" t="s">
        <v>162</v>
      </c>
      <c r="B76" s="17" t="s">
        <v>55</v>
      </c>
      <c r="C76" s="34">
        <v>51.9</v>
      </c>
      <c r="D76" s="18"/>
    </row>
    <row r="77" spans="1:4" s="19" customFormat="1" ht="38.25" customHeight="1" x14ac:dyDescent="0.25">
      <c r="A77" s="16" t="s">
        <v>161</v>
      </c>
      <c r="B77" s="17" t="s">
        <v>56</v>
      </c>
      <c r="C77" s="34">
        <v>60</v>
      </c>
      <c r="D77" s="18"/>
    </row>
    <row r="78" spans="1:4" s="19" customFormat="1" ht="62.25" customHeight="1" x14ac:dyDescent="0.25">
      <c r="A78" s="16" t="s">
        <v>160</v>
      </c>
      <c r="B78" s="17" t="s">
        <v>57</v>
      </c>
      <c r="C78" s="34">
        <v>0</v>
      </c>
      <c r="D78" s="18"/>
    </row>
    <row r="79" spans="1:4" ht="51.75" customHeight="1" x14ac:dyDescent="0.25">
      <c r="A79" s="23" t="s">
        <v>159</v>
      </c>
      <c r="B79" s="15" t="s">
        <v>113</v>
      </c>
      <c r="C79" s="33">
        <v>108.3</v>
      </c>
      <c r="D79" s="5"/>
    </row>
    <row r="80" spans="1:4" ht="42" customHeight="1" x14ac:dyDescent="0.25">
      <c r="A80" s="23" t="s">
        <v>111</v>
      </c>
      <c r="B80" s="15" t="s">
        <v>112</v>
      </c>
      <c r="C80" s="33">
        <v>3</v>
      </c>
      <c r="D80" s="5"/>
    </row>
    <row r="81" spans="1:4" x14ac:dyDescent="0.25">
      <c r="A81" s="14" t="s">
        <v>158</v>
      </c>
      <c r="B81" s="15" t="s">
        <v>58</v>
      </c>
      <c r="C81" s="33">
        <v>34.1</v>
      </c>
      <c r="D81" s="5"/>
    </row>
    <row r="82" spans="1:4" ht="16.5" customHeight="1" x14ac:dyDescent="0.25">
      <c r="A82" s="14" t="s">
        <v>157</v>
      </c>
      <c r="B82" s="15" t="s">
        <v>59</v>
      </c>
      <c r="C82" s="33">
        <v>3789.1</v>
      </c>
      <c r="D82" s="5"/>
    </row>
    <row r="83" spans="1:4" x14ac:dyDescent="0.25">
      <c r="A83" s="12" t="s">
        <v>156</v>
      </c>
      <c r="B83" s="13" t="s">
        <v>60</v>
      </c>
      <c r="C83" s="32">
        <f>C84+C85</f>
        <v>3041.5</v>
      </c>
      <c r="D83" s="5"/>
    </row>
    <row r="84" spans="1:4" x14ac:dyDescent="0.25">
      <c r="A84" s="14" t="s">
        <v>155</v>
      </c>
      <c r="B84" s="15" t="s">
        <v>61</v>
      </c>
      <c r="C84" s="33">
        <v>-5.2</v>
      </c>
      <c r="D84" s="5"/>
    </row>
    <row r="85" spans="1:4" x14ac:dyDescent="0.25">
      <c r="A85" s="14" t="s">
        <v>154</v>
      </c>
      <c r="B85" s="15" t="s">
        <v>62</v>
      </c>
      <c r="C85" s="33">
        <v>3046.7</v>
      </c>
      <c r="D85" s="5"/>
    </row>
    <row r="86" spans="1:4" x14ac:dyDescent="0.25">
      <c r="A86" s="12" t="s">
        <v>153</v>
      </c>
      <c r="B86" s="13" t="s">
        <v>63</v>
      </c>
      <c r="C86" s="32">
        <f>C87+C115+C117</f>
        <v>436522.89999999997</v>
      </c>
      <c r="D86" s="5"/>
    </row>
    <row r="87" spans="1:4" ht="26.25" customHeight="1" x14ac:dyDescent="0.25">
      <c r="A87" s="12" t="s">
        <v>126</v>
      </c>
      <c r="B87" s="13" t="s">
        <v>64</v>
      </c>
      <c r="C87" s="32">
        <f>C88+C93+C106+C111</f>
        <v>436759.89999999997</v>
      </c>
      <c r="D87" s="5"/>
    </row>
    <row r="88" spans="1:4" x14ac:dyDescent="0.25">
      <c r="A88" s="14" t="s">
        <v>125</v>
      </c>
      <c r="B88" s="15" t="s">
        <v>65</v>
      </c>
      <c r="C88" s="33">
        <f>SUM(C89:C92)</f>
        <v>12287.4</v>
      </c>
      <c r="D88" s="5"/>
    </row>
    <row r="89" spans="1:4" s="19" customFormat="1" x14ac:dyDescent="0.25">
      <c r="A89" s="16" t="s">
        <v>124</v>
      </c>
      <c r="B89" s="17" t="s">
        <v>66</v>
      </c>
      <c r="C89" s="34">
        <v>12000</v>
      </c>
      <c r="D89" s="18"/>
    </row>
    <row r="90" spans="1:4" s="19" customFormat="1" ht="12.75" customHeight="1" x14ac:dyDescent="0.25">
      <c r="A90" s="16" t="s">
        <v>123</v>
      </c>
      <c r="B90" s="17" t="s">
        <v>67</v>
      </c>
      <c r="C90" s="34">
        <v>287.39999999999998</v>
      </c>
      <c r="D90" s="18"/>
    </row>
    <row r="91" spans="1:4" s="19" customFormat="1" x14ac:dyDescent="0.25">
      <c r="A91" s="29" t="s">
        <v>121</v>
      </c>
      <c r="B91" s="17" t="s">
        <v>68</v>
      </c>
      <c r="C91" s="34">
        <v>0</v>
      </c>
      <c r="D91" s="18"/>
    </row>
    <row r="92" spans="1:4" s="19" customFormat="1" x14ac:dyDescent="0.25">
      <c r="A92" s="16" t="s">
        <v>120</v>
      </c>
      <c r="B92" s="17" t="s">
        <v>69</v>
      </c>
      <c r="C92" s="34">
        <v>0</v>
      </c>
      <c r="D92" s="18"/>
    </row>
    <row r="93" spans="1:4" ht="15" customHeight="1" x14ac:dyDescent="0.25">
      <c r="A93" s="14" t="s">
        <v>122</v>
      </c>
      <c r="B93" s="15" t="s">
        <v>70</v>
      </c>
      <c r="C93" s="33">
        <f>SUM(C94:C105)</f>
        <v>109748.99999999999</v>
      </c>
      <c r="D93" s="5"/>
    </row>
    <row r="94" spans="1:4" s="19" customFormat="1" ht="17.25" customHeight="1" x14ac:dyDescent="0.25">
      <c r="A94" s="16" t="s">
        <v>127</v>
      </c>
      <c r="B94" s="17" t="s">
        <v>71</v>
      </c>
      <c r="C94" s="34">
        <v>0</v>
      </c>
      <c r="D94" s="18"/>
    </row>
    <row r="95" spans="1:4" s="19" customFormat="1" ht="39.75" customHeight="1" x14ac:dyDescent="0.25">
      <c r="A95" s="16" t="s">
        <v>128</v>
      </c>
      <c r="B95" s="17" t="s">
        <v>72</v>
      </c>
      <c r="C95" s="34">
        <v>377.7</v>
      </c>
      <c r="D95" s="18"/>
    </row>
    <row r="96" spans="1:4" s="19" customFormat="1" ht="27.75" customHeight="1" x14ac:dyDescent="0.25">
      <c r="A96" s="16" t="s">
        <v>129</v>
      </c>
      <c r="B96" s="17" t="s">
        <v>73</v>
      </c>
      <c r="C96" s="34">
        <v>11842.8</v>
      </c>
      <c r="D96" s="18"/>
    </row>
    <row r="97" spans="1:4" s="19" customFormat="1" ht="42" customHeight="1" x14ac:dyDescent="0.25">
      <c r="A97" s="25" t="s">
        <v>105</v>
      </c>
      <c r="B97" s="17" t="s">
        <v>106</v>
      </c>
      <c r="C97" s="34">
        <v>60000</v>
      </c>
      <c r="D97" s="18"/>
    </row>
    <row r="98" spans="1:4" s="19" customFormat="1" ht="19.5" customHeight="1" x14ac:dyDescent="0.25">
      <c r="A98" s="25" t="s">
        <v>107</v>
      </c>
      <c r="B98" s="17" t="s">
        <v>108</v>
      </c>
      <c r="C98" s="34">
        <v>7144.4</v>
      </c>
      <c r="D98" s="18"/>
    </row>
    <row r="99" spans="1:4" s="19" customFormat="1" ht="13.5" customHeight="1" x14ac:dyDescent="0.25">
      <c r="A99" s="16" t="s">
        <v>130</v>
      </c>
      <c r="B99" s="17" t="s">
        <v>74</v>
      </c>
      <c r="C99" s="34">
        <v>0</v>
      </c>
      <c r="D99" s="18"/>
    </row>
    <row r="100" spans="1:4" s="19" customFormat="1" ht="14.25" customHeight="1" x14ac:dyDescent="0.25">
      <c r="A100" s="16" t="s">
        <v>131</v>
      </c>
      <c r="B100" s="17" t="s">
        <v>75</v>
      </c>
      <c r="C100" s="34">
        <v>1258.7</v>
      </c>
      <c r="D100" s="18"/>
    </row>
    <row r="101" spans="1:4" s="19" customFormat="1" ht="28.5" customHeight="1" x14ac:dyDescent="0.25">
      <c r="A101" s="30" t="s">
        <v>132</v>
      </c>
      <c r="B101" s="17" t="s">
        <v>76</v>
      </c>
      <c r="C101" s="34">
        <v>9848.5</v>
      </c>
      <c r="D101" s="18"/>
    </row>
    <row r="102" spans="1:4" s="19" customFormat="1" x14ac:dyDescent="0.25">
      <c r="A102" s="16" t="s">
        <v>133</v>
      </c>
      <c r="B102" s="17" t="s">
        <v>77</v>
      </c>
      <c r="C102" s="34">
        <v>57.7</v>
      </c>
      <c r="D102" s="18"/>
    </row>
    <row r="103" spans="1:4" s="19" customFormat="1" ht="13.5" customHeight="1" x14ac:dyDescent="0.25">
      <c r="A103" s="16" t="s">
        <v>134</v>
      </c>
      <c r="B103" s="17" t="s">
        <v>78</v>
      </c>
      <c r="C103" s="34">
        <v>7000</v>
      </c>
      <c r="D103" s="18"/>
    </row>
    <row r="104" spans="1:4" s="19" customFormat="1" ht="14.25" customHeight="1" x14ac:dyDescent="0.25">
      <c r="A104" s="16" t="s">
        <v>135</v>
      </c>
      <c r="B104" s="17" t="s">
        <v>79</v>
      </c>
      <c r="C104" s="34">
        <v>0</v>
      </c>
      <c r="D104" s="18"/>
    </row>
    <row r="105" spans="1:4" s="19" customFormat="1" x14ac:dyDescent="0.25">
      <c r="A105" s="16" t="s">
        <v>136</v>
      </c>
      <c r="B105" s="17" t="s">
        <v>80</v>
      </c>
      <c r="C105" s="34">
        <v>12219.2</v>
      </c>
      <c r="D105" s="18"/>
    </row>
    <row r="106" spans="1:4" ht="14.25" customHeight="1" x14ac:dyDescent="0.25">
      <c r="A106" s="14" t="s">
        <v>137</v>
      </c>
      <c r="B106" s="15" t="s">
        <v>81</v>
      </c>
      <c r="C106" s="35">
        <f>SUM(C107:C110)</f>
        <v>283195.3</v>
      </c>
      <c r="D106" s="5"/>
    </row>
    <row r="107" spans="1:4" s="19" customFormat="1" x14ac:dyDescent="0.25">
      <c r="A107" s="29" t="s">
        <v>138</v>
      </c>
      <c r="B107" s="17" t="s">
        <v>82</v>
      </c>
      <c r="C107" s="34">
        <v>279102.3</v>
      </c>
      <c r="D107" s="18"/>
    </row>
    <row r="108" spans="1:4" s="19" customFormat="1" ht="26.25" customHeight="1" x14ac:dyDescent="0.25">
      <c r="A108" s="16" t="s">
        <v>139</v>
      </c>
      <c r="B108" s="17" t="s">
        <v>83</v>
      </c>
      <c r="C108" s="34">
        <v>3743.6</v>
      </c>
      <c r="D108" s="18"/>
    </row>
    <row r="109" spans="1:4" s="19" customFormat="1" ht="25.5" customHeight="1" x14ac:dyDescent="0.25">
      <c r="A109" s="16" t="s">
        <v>140</v>
      </c>
      <c r="B109" s="17" t="s">
        <v>84</v>
      </c>
      <c r="C109" s="34">
        <v>349.4</v>
      </c>
      <c r="D109" s="18"/>
    </row>
    <row r="110" spans="1:4" s="19" customFormat="1" ht="27" customHeight="1" x14ac:dyDescent="0.25">
      <c r="A110" s="16" t="s">
        <v>141</v>
      </c>
      <c r="B110" s="17" t="s">
        <v>85</v>
      </c>
      <c r="C110" s="34">
        <v>0</v>
      </c>
      <c r="D110" s="18"/>
    </row>
    <row r="111" spans="1:4" x14ac:dyDescent="0.25">
      <c r="A111" s="14" t="s">
        <v>143</v>
      </c>
      <c r="B111" s="15" t="s">
        <v>86</v>
      </c>
      <c r="C111" s="33">
        <f>SUM(C112:C114)</f>
        <v>31528.2</v>
      </c>
      <c r="D111" s="5"/>
    </row>
    <row r="112" spans="1:4" s="19" customFormat="1" ht="61.5" customHeight="1" x14ac:dyDescent="0.25">
      <c r="A112" s="16" t="s">
        <v>142</v>
      </c>
      <c r="B112" s="17" t="s">
        <v>87</v>
      </c>
      <c r="C112" s="34">
        <v>136.69999999999999</v>
      </c>
      <c r="D112" s="18"/>
    </row>
    <row r="113" spans="1:4" s="19" customFormat="1" ht="50.25" customHeight="1" x14ac:dyDescent="0.25">
      <c r="A113" s="16" t="s">
        <v>144</v>
      </c>
      <c r="B113" s="17" t="s">
        <v>88</v>
      </c>
      <c r="C113" s="34">
        <v>24580.5</v>
      </c>
      <c r="D113" s="18"/>
    </row>
    <row r="114" spans="1:4" s="19" customFormat="1" ht="18" customHeight="1" x14ac:dyDescent="0.25">
      <c r="A114" s="16" t="s">
        <v>145</v>
      </c>
      <c r="B114" s="17" t="s">
        <v>89</v>
      </c>
      <c r="C114" s="34">
        <v>6811</v>
      </c>
      <c r="D114" s="18"/>
    </row>
    <row r="115" spans="1:4" ht="38.25" customHeight="1" x14ac:dyDescent="0.25">
      <c r="A115" s="12" t="s">
        <v>146</v>
      </c>
      <c r="B115" s="13" t="s">
        <v>90</v>
      </c>
      <c r="C115" s="32">
        <f>C116</f>
        <v>0</v>
      </c>
      <c r="D115" s="5"/>
    </row>
    <row r="116" spans="1:4" ht="38.25" customHeight="1" x14ac:dyDescent="0.25">
      <c r="A116" s="16" t="s">
        <v>147</v>
      </c>
      <c r="B116" s="17" t="s">
        <v>91</v>
      </c>
      <c r="C116" s="33">
        <v>0</v>
      </c>
      <c r="D116" s="5"/>
    </row>
    <row r="117" spans="1:4" ht="26.25" customHeight="1" x14ac:dyDescent="0.25">
      <c r="A117" s="12" t="s">
        <v>148</v>
      </c>
      <c r="B117" s="13" t="s">
        <v>92</v>
      </c>
      <c r="C117" s="32">
        <f>SUM(C118:C121)</f>
        <v>-237</v>
      </c>
      <c r="D117" s="5"/>
    </row>
    <row r="118" spans="1:4" s="19" customFormat="1" ht="39.75" customHeight="1" x14ac:dyDescent="0.25">
      <c r="A118" s="16" t="s">
        <v>149</v>
      </c>
      <c r="B118" s="17" t="s">
        <v>93</v>
      </c>
      <c r="C118" s="34">
        <v>0</v>
      </c>
      <c r="D118" s="18"/>
    </row>
    <row r="119" spans="1:4" s="19" customFormat="1" ht="36.75" customHeight="1" x14ac:dyDescent="0.25">
      <c r="A119" s="16" t="s">
        <v>150</v>
      </c>
      <c r="B119" s="17" t="s">
        <v>94</v>
      </c>
      <c r="C119" s="34">
        <v>0</v>
      </c>
      <c r="D119" s="18"/>
    </row>
    <row r="120" spans="1:4" s="19" customFormat="1" ht="60.75" customHeight="1" x14ac:dyDescent="0.25">
      <c r="A120" s="16" t="s">
        <v>151</v>
      </c>
      <c r="B120" s="17" t="s">
        <v>95</v>
      </c>
      <c r="C120" s="34">
        <v>0</v>
      </c>
      <c r="D120" s="18"/>
    </row>
    <row r="121" spans="1:4" s="19" customFormat="1" ht="24.75" customHeight="1" x14ac:dyDescent="0.25">
      <c r="A121" s="16" t="s">
        <v>152</v>
      </c>
      <c r="B121" s="17" t="s">
        <v>96</v>
      </c>
      <c r="C121" s="34">
        <v>-237</v>
      </c>
      <c r="D121" s="18"/>
    </row>
    <row r="122" spans="1:4" ht="15" customHeight="1" x14ac:dyDescent="0.25">
      <c r="A122" s="22"/>
      <c r="B122" s="22"/>
      <c r="C122" s="22"/>
      <c r="D122" s="22"/>
    </row>
  </sheetData>
  <mergeCells count="8">
    <mergeCell ref="A1:C1"/>
    <mergeCell ref="A2:C2"/>
    <mergeCell ref="A3:C3"/>
    <mergeCell ref="A4:C4"/>
    <mergeCell ref="A6:C6"/>
    <mergeCell ref="A8:A10"/>
    <mergeCell ref="B8:B10"/>
    <mergeCell ref="C8:C10"/>
  </mergeCells>
  <pageMargins left="0.39370078740157483" right="0.39370078740157483" top="0.39370078740157483" bottom="0.39370078740157483" header="0.51181102362204722" footer="0.51181102362204722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_ЭКР&lt;/Code&gt;&#10;  &lt;DocLink&gt;8888415&lt;/DocLink&gt;&#10;  &lt;DocName&gt;Отчет об исполнении бюджета (год)&lt;/DocName&gt;&#10;  &lt;VariantName&gt;SV_0503117M_ekr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966437-59C7-4BFA-B6C3-694E9233F1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TRACH\Евгения</dc:creator>
  <cp:lastModifiedBy>Елена Алексеевна</cp:lastModifiedBy>
  <cp:lastPrinted>2025-07-14T05:38:54Z</cp:lastPrinted>
  <dcterms:created xsi:type="dcterms:W3CDTF">2025-02-25T05:49:00Z</dcterms:created>
  <dcterms:modified xsi:type="dcterms:W3CDTF">2025-07-16T00:44:34Z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(год)</vt:lpwstr>
  </property>
  <property fmtid="{D5CDD505-2E9C-101B-9397-08002B2CF9AE}" pid="3" name="Название отчета">
    <vt:lpwstr>SV_0503117M_ekr.xlsx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91016_10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