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95" yWindow="360" windowWidth="11340" windowHeight="6285" activeTab="0"/>
  </bookViews>
  <sheets>
    <sheet name="прил 4 " sheetId="1" r:id="rId1"/>
  </sheets>
  <definedNames>
    <definedName name="_xlnm.Print_Area" localSheetId="0">'прил 4 '!$A$1:$E$98</definedName>
  </definedNames>
  <calcPr fullCalcOnLoad="1"/>
</workbook>
</file>

<file path=xl/sharedStrings.xml><?xml version="1.0" encoding="utf-8"?>
<sst xmlns="http://schemas.openxmlformats.org/spreadsheetml/2006/main" count="179" uniqueCount="155">
  <si>
    <t>1 01 02000 01 0000 110</t>
  </si>
  <si>
    <t>Налог на доходы физических лиц</t>
  </si>
  <si>
    <t>1 05 02000 02 0000 110</t>
  </si>
  <si>
    <t>1 08 00000 00 0000 000</t>
  </si>
  <si>
    <t>Безвозмездные поступления</t>
  </si>
  <si>
    <t>1 00 00000 00 0000 000</t>
  </si>
  <si>
    <t>1 01 00000 00 0000 000</t>
  </si>
  <si>
    <t>1 03 00000 00 0000 000</t>
  </si>
  <si>
    <t>1 05 00000 00 0000 000</t>
  </si>
  <si>
    <t>1 07 00000 00 0000 000</t>
  </si>
  <si>
    <t>1 11 00000 00 0000 000</t>
  </si>
  <si>
    <t>1 17 00000 00 0000 000</t>
  </si>
  <si>
    <t>200 00000 00 0000 000</t>
  </si>
  <si>
    <t>Всего бюджет</t>
  </si>
  <si>
    <t>Субвенция на обеспечение бесплатным питанием детей из малоимущих семей, обучающихся в МОУ</t>
  </si>
  <si>
    <t>ПРОЧИЕ НЕНАЛОГОВЫЕ ДОХОДЫ</t>
  </si>
  <si>
    <t>Прочие неналоговые доходы</t>
  </si>
  <si>
    <t>1 17 05000 00 0000 180</t>
  </si>
  <si>
    <t>Наименование муниципальных образований</t>
  </si>
  <si>
    <t>КОД</t>
  </si>
  <si>
    <t>ДОХОДЫ - всего</t>
  </si>
  <si>
    <t>ДОХОДЫ (НАЛОГОВЫЕ И НЕНАЛОГОВЫЕ)</t>
  </si>
  <si>
    <t>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</si>
  <si>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</si>
  <si>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</si>
  <si>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 </t>
  </si>
  <si>
    <t>1 03 02000 01 0000 110</t>
  </si>
  <si>
    <t xml:space="preserve">НАЛОГИ НА СОВОКУПНЫЙ ДОХОД </t>
  </si>
  <si>
    <t>Единый налог на вмененный доход для определенных видов деятельности</t>
  </si>
  <si>
    <t>Единый сельскохозяйственный налог</t>
  </si>
  <si>
    <t>1 05 03000 01 0000 110</t>
  </si>
  <si>
    <t xml:space="preserve">НАЛОГИ НА ИМУЩЕСТВО </t>
  </si>
  <si>
    <t>1 06 00000 00 0000 000</t>
  </si>
  <si>
    <t>Налог на имущество физических лиц</t>
  </si>
  <si>
    <t>1 06 01000 00 0000 110</t>
  </si>
  <si>
    <t xml:space="preserve">Земельный налог </t>
  </si>
  <si>
    <t>1 06 06000 00 0000 110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</si>
  <si>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</si>
  <si>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</si>
  <si>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1 07 01020 01 0000 110</t>
  </si>
  <si>
    <t>Налог на добычу прочих полезных ископаемых</t>
  </si>
  <si>
    <t>1 07 01030 01 0000 110</t>
  </si>
  <si>
    <t>ГОСУДАРСТВЕННАЯ ПОШЛИНА, СБОРЫ</t>
  </si>
  <si>
    <t>Государственная пошлина по делам, рассматриваемым в судах общей юрисдикции, мировыми судьями</t>
  </si>
  <si>
    <t>1 08 03000 01 0000 110</t>
  </si>
  <si>
    <t>Государственная пошлина за совершение нотариальных действий(за исключением действий, совершаемых консульскими учреждениями Российской Федерации)</t>
  </si>
  <si>
    <t>1 08 04000 01 0000 110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</si>
  <si>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</si>
  <si>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</si>
  <si>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1 08 07150 01 0000 110</t>
  </si>
  <si>
    <t>ЗАДОЛЖЕННОСТЬ И ПЕРЕРАСЧЕТЫ ПО ОТМЕНЕННЫМ НАЛОГАМ, СБОРАМ И ИНЫМ ОБЯЗАТЕЛЬНЫМ ПЛАТЕЖАМ</t>
  </si>
  <si>
    <t>1 09 00000 00 0000 000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</si>
  <si>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</si>
  <si>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</si>
  <si>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1 11 03000 00 0000 120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</si>
  <si>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</si>
  <si>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1 11 05010 00 0000 120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</si>
  <si>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</si>
  <si>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1 11 05020 00 0000 120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</si>
  <si>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 унитарных предприятий и муниципальных унитарных предприятий</t>
  </si>
  <si>
    <t>1 11 05030 00 0000 120</t>
  </si>
  <si>
    <t>ПЛАТЕЖИ ПРИ ПОЛЬЗОВАНИИ ПРИРОДНЫМИ РЕСУРСАМИ</t>
  </si>
  <si>
    <t>1 12 00000 00 0000 000</t>
  </si>
  <si>
    <t>Плата за негативное воздействие на окружающую среду</t>
  </si>
  <si>
    <t>Платежи при пользовании недрами</t>
  </si>
  <si>
    <t xml:space="preserve"> 1 12 02000 01 0000 120</t>
  </si>
  <si>
    <t>ДОХОДЫ ОТ ОКАЗАНИЯ ПЛАТНЫХ УСЛУГ И КОМПЕНСАЦИИ ЗАТРАТ ГОСУДАРСТВА</t>
  </si>
  <si>
    <t>1 13 00000 00 0000 000</t>
  </si>
  <si>
    <t>Прочие доходы от оказания платных услуг и компенсации затрат государства</t>
  </si>
  <si>
    <t>1 13 03000 00 0000 130</t>
  </si>
  <si>
    <t>ДОХОДЫ ОТ ПРОДАЖИ МАТЕРИАЛЬНЫХ И НЕМАТЕРИАЛЬНЫХ АКТИВОВ</t>
  </si>
  <si>
    <t>1 14 00000 00 0000 000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</si>
  <si>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</si>
  <si>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1 14 06000 00 0000 420</t>
  </si>
  <si>
    <t>АДМИНИСТРАТИВНЫЕ ПЛАТЕЖИ И СБОРЫ</t>
  </si>
  <si>
    <t>1 15 00000 00 0000 000</t>
  </si>
  <si>
    <t>ШТРАФЫ, САНКЦИИ, ВОЗМЕЩЕНИЕ УЩЕРБА</t>
  </si>
  <si>
    <t>1 16 00000 00 0000 000</t>
  </si>
  <si>
    <t>Субсидии всего:  в т.ч.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</si>
  <si>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</si>
  <si>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</si>
  <si>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</si>
  <si>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</si>
  <si>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Налог, взимаемый в связи с применением патентной системы</t>
  </si>
  <si>
    <t>1 05 04000 01 2000 110</t>
  </si>
  <si>
    <t>Осуществление гос.полномочия по организации соцподдержки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 и жд)</t>
  </si>
  <si>
    <t>Дотации бюджетам муниципальных  районов и ГО на выравнивание бюджетной обеспеченности МР (го)</t>
  </si>
  <si>
    <t xml:space="preserve">114 02050 13 0000 410 </t>
  </si>
  <si>
    <t>Субсидии в части увеличения тарифной ставки на 25% в пгт (кроме пед.работников МОУ)</t>
  </si>
  <si>
    <t>Организация проведения мероприятий по содержанию безнадзорных животных</t>
  </si>
  <si>
    <t>1 03 02260 01 0000 110</t>
  </si>
  <si>
    <t>1 03 02250 01 0000 110</t>
  </si>
  <si>
    <t>1 03 02240 01 0000 110</t>
  </si>
  <si>
    <t>1 03 02230 01 0000 110</t>
  </si>
  <si>
    <t xml:space="preserve">НЕНАЛОГОВЫЕ ДОХОДЫ </t>
  </si>
  <si>
    <t>админ-е госполномочий в сфере госуправления</t>
  </si>
  <si>
    <t>Субвенция для осуществления отдельных госполномочий в сфере  труда</t>
  </si>
  <si>
    <t>На осуществление госполномочия по созданию административных комиссий</t>
  </si>
  <si>
    <t xml:space="preserve">Субвенции на предоставление дотаций бюджетам поселений на выравнивание бюджетной обеспеченности    </t>
  </si>
  <si>
    <t xml:space="preserve">На предоставление компенсаций затрат родителей детей-инвалидов на обучение по основным общеобр.программам на дому </t>
  </si>
  <si>
    <t>На администрирование государственного полномочия по организации проведения мероприятий по содержанию безнадзорных животных</t>
  </si>
  <si>
    <t>Cубвенции на осуществление госполномочий по расчету и предоставлению дотаций бюджетам поселений</t>
  </si>
  <si>
    <t>На администрирование гос.полномочий по организации и осуществ деят по опеке и попечительству над несовершеннолетними</t>
  </si>
  <si>
    <t>На исполнение гос.полномочий по предоставлению компенсации части платы, взимаемой с родителей или законных представителей за содержание детей</t>
  </si>
  <si>
    <t>На осуществление выплат гос.полномочий по организации и осуществ деят по опеке и попечительству над несовершеннолетними</t>
  </si>
  <si>
    <t>Субвенция на обеспечение отдыха, организации и обеспечение оздоровления детей в каникулярное время в муниципальных организациях отдыха детей и их оздоровления</t>
  </si>
  <si>
    <t>202 30024 05 0000 150</t>
  </si>
  <si>
    <t>Субвенции на осуществление государственного полномочия по подготовке и проведению Всероссийской
переписи населения на 2020 год</t>
  </si>
  <si>
    <t>202 29999 05 0000 150</t>
  </si>
  <si>
    <t>202 15001 05 0000 150</t>
  </si>
  <si>
    <t>202 30027 05 0000 150</t>
  </si>
  <si>
    <t>1 12 01000 01 0000 120</t>
  </si>
  <si>
    <t>1 16 10100 05 0000 140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</si>
  <si>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</si>
  <si>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</si>
  <si>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</si>
  <si>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 xml:space="preserve">Бюджет МР "Могойтуйский район"  на 2021 год </t>
  </si>
  <si>
    <t xml:space="preserve">                              ПРИЛОЖЕНИЕ № 4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</si>
  <si>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</si>
  <si>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</si>
  <si>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202 25097 05 0000 150</t>
  </si>
  <si>
    <t>Реализация мероприятий по укреплению единства российской нации и этнокультурному развитию народов России</t>
  </si>
  <si>
    <t>202 25516 05 0000 150</t>
  </si>
  <si>
    <t>Осуществление полномочий по составлению (изменению) списков кандидатов в присяжные заседатели федеральных судов общей юрисдикции в РФ</t>
  </si>
  <si>
    <t>202 35120 05 0000 151</t>
  </si>
  <si>
    <t>Реализация мероприятий по обеспечению жильем молодых семей</t>
  </si>
  <si>
    <t>202 25497 05 0000 151</t>
  </si>
  <si>
    <t>Субсидия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</si>
  <si>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202 02999 05 0000 151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</si>
  <si>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</si>
  <si>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202 25304 05 0000 0151</t>
  </si>
  <si>
    <r>
      <t>Обеспечение госгарантий прав граждан на получение общедоступного и беспл дошк, общ образования в общеобразовательных учреждениях,</t>
    </r>
    <r>
      <rPr>
        <b/>
        <sz val="11"/>
        <rFont val="Times New Roman"/>
        <family val="1"/>
      </rPr>
      <t xml:space="preserve"> СОШ</t>
    </r>
  </si>
  <si>
    <r>
      <t xml:space="preserve">Обеспечение госгарантий прав граждан на получение общедоступного и беспл дошк, общ образования в общеобразовательных учреждениях, </t>
    </r>
    <r>
      <rPr>
        <b/>
        <sz val="11"/>
        <rFont val="Times New Roman"/>
        <family val="1"/>
      </rPr>
      <t>ДОУ</t>
    </r>
  </si>
  <si>
    <t>админ-е госполномочий в сфере образования</t>
  </si>
  <si>
    <t>Субсидия на реализацию мероприятий ФЦП "Увековечивание памяти погибших при защите Отечества"</t>
  </si>
  <si>
    <t>Реализация мероприятий плана социального развития центров экономического роста Забайкальского края (иные межбюджетные трансферты бюджетам муниципальных районов и городских округов)</t>
  </si>
  <si>
    <t>202 45505 05 0000 150</t>
  </si>
  <si>
    <t>202 45303 05 0000 150</t>
  </si>
  <si>
    <t>Иные межбюджетные трансферты всего: в т.ч.</t>
  </si>
  <si>
    <t>Упращенная система налогооблажения</t>
  </si>
  <si>
    <t xml:space="preserve">    </t>
  </si>
  <si>
    <t>изм</t>
  </si>
  <si>
    <t>уточн на 01.04</t>
  </si>
  <si>
    <t>Субсидии бюджетам муниципальных районов на реализацию программ формирования современной городской среды</t>
  </si>
  <si>
    <t>202 25555 05 0000 150</t>
  </si>
  <si>
    <t>Ежемесячное денежное вознаграждение за классное руководство педагогическим работникам гос. и муниц. общеобразовательных орг-ций ФБ</t>
  </si>
  <si>
    <t>Прочие межбюджетные трансферты всего: в т.ч.</t>
  </si>
  <si>
    <t>202 49999 05 0000 150</t>
  </si>
  <si>
    <t>Обеспечение выплат районных коэф и процентных надбавок за стаж работы к ежемесячному денежному вознаграждению за классн руководства</t>
  </si>
  <si>
    <t>Государственная поддержка отрасли культуры обеспечение развития и укрепления
материально-технической базы домов культуры в населенных пунктах с
числом жителей до 50 тысяч человек</t>
  </si>
  <si>
    <t>202 25519 05 0000 150</t>
  </si>
  <si>
    <t>Субвенции всего: в т.ч.</t>
  </si>
  <si>
    <t>к  Решению Совета МР "Могойтуйский район"</t>
  </si>
  <si>
    <t>от 25.12.2021 №5-17</t>
  </si>
  <si>
    <t>(в редакции решения от 30.03.2021 №8-26)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</si>
</sst>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_-* #,##0_р_._-;\-* #,##0_р_._-;_-* \-_р_._-;_-@_-"/>
    <numFmt numFmtId="182" formatCode="#,##0.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33" fillId="0" borderId="1">
      <alignment horizontal="center" vertical="center" wrapText="1"/>
      <protection/>
    </xf>
    <xf numFmtId="49" fontId="33" fillId="0" borderId="2">
      <alignment horizontal="center" vertical="center" wrapTex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3" applyNumberFormat="0" applyAlignment="0" applyProtection="0"/>
    <xf numFmtId="0" fontId="35" fillId="27" borderId="4" applyNumberFormat="0" applyAlignment="0" applyProtection="0"/>
    <xf numFmtId="0" fontId="36" fillId="27" borderId="3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8" borderId="9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33" borderId="12" xfId="0" applyFont="1" applyFill="1" applyBorder="1" applyAlignment="1">
      <alignment horizontal="lef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4" fontId="3" fillId="34" borderId="0" xfId="0" applyNumberFormat="1" applyFont="1" applyFill="1" applyBorder="1" applyAlignment="1">
      <alignment horizontal="right"/>
    </xf>
    <xf numFmtId="4" fontId="3" fillId="0" borderId="0" xfId="0" applyNumberFormat="1" applyFont="1" applyBorder="1" applyAlignment="1" applyProtection="1">
      <alignment horizontal="left" vertical="center" wrapText="1"/>
      <protection locked="0"/>
    </xf>
    <xf numFmtId="4" fontId="7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4" fontId="9" fillId="35" borderId="12" xfId="0" applyNumberFormat="1" applyFont="1" applyFill="1" applyBorder="1" applyAlignment="1">
      <alignment horizontal="right"/>
    </xf>
    <xf numFmtId="0" fontId="10" fillId="0" borderId="12" xfId="0" applyFont="1" applyFill="1" applyBorder="1" applyAlignment="1">
      <alignment wrapText="1"/>
    </xf>
    <xf numFmtId="0" fontId="10" fillId="0" borderId="12" xfId="0" applyFont="1" applyFill="1" applyBorder="1" applyAlignment="1">
      <alignment horizontal="center"/>
    </xf>
    <xf numFmtId="0" fontId="10" fillId="36" borderId="12" xfId="0" applyFont="1" applyFill="1" applyBorder="1" applyAlignment="1">
      <alignment wrapText="1"/>
    </xf>
    <xf numFmtId="0" fontId="11" fillId="0" borderId="12" xfId="0" applyFont="1" applyFill="1" applyBorder="1" applyAlignment="1">
      <alignment horizontal="left" vertical="center" wrapText="1"/>
    </xf>
    <xf numFmtId="0" fontId="10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10" fillId="36" borderId="12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4" fontId="6" fillId="33" borderId="12" xfId="0" applyNumberFormat="1" applyFont="1" applyFill="1" applyBorder="1" applyAlignment="1">
      <alignment horizontal="right"/>
    </xf>
    <xf numFmtId="49" fontId="49" fillId="0" borderId="14" xfId="34" applyNumberFormat="1" applyFont="1" applyBorder="1" applyAlignment="1" applyProtection="1">
      <alignment horizontal="left" vertical="center" wrapText="1"/>
      <protection/>
    </xf>
    <xf numFmtId="4" fontId="10" fillId="0" borderId="12" xfId="0" applyNumberFormat="1" applyFont="1" applyBorder="1" applyAlignment="1" applyProtection="1">
      <alignment horizontal="left" vertical="center" wrapText="1"/>
      <protection locked="0"/>
    </xf>
    <xf numFmtId="4" fontId="10" fillId="0" borderId="12" xfId="0" applyNumberFormat="1" applyFont="1" applyBorder="1" applyAlignment="1" applyProtection="1">
      <alignment horizontal="center" vertical="center" wrapText="1"/>
      <protection locked="0"/>
    </xf>
    <xf numFmtId="0" fontId="10" fillId="0" borderId="12" xfId="0" applyNumberFormat="1" applyFont="1" applyFill="1" applyBorder="1" applyAlignment="1">
      <alignment wrapText="1"/>
    </xf>
    <xf numFmtId="0" fontId="10" fillId="0" borderId="12" xfId="0" applyFont="1" applyFill="1" applyBorder="1" applyAlignment="1">
      <alignment vertical="top" wrapText="1"/>
    </xf>
    <xf numFmtId="3" fontId="10" fillId="0" borderId="13" xfId="0" applyNumberFormat="1" applyFont="1" applyFill="1" applyBorder="1" applyAlignment="1">
      <alignment horizontal="center"/>
    </xf>
    <xf numFmtId="0" fontId="6" fillId="37" borderId="12" xfId="0" applyFont="1" applyFill="1" applyBorder="1" applyAlignment="1">
      <alignment horizontal="left" wrapText="1"/>
    </xf>
    <xf numFmtId="0" fontId="6" fillId="37" borderId="12" xfId="0" applyFont="1" applyFill="1" applyBorder="1" applyAlignment="1">
      <alignment horizontal="center"/>
    </xf>
    <xf numFmtId="4" fontId="6" fillId="37" borderId="12" xfId="0" applyNumberFormat="1" applyFont="1" applyFill="1" applyBorder="1" applyAlignment="1">
      <alignment horizontal="right"/>
    </xf>
    <xf numFmtId="49" fontId="49" fillId="0" borderId="2" xfId="34" applyNumberFormat="1" applyFont="1" applyAlignment="1" applyProtection="1">
      <alignment horizontal="left" vertical="center" wrapText="1"/>
      <protection/>
    </xf>
    <xf numFmtId="49" fontId="49" fillId="0" borderId="12" xfId="33" applyNumberFormat="1" applyFont="1" applyBorder="1" applyProtection="1">
      <alignment horizontal="center" vertical="center" wrapText="1"/>
      <protection/>
    </xf>
    <xf numFmtId="0" fontId="6" fillId="37" borderId="12" xfId="0" applyFont="1" applyFill="1" applyBorder="1" applyAlignment="1">
      <alignment wrapText="1"/>
    </xf>
    <xf numFmtId="0" fontId="9" fillId="33" borderId="12" xfId="0" applyFont="1" applyFill="1" applyBorder="1" applyAlignment="1">
      <alignment wrapText="1"/>
    </xf>
    <xf numFmtId="0" fontId="9" fillId="33" borderId="12" xfId="0" applyFont="1" applyFill="1" applyBorder="1" applyAlignment="1">
      <alignment/>
    </xf>
    <xf numFmtId="49" fontId="10" fillId="0" borderId="12" xfId="0" applyNumberFormat="1" applyFont="1" applyBorder="1" applyAlignment="1">
      <alignment wrapText="1"/>
    </xf>
    <xf numFmtId="49" fontId="10" fillId="0" borderId="12" xfId="0" applyNumberFormat="1" applyFont="1" applyBorder="1" applyAlignment="1">
      <alignment horizontal="center"/>
    </xf>
    <xf numFmtId="49" fontId="6" fillId="33" borderId="12" xfId="0" applyNumberFormat="1" applyFont="1" applyFill="1" applyBorder="1" applyAlignment="1">
      <alignment wrapText="1"/>
    </xf>
    <xf numFmtId="49" fontId="6" fillId="33" borderId="12" xfId="0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 wrapText="1"/>
    </xf>
    <xf numFmtId="0" fontId="10" fillId="0" borderId="12" xfId="0" applyFont="1" applyBorder="1" applyAlignment="1">
      <alignment wrapText="1"/>
    </xf>
    <xf numFmtId="0" fontId="10" fillId="0" borderId="12" xfId="0" applyFont="1" applyBorder="1" applyAlignment="1">
      <alignment horizontal="center"/>
    </xf>
    <xf numFmtId="3" fontId="10" fillId="0" borderId="12" xfId="0" applyNumberFormat="1" applyFont="1" applyBorder="1" applyAlignment="1">
      <alignment horizontal="center"/>
    </xf>
    <xf numFmtId="0" fontId="10" fillId="36" borderId="12" xfId="0" applyFont="1" applyFill="1" applyBorder="1" applyAlignment="1">
      <alignment horizontal="center"/>
    </xf>
    <xf numFmtId="0" fontId="49" fillId="0" borderId="0" xfId="0" applyFont="1" applyAlignment="1">
      <alignment wrapText="1"/>
    </xf>
    <xf numFmtId="0" fontId="49" fillId="0" borderId="12" xfId="0" applyFont="1" applyBorder="1" applyAlignment="1">
      <alignment horizontal="center"/>
    </xf>
    <xf numFmtId="0" fontId="10" fillId="0" borderId="12" xfId="0" applyFont="1" applyFill="1" applyBorder="1" applyAlignment="1">
      <alignment horizontal="left" wrapText="1"/>
    </xf>
    <xf numFmtId="49" fontId="10" fillId="0" borderId="12" xfId="0" applyNumberFormat="1" applyFont="1" applyFill="1" applyBorder="1" applyAlignment="1">
      <alignment horizontal="center"/>
    </xf>
    <xf numFmtId="4" fontId="10" fillId="36" borderId="12" xfId="0" applyNumberFormat="1" applyFont="1" applyFill="1" applyBorder="1" applyAlignment="1" applyProtection="1">
      <alignment horizontal="left" vertical="center" wrapText="1"/>
      <protection locked="0"/>
    </xf>
    <xf numFmtId="4" fontId="10" fillId="36" borderId="0" xfId="0" applyNumberFormat="1" applyFont="1" applyFill="1" applyBorder="1" applyAlignment="1" applyProtection="1">
      <alignment horizontal="left" vertical="center" wrapText="1"/>
      <protection locked="0"/>
    </xf>
    <xf numFmtId="0" fontId="0" fillId="36" borderId="0" xfId="0" applyFill="1" applyBorder="1" applyAlignment="1">
      <alignment/>
    </xf>
    <xf numFmtId="4" fontId="10" fillId="36" borderId="12" xfId="0" applyNumberFormat="1" applyFont="1" applyFill="1" applyBorder="1" applyAlignment="1" applyProtection="1">
      <alignment horizontal="center" vertical="center" wrapText="1"/>
      <protection locked="0"/>
    </xf>
    <xf numFmtId="4" fontId="10" fillId="36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37" borderId="12" xfId="0" applyNumberFormat="1" applyFont="1" applyFill="1" applyBorder="1" applyAlignment="1" applyProtection="1">
      <alignment horizontal="left" vertical="center" wrapText="1"/>
      <protection locked="0"/>
    </xf>
    <xf numFmtId="4" fontId="6" fillId="37" borderId="13" xfId="0" applyNumberFormat="1" applyFont="1" applyFill="1" applyBorder="1" applyAlignment="1" applyProtection="1">
      <alignment horizontal="center" vertical="center" wrapText="1"/>
      <protection locked="0"/>
    </xf>
    <xf numFmtId="4" fontId="6" fillId="37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37" borderId="12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right"/>
    </xf>
    <xf numFmtId="0" fontId="0" fillId="0" borderId="12" xfId="0" applyBorder="1" applyAlignment="1">
      <alignment horizontal="right"/>
    </xf>
    <xf numFmtId="0" fontId="6" fillId="37" borderId="12" xfId="0" applyFont="1" applyFill="1" applyBorder="1" applyAlignment="1">
      <alignment horizontal="right" wrapText="1"/>
    </xf>
    <xf numFmtId="0" fontId="0" fillId="36" borderId="12" xfId="0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10" fillId="0" borderId="12" xfId="0" applyFont="1" applyBorder="1" applyAlignment="1">
      <alignment vertical="center"/>
    </xf>
    <xf numFmtId="4" fontId="6" fillId="33" borderId="12" xfId="0" applyNumberFormat="1" applyFont="1" applyFill="1" applyBorder="1" applyAlignment="1">
      <alignment/>
    </xf>
    <xf numFmtId="4" fontId="6" fillId="37" borderId="12" xfId="0" applyNumberFormat="1" applyFont="1" applyFill="1" applyBorder="1" applyAlignment="1">
      <alignment/>
    </xf>
    <xf numFmtId="4" fontId="10" fillId="36" borderId="12" xfId="0" applyNumberFormat="1" applyFont="1" applyFill="1" applyBorder="1" applyAlignment="1">
      <alignment/>
    </xf>
    <xf numFmtId="173" fontId="10" fillId="36" borderId="12" xfId="0" applyNumberFormat="1" applyFont="1" applyFill="1" applyBorder="1" applyAlignment="1">
      <alignment/>
    </xf>
    <xf numFmtId="0" fontId="10" fillId="36" borderId="12" xfId="0" applyFont="1" applyFill="1" applyBorder="1" applyAlignment="1">
      <alignment/>
    </xf>
    <xf numFmtId="4" fontId="12" fillId="36" borderId="12" xfId="0" applyNumberFormat="1" applyFont="1" applyFill="1" applyBorder="1" applyAlignment="1">
      <alignment/>
    </xf>
    <xf numFmtId="4" fontId="10" fillId="0" borderId="12" xfId="0" applyNumberFormat="1" applyFont="1" applyFill="1" applyBorder="1" applyAlignment="1">
      <alignment/>
    </xf>
    <xf numFmtId="4" fontId="50" fillId="34" borderId="12" xfId="0" applyNumberFormat="1" applyFont="1" applyFill="1" applyBorder="1" applyAlignment="1">
      <alignment/>
    </xf>
    <xf numFmtId="4" fontId="10" fillId="36" borderId="12" xfId="0" applyNumberFormat="1" applyFont="1" applyFill="1" applyBorder="1" applyAlignment="1" applyProtection="1">
      <alignment vertical="center" wrapText="1"/>
      <protection locked="0"/>
    </xf>
    <xf numFmtId="180" fontId="10" fillId="34" borderId="12" xfId="0" applyNumberFormat="1" applyFont="1" applyFill="1" applyBorder="1" applyAlignment="1">
      <alignment/>
    </xf>
    <xf numFmtId="4" fontId="9" fillId="35" borderId="12" xfId="0" applyNumberFormat="1" applyFont="1" applyFill="1" applyBorder="1" applyAlignment="1">
      <alignment/>
    </xf>
    <xf numFmtId="0" fontId="0" fillId="0" borderId="15" xfId="0" applyBorder="1" applyAlignment="1">
      <alignment horizontal="right"/>
    </xf>
    <xf numFmtId="4" fontId="0" fillId="0" borderId="12" xfId="0" applyNumberFormat="1" applyBorder="1" applyAlignment="1">
      <alignment horizontal="right"/>
    </xf>
    <xf numFmtId="173" fontId="0" fillId="0" borderId="12" xfId="0" applyNumberFormat="1" applyBorder="1" applyAlignment="1">
      <alignment horizontal="right"/>
    </xf>
    <xf numFmtId="4" fontId="0" fillId="36" borderId="12" xfId="0" applyNumberFormat="1" applyFill="1" applyBorder="1" applyAlignment="1">
      <alignment horizontal="right"/>
    </xf>
    <xf numFmtId="4" fontId="6" fillId="37" borderId="12" xfId="0" applyNumberFormat="1" applyFont="1" applyFill="1" applyBorder="1" applyAlignment="1">
      <alignment horizontal="right" wrapText="1"/>
    </xf>
    <xf numFmtId="0" fontId="7" fillId="0" borderId="0" xfId="0" applyFont="1" applyAlignment="1">
      <alignment horizontal="left"/>
    </xf>
    <xf numFmtId="173" fontId="0" fillId="36" borderId="12" xfId="0" applyNumberFormat="1" applyFill="1" applyBorder="1" applyAlignment="1">
      <alignment horizontal="right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right"/>
    </xf>
    <xf numFmtId="0" fontId="4" fillId="0" borderId="16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7"/>
  <sheetViews>
    <sheetView tabSelected="1" view="pageBreakPreview" zoomScaleSheetLayoutView="100" zoomScalePageLayoutView="0" workbookViewId="0" topLeftCell="A1">
      <selection activeCell="E5" sqref="E5"/>
    </sheetView>
  </sheetViews>
  <sheetFormatPr defaultColWidth="9.00390625" defaultRowHeight="12.75"/>
  <cols>
    <col min="1" max="1" width="65.00390625" style="5" customWidth="1"/>
    <col min="2" max="2" width="23.625" style="0" customWidth="1"/>
    <col min="3" max="3" width="12.625" style="62" hidden="1" customWidth="1"/>
    <col min="4" max="4" width="12.00390625" style="57" hidden="1" customWidth="1"/>
    <col min="5" max="5" width="15.875" style="75" customWidth="1"/>
    <col min="6" max="6" width="10.125" style="10" bestFit="1" customWidth="1"/>
    <col min="7" max="16384" width="9.125" style="10" customWidth="1"/>
  </cols>
  <sheetData>
    <row r="1" spans="1:5" ht="12.75">
      <c r="A1" s="4"/>
      <c r="B1" s="3"/>
      <c r="C1" s="82"/>
      <c r="E1" s="82" t="s">
        <v>117</v>
      </c>
    </row>
    <row r="2" spans="1:5" ht="12.75">
      <c r="A2" s="4"/>
      <c r="B2" s="3"/>
      <c r="C2" s="80"/>
      <c r="E2" s="83" t="s">
        <v>152</v>
      </c>
    </row>
    <row r="3" spans="1:5" ht="12.75">
      <c r="A3" s="4"/>
      <c r="B3" s="3"/>
      <c r="C3" s="61"/>
      <c r="E3" s="83" t="s">
        <v>153</v>
      </c>
    </row>
    <row r="4" spans="1:5" ht="12.75">
      <c r="A4" s="4"/>
      <c r="B4" s="3"/>
      <c r="C4" s="61"/>
      <c r="E4" s="83" t="s">
        <v>154</v>
      </c>
    </row>
    <row r="5" spans="1:3" ht="12.75">
      <c r="A5" s="4"/>
      <c r="B5" s="3"/>
      <c r="C5" s="61"/>
    </row>
    <row r="6" spans="1:3" ht="12.75">
      <c r="A6" s="4"/>
      <c r="B6" s="1"/>
      <c r="C6" s="61" t="s">
        <v>140</v>
      </c>
    </row>
    <row r="7" spans="1:2" ht="15.75">
      <c r="A7" s="84" t="s">
        <v>116</v>
      </c>
      <c r="B7" s="84"/>
    </row>
    <row r="8" spans="1:5" ht="15">
      <c r="A8" s="35" t="s">
        <v>18</v>
      </c>
      <c r="B8" s="36" t="s">
        <v>19</v>
      </c>
      <c r="C8" s="63">
        <v>2020</v>
      </c>
      <c r="D8" s="58" t="s">
        <v>141</v>
      </c>
      <c r="E8" s="58" t="s">
        <v>142</v>
      </c>
    </row>
    <row r="9" spans="1:5" ht="14.25">
      <c r="A9" s="37" t="s">
        <v>20</v>
      </c>
      <c r="B9" s="38"/>
      <c r="C9" s="64">
        <f>C10+C58</f>
        <v>906084.4</v>
      </c>
      <c r="D9" s="20">
        <f>D10+D58</f>
        <v>49285.399999999994</v>
      </c>
      <c r="E9" s="20">
        <f>E10+E58</f>
        <v>955369.8</v>
      </c>
    </row>
    <row r="10" spans="1:5" ht="15">
      <c r="A10" s="39" t="s">
        <v>21</v>
      </c>
      <c r="B10" s="19" t="s">
        <v>5</v>
      </c>
      <c r="C10" s="64">
        <f>C11+C38</f>
        <v>216141.40000000002</v>
      </c>
      <c r="D10" s="20">
        <f>D11+D38</f>
        <v>10317.2</v>
      </c>
      <c r="E10" s="20">
        <f>E11+E38</f>
        <v>226458.60000000003</v>
      </c>
    </row>
    <row r="11" spans="1:5" ht="14.25">
      <c r="A11" s="32" t="s">
        <v>22</v>
      </c>
      <c r="B11" s="28"/>
      <c r="C11" s="65">
        <f>C12+C14+C20+C25+C28+C31+C37</f>
        <v>214411.40000000002</v>
      </c>
      <c r="D11" s="29">
        <f>D12+D14+D20+D25+D28+D31+D37</f>
        <v>10017.2</v>
      </c>
      <c r="E11" s="29">
        <f>E12+E14+E20+E25+E28+E31+E37</f>
        <v>224428.60000000003</v>
      </c>
    </row>
    <row r="12" spans="1:5" ht="15">
      <c r="A12" s="40" t="s">
        <v>23</v>
      </c>
      <c r="B12" s="41" t="s">
        <v>6</v>
      </c>
      <c r="C12" s="66">
        <f>C13</f>
        <v>191358.7</v>
      </c>
      <c r="D12" s="58">
        <f>D13</f>
        <v>10217.2</v>
      </c>
      <c r="E12" s="76">
        <f>E13</f>
        <v>201575.90000000002</v>
      </c>
    </row>
    <row r="13" spans="1:5" ht="15">
      <c r="A13" s="40" t="s">
        <v>1</v>
      </c>
      <c r="B13" s="41" t="s">
        <v>0</v>
      </c>
      <c r="C13" s="67">
        <v>191358.7</v>
      </c>
      <c r="D13" s="58">
        <v>10217.2</v>
      </c>
      <c r="E13" s="77">
        <f>C13+D13</f>
        <v>201575.90000000002</v>
      </c>
    </row>
    <row r="14" spans="1:5" ht="30">
      <c r="A14" s="40" t="s">
        <v>24</v>
      </c>
      <c r="B14" s="41" t="s">
        <v>7</v>
      </c>
      <c r="C14" s="66">
        <f>C15</f>
        <v>14440</v>
      </c>
      <c r="D14" s="58"/>
      <c r="E14" s="81">
        <f aca="true" t="shared" si="0" ref="E14:E37">C14+D14</f>
        <v>14440</v>
      </c>
    </row>
    <row r="15" spans="1:5" ht="30">
      <c r="A15" s="40" t="s">
        <v>25</v>
      </c>
      <c r="B15" s="41" t="s">
        <v>26</v>
      </c>
      <c r="C15" s="66">
        <f>C16+C17+C18+C19</f>
        <v>14440</v>
      </c>
      <c r="D15" s="58"/>
      <c r="E15" s="77">
        <f t="shared" si="0"/>
        <v>14440</v>
      </c>
    </row>
    <row r="16" spans="1:5" ht="15">
      <c r="A16" s="40" t="s">
        <v>79</v>
      </c>
      <c r="B16" s="36" t="s">
        <v>93</v>
      </c>
      <c r="C16" s="68">
        <v>6629</v>
      </c>
      <c r="D16" s="58"/>
      <c r="E16" s="77">
        <f t="shared" si="0"/>
        <v>6629</v>
      </c>
    </row>
    <row r="17" spans="1:5" ht="15">
      <c r="A17" s="40" t="s">
        <v>80</v>
      </c>
      <c r="B17" s="36" t="s">
        <v>92</v>
      </c>
      <c r="C17" s="68">
        <v>37</v>
      </c>
      <c r="D17" s="58"/>
      <c r="E17" s="77">
        <f t="shared" si="0"/>
        <v>37</v>
      </c>
    </row>
    <row r="18" spans="1:5" ht="15">
      <c r="A18" s="40" t="s">
        <v>81</v>
      </c>
      <c r="B18" s="36" t="s">
        <v>91</v>
      </c>
      <c r="C18" s="68">
        <v>8723</v>
      </c>
      <c r="D18" s="58"/>
      <c r="E18" s="77">
        <f t="shared" si="0"/>
        <v>8723</v>
      </c>
    </row>
    <row r="19" spans="1:5" ht="15">
      <c r="A19" s="40" t="s">
        <v>82</v>
      </c>
      <c r="B19" s="36" t="s">
        <v>90</v>
      </c>
      <c r="C19" s="68">
        <v>-949</v>
      </c>
      <c r="D19" s="58"/>
      <c r="E19" s="77">
        <f t="shared" si="0"/>
        <v>-949</v>
      </c>
    </row>
    <row r="20" spans="1:5" ht="15">
      <c r="A20" s="40" t="s">
        <v>27</v>
      </c>
      <c r="B20" s="41" t="s">
        <v>8</v>
      </c>
      <c r="C20" s="66">
        <f>C21+C23+C24+C22</f>
        <v>5457.7</v>
      </c>
      <c r="D20" s="58"/>
      <c r="E20" s="77">
        <f t="shared" si="0"/>
        <v>5457.7</v>
      </c>
    </row>
    <row r="21" spans="1:5" ht="30">
      <c r="A21" s="40" t="s">
        <v>28</v>
      </c>
      <c r="B21" s="41" t="s">
        <v>2</v>
      </c>
      <c r="C21" s="66">
        <v>1272.5</v>
      </c>
      <c r="D21" s="58"/>
      <c r="E21" s="81">
        <f t="shared" si="0"/>
        <v>1272.5</v>
      </c>
    </row>
    <row r="22" spans="1:5" ht="15">
      <c r="A22" s="40" t="s">
        <v>139</v>
      </c>
      <c r="B22" s="41"/>
      <c r="C22" s="66">
        <v>3727.7</v>
      </c>
      <c r="D22" s="58"/>
      <c r="E22" s="81">
        <f t="shared" si="0"/>
        <v>3727.7</v>
      </c>
    </row>
    <row r="23" spans="1:5" ht="15">
      <c r="A23" s="40" t="s">
        <v>29</v>
      </c>
      <c r="B23" s="41" t="s">
        <v>30</v>
      </c>
      <c r="C23" s="66">
        <v>270</v>
      </c>
      <c r="D23" s="58"/>
      <c r="E23" s="81">
        <f t="shared" si="0"/>
        <v>270</v>
      </c>
    </row>
    <row r="24" spans="1:5" ht="15">
      <c r="A24" s="40" t="s">
        <v>83</v>
      </c>
      <c r="B24" s="41" t="s">
        <v>84</v>
      </c>
      <c r="C24" s="66">
        <v>187.5</v>
      </c>
      <c r="D24" s="58"/>
      <c r="E24" s="81">
        <f t="shared" si="0"/>
        <v>187.5</v>
      </c>
    </row>
    <row r="25" spans="1:5" ht="15">
      <c r="A25" s="40" t="s">
        <v>31</v>
      </c>
      <c r="B25" s="41" t="s">
        <v>32</v>
      </c>
      <c r="C25" s="69"/>
      <c r="D25" s="58"/>
      <c r="E25" s="77">
        <f t="shared" si="0"/>
        <v>0</v>
      </c>
    </row>
    <row r="26" spans="1:5" ht="15">
      <c r="A26" s="40" t="s">
        <v>33</v>
      </c>
      <c r="B26" s="41" t="s">
        <v>34</v>
      </c>
      <c r="C26" s="69">
        <v>0</v>
      </c>
      <c r="D26" s="58"/>
      <c r="E26" s="77">
        <f t="shared" si="0"/>
        <v>0</v>
      </c>
    </row>
    <row r="27" spans="1:5" ht="15">
      <c r="A27" s="40" t="s">
        <v>35</v>
      </c>
      <c r="B27" s="41" t="s">
        <v>36</v>
      </c>
      <c r="C27" s="69">
        <v>0</v>
      </c>
      <c r="D27" s="58"/>
      <c r="E27" s="77">
        <f t="shared" si="0"/>
        <v>0</v>
      </c>
    </row>
    <row r="28" spans="1:5" ht="30">
      <c r="A28" s="40" t="s">
        <v>37</v>
      </c>
      <c r="B28" s="41" t="s">
        <v>9</v>
      </c>
      <c r="C28" s="66">
        <v>0</v>
      </c>
      <c r="D28" s="58"/>
      <c r="E28" s="77">
        <f t="shared" si="0"/>
        <v>0</v>
      </c>
    </row>
    <row r="29" spans="1:5" ht="15">
      <c r="A29" s="40" t="s">
        <v>38</v>
      </c>
      <c r="B29" s="41" t="s">
        <v>39</v>
      </c>
      <c r="C29" s="66">
        <v>0</v>
      </c>
      <c r="D29" s="58"/>
      <c r="E29" s="77">
        <f t="shared" si="0"/>
        <v>0</v>
      </c>
    </row>
    <row r="30" spans="1:5" ht="15">
      <c r="A30" s="40" t="s">
        <v>40</v>
      </c>
      <c r="B30" s="41" t="s">
        <v>41</v>
      </c>
      <c r="C30" s="66">
        <v>0</v>
      </c>
      <c r="D30" s="58"/>
      <c r="E30" s="77">
        <f t="shared" si="0"/>
        <v>0</v>
      </c>
    </row>
    <row r="31" spans="1:5" ht="15">
      <c r="A31" s="40" t="s">
        <v>42</v>
      </c>
      <c r="B31" s="41" t="s">
        <v>3</v>
      </c>
      <c r="C31" s="66">
        <v>3155</v>
      </c>
      <c r="D31" s="58">
        <f>D32</f>
        <v>-200</v>
      </c>
      <c r="E31" s="77">
        <f t="shared" si="0"/>
        <v>2955</v>
      </c>
    </row>
    <row r="32" spans="1:5" ht="30">
      <c r="A32" s="40" t="s">
        <v>43</v>
      </c>
      <c r="B32" s="41" t="s">
        <v>44</v>
      </c>
      <c r="C32" s="66">
        <v>3155</v>
      </c>
      <c r="D32" s="58">
        <v>-200</v>
      </c>
      <c r="E32" s="77">
        <f t="shared" si="0"/>
        <v>2955</v>
      </c>
    </row>
    <row r="33" spans="1:5" ht="45" hidden="1">
      <c r="A33" s="40" t="s">
        <v>45</v>
      </c>
      <c r="B33" s="41" t="s">
        <v>46</v>
      </c>
      <c r="C33" s="66"/>
      <c r="D33" s="58"/>
      <c r="E33" s="77">
        <f t="shared" si="0"/>
        <v>0</v>
      </c>
    </row>
    <row r="34" spans="1:5" ht="30" hidden="1">
      <c r="A34" s="40" t="s">
        <v>43</v>
      </c>
      <c r="B34" s="41" t="s">
        <v>44</v>
      </c>
      <c r="C34" s="66"/>
      <c r="D34" s="58"/>
      <c r="E34" s="77">
        <f t="shared" si="0"/>
        <v>0</v>
      </c>
    </row>
    <row r="35" spans="1:5" ht="30" hidden="1">
      <c r="A35" s="40" t="s">
        <v>47</v>
      </c>
      <c r="B35" s="41" t="s">
        <v>46</v>
      </c>
      <c r="C35" s="66"/>
      <c r="D35" s="58"/>
      <c r="E35" s="77">
        <f t="shared" si="0"/>
        <v>0</v>
      </c>
    </row>
    <row r="36" spans="1:5" ht="30" hidden="1">
      <c r="A36" s="40" t="s">
        <v>48</v>
      </c>
      <c r="B36" s="41" t="s">
        <v>49</v>
      </c>
      <c r="C36" s="66"/>
      <c r="D36" s="58"/>
      <c r="E36" s="77">
        <f t="shared" si="0"/>
        <v>0</v>
      </c>
    </row>
    <row r="37" spans="1:5" ht="30">
      <c r="A37" s="40" t="s">
        <v>50</v>
      </c>
      <c r="B37" s="41" t="s">
        <v>51</v>
      </c>
      <c r="C37" s="69"/>
      <c r="D37" s="58"/>
      <c r="E37" s="77">
        <f t="shared" si="0"/>
        <v>0</v>
      </c>
    </row>
    <row r="38" spans="1:5" ht="14.25">
      <c r="A38" s="32" t="s">
        <v>94</v>
      </c>
      <c r="B38" s="28"/>
      <c r="C38" s="65">
        <f>C39+C44+C47+C49+C52+C53+C56</f>
        <v>1730</v>
      </c>
      <c r="D38" s="29">
        <f>D39+D44+D47+D49+D52+D53+D56</f>
        <v>300</v>
      </c>
      <c r="E38" s="29">
        <f>E39+E44+E47+E49+E52+E53+E56</f>
        <v>2030</v>
      </c>
    </row>
    <row r="39" spans="1:5" ht="45">
      <c r="A39" s="40" t="s">
        <v>52</v>
      </c>
      <c r="B39" s="41" t="s">
        <v>10</v>
      </c>
      <c r="C39" s="66">
        <f>C41+C42+C43</f>
        <v>940</v>
      </c>
      <c r="D39" s="58"/>
      <c r="E39" s="76">
        <f>C39+D39</f>
        <v>940</v>
      </c>
    </row>
    <row r="40" spans="1:5" ht="30">
      <c r="A40" s="40" t="s">
        <v>53</v>
      </c>
      <c r="B40" s="41" t="s">
        <v>54</v>
      </c>
      <c r="C40" s="69"/>
      <c r="D40" s="58"/>
      <c r="E40" s="76">
        <f aca="true" t="shared" si="1" ref="E40:E57">C40+D40</f>
        <v>0</v>
      </c>
    </row>
    <row r="41" spans="1:5" ht="60">
      <c r="A41" s="40" t="s">
        <v>55</v>
      </c>
      <c r="B41" s="41" t="s">
        <v>56</v>
      </c>
      <c r="C41" s="66">
        <v>480</v>
      </c>
      <c r="D41" s="58"/>
      <c r="E41" s="76">
        <f t="shared" si="1"/>
        <v>480</v>
      </c>
    </row>
    <row r="42" spans="1:5" ht="45">
      <c r="A42" s="40" t="s">
        <v>57</v>
      </c>
      <c r="B42" s="41" t="s">
        <v>58</v>
      </c>
      <c r="C42" s="66">
        <v>10</v>
      </c>
      <c r="D42" s="58"/>
      <c r="E42" s="76">
        <f t="shared" si="1"/>
        <v>10</v>
      </c>
    </row>
    <row r="43" spans="1:5" ht="75" customHeight="1">
      <c r="A43" s="40" t="s">
        <v>59</v>
      </c>
      <c r="B43" s="41" t="s">
        <v>60</v>
      </c>
      <c r="C43" s="66">
        <v>450</v>
      </c>
      <c r="D43" s="58"/>
      <c r="E43" s="76">
        <f t="shared" si="1"/>
        <v>450</v>
      </c>
    </row>
    <row r="44" spans="1:5" ht="30">
      <c r="A44" s="40" t="s">
        <v>61</v>
      </c>
      <c r="B44" s="41" t="s">
        <v>62</v>
      </c>
      <c r="C44" s="66">
        <f>C45</f>
        <v>90</v>
      </c>
      <c r="D44" s="58"/>
      <c r="E44" s="76">
        <f t="shared" si="1"/>
        <v>90</v>
      </c>
    </row>
    <row r="45" spans="1:5" ht="15">
      <c r="A45" s="40" t="s">
        <v>63</v>
      </c>
      <c r="B45" s="42" t="s">
        <v>111</v>
      </c>
      <c r="C45" s="66">
        <v>90</v>
      </c>
      <c r="D45" s="58"/>
      <c r="E45" s="76">
        <f t="shared" si="1"/>
        <v>90</v>
      </c>
    </row>
    <row r="46" spans="1:5" ht="15">
      <c r="A46" s="40" t="s">
        <v>64</v>
      </c>
      <c r="B46" s="41" t="s">
        <v>65</v>
      </c>
      <c r="C46" s="66">
        <v>0</v>
      </c>
      <c r="D46" s="58"/>
      <c r="E46" s="76">
        <f t="shared" si="1"/>
        <v>0</v>
      </c>
    </row>
    <row r="47" spans="1:5" ht="30">
      <c r="A47" s="40" t="s">
        <v>66</v>
      </c>
      <c r="B47" s="41" t="s">
        <v>67</v>
      </c>
      <c r="C47" s="66">
        <v>0</v>
      </c>
      <c r="D47" s="58"/>
      <c r="E47" s="76">
        <f t="shared" si="1"/>
        <v>0</v>
      </c>
    </row>
    <row r="48" spans="1:5" ht="30">
      <c r="A48" s="40" t="s">
        <v>68</v>
      </c>
      <c r="B48" s="41" t="s">
        <v>69</v>
      </c>
      <c r="C48" s="69">
        <v>0</v>
      </c>
      <c r="D48" s="58"/>
      <c r="E48" s="76">
        <f t="shared" si="1"/>
        <v>0</v>
      </c>
    </row>
    <row r="49" spans="1:5" ht="30">
      <c r="A49" s="40" t="s">
        <v>70</v>
      </c>
      <c r="B49" s="41" t="s">
        <v>71</v>
      </c>
      <c r="C49" s="69">
        <f>C50+C51</f>
        <v>100</v>
      </c>
      <c r="D49" s="58"/>
      <c r="E49" s="76">
        <f t="shared" si="1"/>
        <v>100</v>
      </c>
    </row>
    <row r="50" spans="1:5" ht="45">
      <c r="A50" s="40" t="s">
        <v>72</v>
      </c>
      <c r="B50" s="41" t="s">
        <v>87</v>
      </c>
      <c r="C50" s="69">
        <v>100</v>
      </c>
      <c r="D50" s="58"/>
      <c r="E50" s="76">
        <f t="shared" si="1"/>
        <v>100</v>
      </c>
    </row>
    <row r="51" spans="1:5" ht="45">
      <c r="A51" s="40" t="s">
        <v>72</v>
      </c>
      <c r="B51" s="41" t="s">
        <v>73</v>
      </c>
      <c r="C51" s="69">
        <v>0</v>
      </c>
      <c r="D51" s="58"/>
      <c r="E51" s="76">
        <f t="shared" si="1"/>
        <v>0</v>
      </c>
    </row>
    <row r="52" spans="1:5" ht="15">
      <c r="A52" s="40" t="s">
        <v>74</v>
      </c>
      <c r="B52" s="41" t="s">
        <v>75</v>
      </c>
      <c r="C52" s="69">
        <v>0</v>
      </c>
      <c r="D52" s="58"/>
      <c r="E52" s="76">
        <f t="shared" si="1"/>
        <v>0</v>
      </c>
    </row>
    <row r="53" spans="1:5" ht="15">
      <c r="A53" s="40" t="s">
        <v>76</v>
      </c>
      <c r="B53" s="41" t="s">
        <v>77</v>
      </c>
      <c r="C53" s="66">
        <f>C54+C55</f>
        <v>200</v>
      </c>
      <c r="D53" s="58">
        <v>300</v>
      </c>
      <c r="E53" s="76">
        <f t="shared" si="1"/>
        <v>500</v>
      </c>
    </row>
    <row r="54" spans="1:5" ht="60">
      <c r="A54" s="40" t="s">
        <v>113</v>
      </c>
      <c r="B54" s="43" t="s">
        <v>112</v>
      </c>
      <c r="C54" s="66">
        <v>50</v>
      </c>
      <c r="D54" s="58">
        <v>50</v>
      </c>
      <c r="E54" s="76">
        <f t="shared" si="1"/>
        <v>100</v>
      </c>
    </row>
    <row r="55" spans="1:5" ht="60">
      <c r="A55" s="44" t="s">
        <v>115</v>
      </c>
      <c r="B55" s="45" t="s">
        <v>114</v>
      </c>
      <c r="C55" s="66">
        <v>150</v>
      </c>
      <c r="D55" s="58">
        <v>250</v>
      </c>
      <c r="E55" s="76">
        <f t="shared" si="1"/>
        <v>400</v>
      </c>
    </row>
    <row r="56" spans="1:5" ht="15">
      <c r="A56" s="40" t="s">
        <v>15</v>
      </c>
      <c r="B56" s="41" t="s">
        <v>11</v>
      </c>
      <c r="C56" s="66">
        <f>C57</f>
        <v>400</v>
      </c>
      <c r="D56" s="58"/>
      <c r="E56" s="76">
        <f t="shared" si="1"/>
        <v>400</v>
      </c>
    </row>
    <row r="57" spans="1:5" ht="15">
      <c r="A57" s="40" t="s">
        <v>16</v>
      </c>
      <c r="B57" s="41" t="s">
        <v>17</v>
      </c>
      <c r="C57" s="70">
        <v>400</v>
      </c>
      <c r="D57" s="58"/>
      <c r="E57" s="76">
        <f t="shared" si="1"/>
        <v>400</v>
      </c>
    </row>
    <row r="58" spans="1:5" ht="15">
      <c r="A58" s="2" t="s">
        <v>4</v>
      </c>
      <c r="B58" s="19" t="s">
        <v>12</v>
      </c>
      <c r="C58" s="64">
        <f>C59+C60+C71+C91+C95</f>
        <v>689943</v>
      </c>
      <c r="D58" s="20">
        <f>D59+D60+D71+D91+D95</f>
        <v>38968.2</v>
      </c>
      <c r="E58" s="20">
        <f>E59+E60+E71+E91+E95</f>
        <v>728911.2</v>
      </c>
    </row>
    <row r="59" spans="1:5" ht="30">
      <c r="A59" s="12" t="s">
        <v>86</v>
      </c>
      <c r="B59" s="13" t="s">
        <v>109</v>
      </c>
      <c r="C59" s="71">
        <v>188632</v>
      </c>
      <c r="D59" s="58"/>
      <c r="E59" s="78">
        <f>C59+D59</f>
        <v>188632</v>
      </c>
    </row>
    <row r="60" spans="1:5" ht="14.25">
      <c r="A60" s="32" t="s">
        <v>78</v>
      </c>
      <c r="B60" s="28"/>
      <c r="C60" s="65">
        <f>C61+C62+C63+C64+C65+C66+C67+C68</f>
        <v>44773.8</v>
      </c>
      <c r="D60" s="29">
        <f>D61+D62+D63+D64+D65+D66+D67+D68+D69+D70+D7</f>
        <v>5130.4</v>
      </c>
      <c r="E60" s="29">
        <f>E61+E62+E63+E64+E65+E66+E67+E68+E69+E70+E7</f>
        <v>49904.2</v>
      </c>
    </row>
    <row r="61" spans="1:5" ht="30" customHeight="1">
      <c r="A61" s="12" t="s">
        <v>88</v>
      </c>
      <c r="B61" s="13" t="s">
        <v>108</v>
      </c>
      <c r="C61" s="66">
        <v>3290.9</v>
      </c>
      <c r="D61" s="58"/>
      <c r="E61" s="78">
        <f>C61+D61</f>
        <v>3290.9</v>
      </c>
    </row>
    <row r="62" spans="1:5" ht="30" customHeight="1">
      <c r="A62" s="21" t="s">
        <v>118</v>
      </c>
      <c r="B62" s="13" t="s">
        <v>108</v>
      </c>
      <c r="C62" s="66">
        <v>3946.1</v>
      </c>
      <c r="D62" s="58">
        <v>-3946.1</v>
      </c>
      <c r="E62" s="78">
        <f aca="true" t="shared" si="2" ref="E62:E68">C62+D62</f>
        <v>0</v>
      </c>
    </row>
    <row r="63" spans="1:5" ht="30" customHeight="1">
      <c r="A63" s="22" t="s">
        <v>119</v>
      </c>
      <c r="B63" s="23" t="s">
        <v>120</v>
      </c>
      <c r="C63" s="66">
        <v>2157.4</v>
      </c>
      <c r="D63" s="58"/>
      <c r="E63" s="78">
        <f t="shared" si="2"/>
        <v>2157.4</v>
      </c>
    </row>
    <row r="64" spans="1:5" ht="30" customHeight="1">
      <c r="A64" s="22" t="s">
        <v>121</v>
      </c>
      <c r="B64" s="23" t="s">
        <v>122</v>
      </c>
      <c r="C64" s="66">
        <v>217.2</v>
      </c>
      <c r="D64" s="58"/>
      <c r="E64" s="78">
        <f t="shared" si="2"/>
        <v>217.2</v>
      </c>
    </row>
    <row r="65" spans="1:5" ht="30" customHeight="1">
      <c r="A65" s="24" t="s">
        <v>125</v>
      </c>
      <c r="B65" s="18" t="s">
        <v>126</v>
      </c>
      <c r="C65" s="66">
        <v>5821.8</v>
      </c>
      <c r="D65" s="58"/>
      <c r="E65" s="78">
        <f t="shared" si="2"/>
        <v>5821.8</v>
      </c>
    </row>
    <row r="66" spans="1:5" ht="30" customHeight="1">
      <c r="A66" s="24" t="s">
        <v>127</v>
      </c>
      <c r="B66" s="18" t="s">
        <v>128</v>
      </c>
      <c r="C66" s="70">
        <v>2337.1</v>
      </c>
      <c r="D66" s="58"/>
      <c r="E66" s="78">
        <f t="shared" si="2"/>
        <v>2337.1</v>
      </c>
    </row>
    <row r="67" spans="1:5" ht="30" customHeight="1">
      <c r="A67" s="25" t="s">
        <v>129</v>
      </c>
      <c r="B67" s="26" t="s">
        <v>130</v>
      </c>
      <c r="C67" s="66">
        <v>25488.3</v>
      </c>
      <c r="D67" s="58"/>
      <c r="E67" s="78">
        <f t="shared" si="2"/>
        <v>25488.3</v>
      </c>
    </row>
    <row r="68" spans="1:5" ht="30" customHeight="1">
      <c r="A68" s="25" t="s">
        <v>134</v>
      </c>
      <c r="B68" s="13" t="s">
        <v>108</v>
      </c>
      <c r="C68" s="66">
        <v>1515</v>
      </c>
      <c r="D68" s="58"/>
      <c r="E68" s="78">
        <f t="shared" si="2"/>
        <v>1515</v>
      </c>
    </row>
    <row r="69" spans="1:5" ht="30" customHeight="1">
      <c r="A69" s="25" t="s">
        <v>143</v>
      </c>
      <c r="B69" s="47" t="s">
        <v>144</v>
      </c>
      <c r="C69" s="66"/>
      <c r="D69" s="58">
        <v>8611.4</v>
      </c>
      <c r="E69" s="78">
        <f>C69+D69</f>
        <v>8611.4</v>
      </c>
    </row>
    <row r="70" spans="1:256" ht="51.75" customHeight="1">
      <c r="A70" s="48" t="s">
        <v>149</v>
      </c>
      <c r="B70" s="51" t="s">
        <v>150</v>
      </c>
      <c r="C70" s="72"/>
      <c r="D70" s="52">
        <v>465.1</v>
      </c>
      <c r="E70" s="52">
        <f>C70+D70</f>
        <v>465.1</v>
      </c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  <c r="DT70" s="49"/>
      <c r="DU70" s="49"/>
      <c r="DV70" s="49"/>
      <c r="DW70" s="49"/>
      <c r="DX70" s="49"/>
      <c r="DY70" s="49"/>
      <c r="DZ70" s="49"/>
      <c r="EA70" s="49"/>
      <c r="EB70" s="49"/>
      <c r="EC70" s="49"/>
      <c r="ED70" s="49"/>
      <c r="EE70" s="49"/>
      <c r="EF70" s="49"/>
      <c r="EG70" s="49"/>
      <c r="EH70" s="49"/>
      <c r="EI70" s="49"/>
      <c r="EJ70" s="49"/>
      <c r="EK70" s="49"/>
      <c r="EL70" s="49"/>
      <c r="EM70" s="49"/>
      <c r="EN70" s="49"/>
      <c r="EO70" s="49"/>
      <c r="EP70" s="49"/>
      <c r="EQ70" s="49"/>
      <c r="ER70" s="49"/>
      <c r="ES70" s="49"/>
      <c r="ET70" s="49"/>
      <c r="EU70" s="49"/>
      <c r="EV70" s="49"/>
      <c r="EW70" s="49"/>
      <c r="EX70" s="49"/>
      <c r="EY70" s="49"/>
      <c r="EZ70" s="49"/>
      <c r="FA70" s="49"/>
      <c r="FB70" s="49"/>
      <c r="FC70" s="49"/>
      <c r="FD70" s="49"/>
      <c r="FE70" s="49"/>
      <c r="FF70" s="49"/>
      <c r="FG70" s="49"/>
      <c r="FH70" s="49"/>
      <c r="FI70" s="49"/>
      <c r="FJ70" s="49"/>
      <c r="FK70" s="49"/>
      <c r="FL70" s="49"/>
      <c r="FM70" s="49"/>
      <c r="FN70" s="49"/>
      <c r="FO70" s="49"/>
      <c r="FP70" s="49"/>
      <c r="FQ70" s="49"/>
      <c r="FR70" s="49"/>
      <c r="FS70" s="49"/>
      <c r="FT70" s="49"/>
      <c r="FU70" s="49"/>
      <c r="FV70" s="49"/>
      <c r="FW70" s="49"/>
      <c r="FX70" s="49"/>
      <c r="FY70" s="49"/>
      <c r="FZ70" s="49"/>
      <c r="GA70" s="49"/>
      <c r="GB70" s="49"/>
      <c r="GC70" s="49"/>
      <c r="GD70" s="49"/>
      <c r="GE70" s="49"/>
      <c r="GF70" s="49"/>
      <c r="GG70" s="49"/>
      <c r="GH70" s="49"/>
      <c r="GI70" s="49"/>
      <c r="GJ70" s="49"/>
      <c r="GK70" s="49"/>
      <c r="GL70" s="49"/>
      <c r="GM70" s="49"/>
      <c r="GN70" s="49"/>
      <c r="GO70" s="49"/>
      <c r="GP70" s="49"/>
      <c r="GQ70" s="49"/>
      <c r="GR70" s="49"/>
      <c r="GS70" s="49"/>
      <c r="GT70" s="49"/>
      <c r="GU70" s="49"/>
      <c r="GV70" s="49"/>
      <c r="GW70" s="49"/>
      <c r="GX70" s="49"/>
      <c r="GY70" s="49"/>
      <c r="GZ70" s="49"/>
      <c r="HA70" s="49"/>
      <c r="HB70" s="49"/>
      <c r="HC70" s="49"/>
      <c r="HD70" s="49"/>
      <c r="HE70" s="49"/>
      <c r="HF70" s="49"/>
      <c r="HG70" s="49"/>
      <c r="HH70" s="49"/>
      <c r="HI70" s="49"/>
      <c r="HJ70" s="49"/>
      <c r="HK70" s="49"/>
      <c r="HL70" s="49"/>
      <c r="HM70" s="49"/>
      <c r="HN70" s="49"/>
      <c r="HO70" s="49"/>
      <c r="HP70" s="49"/>
      <c r="HQ70" s="49"/>
      <c r="HR70" s="49"/>
      <c r="HS70" s="49"/>
      <c r="HT70" s="49"/>
      <c r="HU70" s="49"/>
      <c r="HV70" s="49"/>
      <c r="HW70" s="49"/>
      <c r="HX70" s="49"/>
      <c r="HY70" s="49"/>
      <c r="HZ70" s="49"/>
      <c r="IA70" s="49"/>
      <c r="IB70" s="49"/>
      <c r="IC70" s="49"/>
      <c r="ID70" s="49"/>
      <c r="IE70" s="49"/>
      <c r="IF70" s="49"/>
      <c r="IG70" s="49"/>
      <c r="IH70" s="49"/>
      <c r="II70" s="49"/>
      <c r="IJ70" s="49"/>
      <c r="IK70" s="49"/>
      <c r="IL70" s="49"/>
      <c r="IM70" s="49"/>
      <c r="IN70" s="49"/>
      <c r="IO70" s="49"/>
      <c r="IP70" s="49"/>
      <c r="IQ70" s="49"/>
      <c r="IR70" s="49"/>
      <c r="IS70" s="49"/>
      <c r="IT70" s="49"/>
      <c r="IU70" s="49"/>
      <c r="IV70" s="49"/>
    </row>
    <row r="71" spans="1:256" ht="20.25" customHeight="1">
      <c r="A71" s="53" t="s">
        <v>151</v>
      </c>
      <c r="B71" s="54"/>
      <c r="C71" s="56">
        <f>C72+C73+C74+C75+C76+C77+C78+C79+C80+C81+C82+C83+C84+C85+C86+C87+C88+C89+C90</f>
        <v>435651.60000000003</v>
      </c>
      <c r="D71" s="55">
        <f>D72+D73+D74+D75+D76+D77+D78+D79+D80+D81+D82+D83+D84+D85+D86+D87+D88+D89+D90</f>
        <v>221</v>
      </c>
      <c r="E71" s="55">
        <f>E72+E73+E74+E75+E76+E77+E78+E79+E80+E81+E82+E83+E84+E85+E86+E87+E88+E89+E90</f>
        <v>435872.60000000003</v>
      </c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  <c r="DT71" s="49"/>
      <c r="DU71" s="49"/>
      <c r="DV71" s="49"/>
      <c r="DW71" s="49"/>
      <c r="DX71" s="49"/>
      <c r="DY71" s="49"/>
      <c r="DZ71" s="49"/>
      <c r="EA71" s="49"/>
      <c r="EB71" s="49"/>
      <c r="EC71" s="49"/>
      <c r="ED71" s="49"/>
      <c r="EE71" s="49"/>
      <c r="EF71" s="49"/>
      <c r="EG71" s="49"/>
      <c r="EH71" s="49"/>
      <c r="EI71" s="49"/>
      <c r="EJ71" s="49"/>
      <c r="EK71" s="49"/>
      <c r="EL71" s="49"/>
      <c r="EM71" s="49"/>
      <c r="EN71" s="49"/>
      <c r="EO71" s="49"/>
      <c r="EP71" s="49"/>
      <c r="EQ71" s="49"/>
      <c r="ER71" s="49"/>
      <c r="ES71" s="49"/>
      <c r="ET71" s="49"/>
      <c r="EU71" s="49"/>
      <c r="EV71" s="49"/>
      <c r="EW71" s="49"/>
      <c r="EX71" s="49"/>
      <c r="EY71" s="49"/>
      <c r="EZ71" s="49"/>
      <c r="FA71" s="49"/>
      <c r="FB71" s="49"/>
      <c r="FC71" s="49"/>
      <c r="FD71" s="49"/>
      <c r="FE71" s="49"/>
      <c r="FF71" s="49"/>
      <c r="FG71" s="49"/>
      <c r="FH71" s="49"/>
      <c r="FI71" s="49"/>
      <c r="FJ71" s="49"/>
      <c r="FK71" s="49"/>
      <c r="FL71" s="49"/>
      <c r="FM71" s="49"/>
      <c r="FN71" s="49"/>
      <c r="FO71" s="49"/>
      <c r="FP71" s="49"/>
      <c r="FQ71" s="49"/>
      <c r="FR71" s="49"/>
      <c r="FS71" s="49"/>
      <c r="FT71" s="49"/>
      <c r="FU71" s="49"/>
      <c r="FV71" s="49"/>
      <c r="FW71" s="49"/>
      <c r="FX71" s="49"/>
      <c r="FY71" s="49"/>
      <c r="FZ71" s="49"/>
      <c r="GA71" s="49"/>
      <c r="GB71" s="49"/>
      <c r="GC71" s="49"/>
      <c r="GD71" s="49"/>
      <c r="GE71" s="49"/>
      <c r="GF71" s="49"/>
      <c r="GG71" s="49"/>
      <c r="GH71" s="49"/>
      <c r="GI71" s="49"/>
      <c r="GJ71" s="49"/>
      <c r="GK71" s="49"/>
      <c r="GL71" s="49"/>
      <c r="GM71" s="49"/>
      <c r="GN71" s="49"/>
      <c r="GO71" s="49"/>
      <c r="GP71" s="49"/>
      <c r="GQ71" s="49"/>
      <c r="GR71" s="49"/>
      <c r="GS71" s="49"/>
      <c r="GT71" s="49"/>
      <c r="GU71" s="49"/>
      <c r="GV71" s="49"/>
      <c r="GW71" s="49"/>
      <c r="GX71" s="49"/>
      <c r="GY71" s="49"/>
      <c r="GZ71" s="49"/>
      <c r="HA71" s="49"/>
      <c r="HB71" s="49"/>
      <c r="HC71" s="49"/>
      <c r="HD71" s="49"/>
      <c r="HE71" s="49"/>
      <c r="HF71" s="49"/>
      <c r="HG71" s="49"/>
      <c r="HH71" s="49"/>
      <c r="HI71" s="49"/>
      <c r="HJ71" s="49"/>
      <c r="HK71" s="49"/>
      <c r="HL71" s="49"/>
      <c r="HM71" s="49"/>
      <c r="HN71" s="49"/>
      <c r="HO71" s="49"/>
      <c r="HP71" s="49"/>
      <c r="HQ71" s="49"/>
      <c r="HR71" s="49"/>
      <c r="HS71" s="49"/>
      <c r="HT71" s="49"/>
      <c r="HU71" s="49"/>
      <c r="HV71" s="49"/>
      <c r="HW71" s="49"/>
      <c r="HX71" s="49"/>
      <c r="HY71" s="49"/>
      <c r="HZ71" s="49"/>
      <c r="IA71" s="49"/>
      <c r="IB71" s="49"/>
      <c r="IC71" s="49"/>
      <c r="ID71" s="49"/>
      <c r="IE71" s="49"/>
      <c r="IF71" s="49"/>
      <c r="IG71" s="49"/>
      <c r="IH71" s="49"/>
      <c r="II71" s="49"/>
      <c r="IJ71" s="49"/>
      <c r="IK71" s="49"/>
      <c r="IL71" s="49"/>
      <c r="IM71" s="49"/>
      <c r="IN71" s="49"/>
      <c r="IO71" s="49"/>
      <c r="IP71" s="49"/>
      <c r="IQ71" s="49"/>
      <c r="IR71" s="49"/>
      <c r="IS71" s="49"/>
      <c r="IT71" s="49"/>
      <c r="IU71" s="49"/>
      <c r="IV71" s="49"/>
    </row>
    <row r="72" spans="1:8" ht="14.25" customHeight="1">
      <c r="A72" s="12" t="s">
        <v>95</v>
      </c>
      <c r="B72" s="18" t="s">
        <v>106</v>
      </c>
      <c r="C72" s="66">
        <v>1144.8</v>
      </c>
      <c r="D72" s="58"/>
      <c r="E72" s="78">
        <f>C72+D72</f>
        <v>1144.8</v>
      </c>
      <c r="F72" s="7"/>
      <c r="G72" s="8"/>
      <c r="H72" s="6"/>
    </row>
    <row r="73" spans="1:8" ht="15">
      <c r="A73" s="12" t="s">
        <v>133</v>
      </c>
      <c r="B73" s="18" t="s">
        <v>106</v>
      </c>
      <c r="C73" s="66">
        <v>222.8</v>
      </c>
      <c r="D73" s="58"/>
      <c r="E73" s="78">
        <f aca="true" t="shared" si="3" ref="E73:E90">C73+D73</f>
        <v>222.8</v>
      </c>
      <c r="F73" s="7"/>
      <c r="G73" s="8"/>
      <c r="H73" s="6"/>
    </row>
    <row r="74" spans="1:8" ht="45">
      <c r="A74" s="14" t="s">
        <v>103</v>
      </c>
      <c r="B74" s="13" t="s">
        <v>106</v>
      </c>
      <c r="C74" s="66">
        <v>3874.5</v>
      </c>
      <c r="D74" s="58"/>
      <c r="E74" s="78">
        <f t="shared" si="3"/>
        <v>3874.5</v>
      </c>
      <c r="F74" s="7"/>
      <c r="G74" s="8"/>
      <c r="H74" s="6"/>
    </row>
    <row r="75" spans="1:8" ht="45">
      <c r="A75" s="12" t="s">
        <v>131</v>
      </c>
      <c r="B75" s="13" t="s">
        <v>106</v>
      </c>
      <c r="C75" s="66">
        <v>281046.9</v>
      </c>
      <c r="D75" s="58"/>
      <c r="E75" s="78">
        <f t="shared" si="3"/>
        <v>281046.9</v>
      </c>
      <c r="F75" s="9"/>
      <c r="G75" s="8"/>
      <c r="H75" s="6"/>
    </row>
    <row r="76" spans="1:8" ht="45">
      <c r="A76" s="12" t="s">
        <v>132</v>
      </c>
      <c r="B76" s="13" t="s">
        <v>106</v>
      </c>
      <c r="C76" s="66">
        <v>102502.8</v>
      </c>
      <c r="D76" s="58"/>
      <c r="E76" s="78">
        <f t="shared" si="3"/>
        <v>102502.8</v>
      </c>
      <c r="F76" s="9"/>
      <c r="G76" s="8"/>
      <c r="H76" s="6"/>
    </row>
    <row r="77" spans="1:8" ht="45">
      <c r="A77" s="14" t="s">
        <v>105</v>
      </c>
      <c r="B77" s="13" t="s">
        <v>106</v>
      </c>
      <c r="C77" s="66">
        <v>7959.6</v>
      </c>
      <c r="D77" s="58"/>
      <c r="E77" s="78">
        <f t="shared" si="3"/>
        <v>7959.6</v>
      </c>
      <c r="F77" s="9"/>
      <c r="G77" s="8"/>
      <c r="H77" s="6"/>
    </row>
    <row r="78" spans="1:5" ht="45">
      <c r="A78" s="15" t="s">
        <v>100</v>
      </c>
      <c r="B78" s="13" t="s">
        <v>106</v>
      </c>
      <c r="C78" s="66">
        <v>516.3</v>
      </c>
      <c r="D78" s="58"/>
      <c r="E78" s="78">
        <f t="shared" si="3"/>
        <v>516.3</v>
      </c>
    </row>
    <row r="79" spans="1:5" ht="30">
      <c r="A79" s="16" t="s">
        <v>89</v>
      </c>
      <c r="B79" s="13" t="s">
        <v>106</v>
      </c>
      <c r="C79" s="66">
        <v>95.7</v>
      </c>
      <c r="D79" s="58"/>
      <c r="E79" s="78">
        <f t="shared" si="3"/>
        <v>95.7</v>
      </c>
    </row>
    <row r="80" spans="1:5" ht="30">
      <c r="A80" s="12" t="s">
        <v>98</v>
      </c>
      <c r="B80" s="13" t="s">
        <v>106</v>
      </c>
      <c r="C80" s="66">
        <v>3533</v>
      </c>
      <c r="D80" s="58">
        <v>221</v>
      </c>
      <c r="E80" s="78">
        <f t="shared" si="3"/>
        <v>3754</v>
      </c>
    </row>
    <row r="81" spans="1:5" ht="30">
      <c r="A81" s="12" t="s">
        <v>101</v>
      </c>
      <c r="B81" s="13" t="s">
        <v>106</v>
      </c>
      <c r="C81" s="66">
        <v>262.5</v>
      </c>
      <c r="D81" s="58"/>
      <c r="E81" s="78">
        <f t="shared" si="3"/>
        <v>262.5</v>
      </c>
    </row>
    <row r="82" spans="1:5" ht="30">
      <c r="A82" s="12" t="s">
        <v>96</v>
      </c>
      <c r="B82" s="13" t="s">
        <v>106</v>
      </c>
      <c r="C82" s="66">
        <v>436.9</v>
      </c>
      <c r="D82" s="58"/>
      <c r="E82" s="78">
        <f t="shared" si="3"/>
        <v>436.9</v>
      </c>
    </row>
    <row r="83" spans="1:5" ht="30">
      <c r="A83" s="12" t="s">
        <v>97</v>
      </c>
      <c r="B83" s="13" t="s">
        <v>106</v>
      </c>
      <c r="C83" s="73">
        <v>0.3</v>
      </c>
      <c r="D83" s="58"/>
      <c r="E83" s="78">
        <f t="shared" si="3"/>
        <v>0.3</v>
      </c>
    </row>
    <row r="84" spans="1:5" ht="30">
      <c r="A84" s="12" t="s">
        <v>14</v>
      </c>
      <c r="B84" s="13" t="s">
        <v>106</v>
      </c>
      <c r="C84" s="66">
        <v>16027.3</v>
      </c>
      <c r="D84" s="58"/>
      <c r="E84" s="78">
        <f t="shared" si="3"/>
        <v>16027.3</v>
      </c>
    </row>
    <row r="85" spans="1:5" ht="30">
      <c r="A85" s="12" t="s">
        <v>99</v>
      </c>
      <c r="B85" s="13" t="s">
        <v>106</v>
      </c>
      <c r="C85" s="66">
        <v>397.9</v>
      </c>
      <c r="D85" s="58"/>
      <c r="E85" s="78">
        <f t="shared" si="3"/>
        <v>397.9</v>
      </c>
    </row>
    <row r="86" spans="1:5" ht="27" customHeight="1">
      <c r="A86" s="17" t="s">
        <v>107</v>
      </c>
      <c r="B86" s="13" t="s">
        <v>106</v>
      </c>
      <c r="C86" s="66">
        <v>402</v>
      </c>
      <c r="D86" s="58"/>
      <c r="E86" s="78">
        <f t="shared" si="3"/>
        <v>402</v>
      </c>
    </row>
    <row r="87" spans="1:5" ht="60">
      <c r="A87" s="12" t="s">
        <v>85</v>
      </c>
      <c r="B87" s="13" t="s">
        <v>106</v>
      </c>
      <c r="C87" s="66">
        <v>502.4</v>
      </c>
      <c r="D87" s="58"/>
      <c r="E87" s="78">
        <f t="shared" si="3"/>
        <v>502.4</v>
      </c>
    </row>
    <row r="88" spans="1:5" ht="30">
      <c r="A88" s="12" t="s">
        <v>102</v>
      </c>
      <c r="B88" s="13" t="s">
        <v>106</v>
      </c>
      <c r="C88" s="66">
        <v>3722.4</v>
      </c>
      <c r="D88" s="58"/>
      <c r="E88" s="78">
        <f t="shared" si="3"/>
        <v>3722.4</v>
      </c>
    </row>
    <row r="89" spans="1:5" ht="45">
      <c r="A89" s="12" t="s">
        <v>104</v>
      </c>
      <c r="B89" s="13" t="s">
        <v>110</v>
      </c>
      <c r="C89" s="66">
        <v>12990</v>
      </c>
      <c r="D89" s="58"/>
      <c r="E89" s="78">
        <f t="shared" si="3"/>
        <v>12990</v>
      </c>
    </row>
    <row r="90" spans="1:5" ht="45">
      <c r="A90" s="46" t="s">
        <v>123</v>
      </c>
      <c r="B90" s="18" t="s">
        <v>124</v>
      </c>
      <c r="C90" s="66">
        <v>13.5</v>
      </c>
      <c r="D90" s="58"/>
      <c r="E90" s="78">
        <f t="shared" si="3"/>
        <v>13.5</v>
      </c>
    </row>
    <row r="91" spans="1:5" ht="14.25">
      <c r="A91" s="27" t="s">
        <v>138</v>
      </c>
      <c r="B91" s="28"/>
      <c r="C91" s="65">
        <f>C92+C94</f>
        <v>20885.600000000002</v>
      </c>
      <c r="D91" s="29">
        <f>D92+D94+D93</f>
        <v>29554.6</v>
      </c>
      <c r="E91" s="29">
        <f>E92+E94+E93</f>
        <v>50440.2</v>
      </c>
    </row>
    <row r="92" spans="1:5" ht="60">
      <c r="A92" s="30" t="s">
        <v>135</v>
      </c>
      <c r="B92" s="31" t="s">
        <v>136</v>
      </c>
      <c r="C92" s="66">
        <v>16823.4</v>
      </c>
      <c r="D92" s="58"/>
      <c r="E92" s="78">
        <f>C92+D92</f>
        <v>16823.4</v>
      </c>
    </row>
    <row r="93" spans="1:5" ht="60">
      <c r="A93" s="30" t="s">
        <v>135</v>
      </c>
      <c r="B93" s="31" t="s">
        <v>136</v>
      </c>
      <c r="C93" s="66"/>
      <c r="D93" s="58">
        <v>3000</v>
      </c>
      <c r="E93" s="76">
        <f>C93+D93</f>
        <v>3000</v>
      </c>
    </row>
    <row r="94" spans="1:5" ht="45">
      <c r="A94" s="30" t="s">
        <v>145</v>
      </c>
      <c r="B94" s="31" t="s">
        <v>137</v>
      </c>
      <c r="C94" s="66">
        <v>4062.2</v>
      </c>
      <c r="D94" s="58">
        <v>26554.6</v>
      </c>
      <c r="E94" s="76">
        <f>C94+D94</f>
        <v>30616.8</v>
      </c>
    </row>
    <row r="95" spans="1:5" ht="14.25">
      <c r="A95" s="27" t="s">
        <v>146</v>
      </c>
      <c r="B95" s="27"/>
      <c r="C95" s="32"/>
      <c r="D95" s="59">
        <f>D96</f>
        <v>4062.2</v>
      </c>
      <c r="E95" s="79">
        <f>E96</f>
        <v>4062.2</v>
      </c>
    </row>
    <row r="96" spans="1:5" s="50" customFormat="1" ht="45">
      <c r="A96" s="17" t="s">
        <v>148</v>
      </c>
      <c r="B96" s="31" t="s">
        <v>147</v>
      </c>
      <c r="C96" s="66"/>
      <c r="D96" s="60">
        <v>4062.2</v>
      </c>
      <c r="E96" s="78">
        <f>C96+D96</f>
        <v>4062.2</v>
      </c>
    </row>
    <row r="97" spans="1:5" ht="24" customHeight="1">
      <c r="A97" s="33" t="s">
        <v>13</v>
      </c>
      <c r="B97" s="34"/>
      <c r="C97" s="74">
        <f>C10+C58</f>
        <v>906084.4</v>
      </c>
      <c r="D97" s="11">
        <f>D10+D58</f>
        <v>49285.399999999994</v>
      </c>
      <c r="E97" s="11">
        <f>E10+E58</f>
        <v>955369.8</v>
      </c>
    </row>
  </sheetData>
  <sheetProtection/>
  <mergeCells count="1">
    <mergeCell ref="A7:B7"/>
  </mergeCells>
  <printOptions/>
  <pageMargins left="0" right="0" top="0" bottom="0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2021-03-30T06:44:59Z</cp:lastPrinted>
  <dcterms:created xsi:type="dcterms:W3CDTF">2006-04-05T00:21:38Z</dcterms:created>
  <dcterms:modified xsi:type="dcterms:W3CDTF">2021-03-30T06:46:18Z</dcterms:modified>
  <cp:category/>
  <cp:version/>
  <cp:contentType/>
  <cp:contentStatus/>
</cp:coreProperties>
</file>