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05" yWindow="1005" windowWidth="15000" windowHeight="10005"/>
  </bookViews>
  <sheets>
    <sheet name="Sheet1" sheetId="1" r:id="rId1"/>
  </sheets>
  <definedNames>
    <definedName name="_xlnm._FilterDatabase" localSheetId="0" hidden="1">Sheet1!$A$10:$F$354</definedName>
    <definedName name="_xlnm.Print_Area" localSheetId="0">Sheet1!$A$1:$F$354</definedName>
  </definedNames>
  <calcPr calcId="144525"/>
</workbook>
</file>

<file path=xl/calcChain.xml><?xml version="1.0" encoding="utf-8"?>
<calcChain xmlns="http://schemas.openxmlformats.org/spreadsheetml/2006/main">
  <c r="H281" i="1" l="1"/>
  <c r="F89" i="1" l="1"/>
  <c r="F85" i="1"/>
  <c r="F84" i="1" l="1"/>
  <c r="F289" i="1" l="1"/>
  <c r="F288" i="1" s="1"/>
  <c r="F287" i="1" l="1"/>
  <c r="G185" i="1"/>
  <c r="G183" i="1"/>
  <c r="G55" i="1"/>
  <c r="G54" i="1"/>
  <c r="F110" i="1"/>
  <c r="F108" i="1"/>
  <c r="F305" i="1" l="1"/>
  <c r="F53" i="1"/>
  <c r="F48" i="1"/>
  <c r="F41" i="1"/>
  <c r="F36" i="1"/>
  <c r="F35" i="1" s="1"/>
  <c r="F24" i="1"/>
  <c r="F23" i="1" s="1"/>
  <c r="F18" i="1"/>
  <c r="F17" i="1" s="1"/>
  <c r="F14" i="1"/>
  <c r="F205" i="1"/>
  <c r="G20" i="1"/>
  <c r="F332" i="1"/>
  <c r="F331" i="1" s="1"/>
  <c r="F329" i="1"/>
  <c r="F328" i="1" s="1"/>
  <c r="F13" i="1" l="1"/>
  <c r="F223" i="1"/>
  <c r="F222" i="1" s="1"/>
  <c r="F280" i="1"/>
  <c r="F279" i="1" s="1"/>
  <c r="F220" i="1"/>
  <c r="F219" i="1" s="1"/>
  <c r="F217" i="1"/>
  <c r="F216" i="1" s="1"/>
  <c r="F44" i="1"/>
  <c r="F136" i="1"/>
  <c r="F228" i="1"/>
  <c r="F230" i="1"/>
  <c r="F233" i="1"/>
  <c r="F232" i="1" s="1"/>
  <c r="F208" i="1"/>
  <c r="F100" i="1"/>
  <c r="F104" i="1" l="1"/>
  <c r="F103" i="1" s="1"/>
  <c r="F326" i="1"/>
  <c r="F325" i="1" s="1"/>
  <c r="F311" i="1"/>
  <c r="F310" i="1" s="1"/>
  <c r="F40" i="1"/>
  <c r="F47" i="1"/>
  <c r="F196" i="1"/>
  <c r="F202" i="1"/>
  <c r="F204" i="1"/>
  <c r="F252" i="1"/>
  <c r="F251" i="1" s="1"/>
  <c r="F266" i="1"/>
  <c r="F265" i="1" s="1"/>
  <c r="F299" i="1"/>
  <c r="F298" i="1" s="1"/>
  <c r="F317" i="1"/>
  <c r="F316" i="1" s="1"/>
  <c r="F320" i="1"/>
  <c r="F319" i="1" s="1"/>
  <c r="F323" i="1"/>
  <c r="F322" i="1" s="1"/>
  <c r="F314" i="1"/>
  <c r="F313" i="1" s="1"/>
  <c r="F187" i="1"/>
  <c r="F191" i="1"/>
  <c r="F57" i="1"/>
  <c r="F52" i="1" s="1"/>
  <c r="F349" i="1"/>
  <c r="F348" i="1" s="1"/>
  <c r="F294" i="1"/>
  <c r="F293" i="1" s="1"/>
  <c r="F77" i="1"/>
  <c r="F302" i="1"/>
  <c r="F301" i="1" s="1"/>
  <c r="F304" i="1"/>
  <c r="F308" i="1"/>
  <c r="F307" i="1" s="1"/>
  <c r="F29" i="1"/>
  <c r="F33" i="1"/>
  <c r="F61" i="1"/>
  <c r="F60" i="1" s="1"/>
  <c r="F69" i="1"/>
  <c r="F68" i="1" s="1"/>
  <c r="F73" i="1"/>
  <c r="F72" i="1" s="1"/>
  <c r="F92" i="1"/>
  <c r="F94" i="1"/>
  <c r="F96" i="1"/>
  <c r="F112" i="1"/>
  <c r="F117" i="1"/>
  <c r="F115" i="1" s="1"/>
  <c r="F121" i="1"/>
  <c r="F120" i="1" s="1"/>
  <c r="F124" i="1"/>
  <c r="F123" i="1" s="1"/>
  <c r="F127" i="1"/>
  <c r="F131" i="1"/>
  <c r="F130" i="1" s="1"/>
  <c r="F134" i="1"/>
  <c r="F133" i="1" s="1"/>
  <c r="F140" i="1"/>
  <c r="F139" i="1" s="1"/>
  <c r="F145" i="1"/>
  <c r="F147" i="1"/>
  <c r="F151" i="1"/>
  <c r="F150" i="1" s="1"/>
  <c r="F157" i="1"/>
  <c r="F160" i="1"/>
  <c r="F159" i="1" s="1"/>
  <c r="F165" i="1"/>
  <c r="F164" i="1" s="1"/>
  <c r="F163" i="1" s="1"/>
  <c r="F173" i="1"/>
  <c r="F172" i="1" s="1"/>
  <c r="F170" i="1"/>
  <c r="F175" i="1"/>
  <c r="F182" i="1"/>
  <c r="F181" i="1" s="1"/>
  <c r="F179" i="1"/>
  <c r="F178" i="1" s="1"/>
  <c r="F199" i="1"/>
  <c r="F198" i="1" s="1"/>
  <c r="F207" i="1"/>
  <c r="F211" i="1"/>
  <c r="F210" i="1" s="1"/>
  <c r="F214" i="1"/>
  <c r="F213" i="1" s="1"/>
  <c r="F226" i="1"/>
  <c r="F225" i="1" s="1"/>
  <c r="F239" i="1"/>
  <c r="F238" i="1" s="1"/>
  <c r="F243" i="1"/>
  <c r="F259" i="1"/>
  <c r="F258" i="1" s="1"/>
  <c r="F257" i="1" s="1"/>
  <c r="F263" i="1"/>
  <c r="F262" i="1" s="1"/>
  <c r="F261" i="1" s="1"/>
  <c r="F271" i="1"/>
  <c r="F270" i="1" s="1"/>
  <c r="F274" i="1"/>
  <c r="F273" i="1" s="1"/>
  <c r="F277" i="1"/>
  <c r="F276" i="1" s="1"/>
  <c r="F283" i="1"/>
  <c r="F282" i="1" s="1"/>
  <c r="F336" i="1"/>
  <c r="F335" i="1" s="1"/>
  <c r="F339" i="1"/>
  <c r="F338" i="1" s="1"/>
  <c r="F342" i="1"/>
  <c r="F346" i="1"/>
  <c r="F345" i="1" s="1"/>
  <c r="F351" i="1"/>
  <c r="F153" i="1"/>
  <c r="F341" i="1" l="1"/>
  <c r="F237" i="1"/>
  <c r="G237" i="1" s="1"/>
  <c r="F269" i="1"/>
  <c r="H106" i="1"/>
  <c r="F102" i="1"/>
  <c r="F186" i="1"/>
  <c r="F28" i="1"/>
  <c r="F22" i="1" s="1"/>
  <c r="G198" i="1"/>
  <c r="F76" i="1"/>
  <c r="F75" i="1" s="1"/>
  <c r="F156" i="1"/>
  <c r="F334" i="1"/>
  <c r="F297" i="1"/>
  <c r="F201" i="1"/>
  <c r="G211" i="1" s="1"/>
  <c r="F167" i="1"/>
  <c r="F119" i="1"/>
  <c r="F138" i="1"/>
  <c r="G140" i="1" s="1"/>
  <c r="F114" i="1" l="1"/>
  <c r="F194" i="1"/>
  <c r="F46" i="1"/>
  <c r="F12" i="1" s="1"/>
  <c r="F162" i="1"/>
  <c r="F11" i="1" l="1"/>
  <c r="F354" i="1" l="1"/>
  <c r="F358" i="1" s="1"/>
</calcChain>
</file>

<file path=xl/sharedStrings.xml><?xml version="1.0" encoding="utf-8"?>
<sst xmlns="http://schemas.openxmlformats.org/spreadsheetml/2006/main" count="1254" uniqueCount="298">
  <si>
    <t>400</t>
  </si>
  <si>
    <t>Иные дотации</t>
  </si>
  <si>
    <t>Иные межбюджетные трансферты</t>
  </si>
  <si>
    <t>0000079502</t>
  </si>
  <si>
    <t>0409</t>
  </si>
  <si>
    <t>Субсидии</t>
  </si>
  <si>
    <t>0000051609</t>
  </si>
  <si>
    <t>0104</t>
  </si>
  <si>
    <t>1102</t>
  </si>
  <si>
    <t>Субсидии на софинансирование капитальных вложений в объекты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</si>
  <si>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</si>
  <si>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510</t>
  </si>
  <si>
    <t>0113</t>
  </si>
  <si>
    <t>Предоставление субсидий бюджетным, автономным учреждениям и иным некоммерческим организациям</t>
  </si>
  <si>
    <t>0000071230</t>
  </si>
  <si>
    <t>0000031522</t>
  </si>
  <si>
    <t>0000074505</t>
  </si>
  <si>
    <t>Уплата прочих налогов, сборов</t>
  </si>
  <si>
    <t>850</t>
  </si>
  <si>
    <t>240</t>
  </si>
  <si>
    <t>Выравнивание бюжетной обеспеченности из бюджета МО</t>
  </si>
  <si>
    <t>610</t>
  </si>
  <si>
    <t>0000045799</t>
  </si>
  <si>
    <t>000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</si>
  <si>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</si>
  <si>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</si>
  <si>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0000009602</t>
  </si>
  <si>
    <t>521</t>
  </si>
  <si>
    <t>0000079219</t>
  </si>
  <si>
    <t>0000044299</t>
  </si>
  <si>
    <t>852</t>
  </si>
  <si>
    <t>Фонд оплаты труда учреждений</t>
  </si>
  <si>
    <t>Премии и гранты</t>
  </si>
  <si>
    <t>0314</t>
  </si>
  <si>
    <t>0000079524</t>
  </si>
  <si>
    <t>612</t>
  </si>
  <si>
    <t>0000051200</t>
  </si>
  <si>
    <t>Субсидии бюджетным учреждениям</t>
  </si>
  <si>
    <t>Бюджетные инвестиции в объекты капитального строительства государственной (муниципальной) собственности</t>
  </si>
  <si>
    <t>0405</t>
  </si>
  <si>
    <t>350</t>
  </si>
  <si>
    <t>119</t>
  </si>
  <si>
    <t>110</t>
  </si>
  <si>
    <t>0000045299</t>
  </si>
  <si>
    <t>0000079526</t>
  </si>
  <si>
    <t>0000072421</t>
  </si>
  <si>
    <t>0801</t>
  </si>
  <si>
    <t>Уплата иных платежей</t>
  </si>
  <si>
    <t>0702</t>
  </si>
  <si>
    <t>0505</t>
  </si>
  <si>
    <t>Уплата налогов, сборов и иных платежей</t>
  </si>
  <si>
    <t>121</t>
  </si>
  <si>
    <t>0000079206</t>
  </si>
  <si>
    <t>Фонд оплаты труда государственных (муниципальных) органов</t>
  </si>
  <si>
    <t>Пособия, компенсации, меры социальной поддержки по публичным нормативным обязательствам</t>
  </si>
  <si>
    <t>500</t>
  </si>
  <si>
    <t>0000000705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</si>
  <si>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</si>
  <si>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0804</t>
  </si>
  <si>
    <t>Обеспечение деятельности подведомственных учреждений</t>
  </si>
  <si>
    <t>0401</t>
  </si>
  <si>
    <t>0000074315</t>
  </si>
  <si>
    <t>312</t>
  </si>
  <si>
    <t>0000020300</t>
  </si>
  <si>
    <t>0000042399</t>
  </si>
  <si>
    <t>Иные выплаты персоналу учреждений, за исключением фонда оплаты труда</t>
  </si>
  <si>
    <t>600</t>
  </si>
  <si>
    <t>Капитальные вложения в объекты государственной (муниципальной) собственности</t>
  </si>
  <si>
    <t>0000048299</t>
  </si>
  <si>
    <t>Иные пенсии, социальные доплаты к пенсиям</t>
  </si>
  <si>
    <t>0000092300</t>
  </si>
  <si>
    <t>0000079522</t>
  </si>
  <si>
    <t>Субсидии бюджетным учреждениям на иные цели</t>
  </si>
  <si>
    <t>511</t>
  </si>
  <si>
    <t>0000074317</t>
  </si>
  <si>
    <t>0501</t>
  </si>
  <si>
    <t>Приобретение товаров, работ, услуг в пользу граждан в целях их социального обеспечения</t>
  </si>
  <si>
    <t>0000020400</t>
  </si>
  <si>
    <t>1401</t>
  </si>
  <si>
    <t>0000079531</t>
  </si>
  <si>
    <t>Дотации на выравнивание бюджетной обеспеченности</t>
  </si>
  <si>
    <t>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</si>
  <si>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</si>
  <si>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520</t>
  </si>
  <si>
    <t>0412</t>
  </si>
  <si>
    <t>0709</t>
  </si>
  <si>
    <t>323</t>
  </si>
  <si>
    <t>611</t>
  </si>
  <si>
    <t>100</t>
  </si>
  <si>
    <t>414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</si>
  <si>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</si>
  <si>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</si>
  <si>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</si>
  <si>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Расходы на выплаты персоналу казенных учреждений</t>
  </si>
  <si>
    <t>522</t>
  </si>
  <si>
    <t>0000072404</t>
  </si>
  <si>
    <t>853</t>
  </si>
  <si>
    <t>0000000000</t>
  </si>
  <si>
    <t>0000079211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</si>
  <si>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</si>
  <si>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</t>
  </si>
  <si>
    <t>Расходы на выплаты персоналу государственных (муниципальных) органов</t>
  </si>
  <si>
    <t>0000071101</t>
  </si>
  <si>
    <t>Дотации</t>
  </si>
  <si>
    <t>200</t>
  </si>
  <si>
    <t>0000071218</t>
  </si>
  <si>
    <t>111</t>
  </si>
  <si>
    <t>0000079527</t>
  </si>
  <si>
    <t>1001</t>
  </si>
  <si>
    <t>0000042099</t>
  </si>
  <si>
    <t>0000071201</t>
  </si>
  <si>
    <t>Обеспечение мероприятий по переселению граждан из аварийного жилищного фонда, в том числе переселению гпраждан из аварийного жилищного фонда с учетом необходимости развития малоэтажного жилищного строительства</t>
  </si>
  <si>
    <t>120</t>
  </si>
  <si>
    <t>0103</t>
  </si>
  <si>
    <t>0000079529</t>
  </si>
  <si>
    <t>Бюджетные инвестиции</t>
  </si>
  <si>
    <t>0000010201</t>
  </si>
  <si>
    <t>122</t>
  </si>
  <si>
    <t>0000049101</t>
  </si>
  <si>
    <t>0000079207</t>
  </si>
  <si>
    <t>Расходы - всего</t>
  </si>
  <si>
    <t>410</t>
  </si>
  <si>
    <t>9600</t>
  </si>
  <si>
    <t>Межбюджетные трансферты</t>
  </si>
  <si>
    <t>0000051619</t>
  </si>
  <si>
    <t>0707</t>
  </si>
  <si>
    <t>321</t>
  </si>
  <si>
    <t>1004</t>
  </si>
  <si>
    <t>0000044099</t>
  </si>
  <si>
    <t>0000077263</t>
  </si>
  <si>
    <t>0000079521</t>
  </si>
  <si>
    <t>313</t>
  </si>
  <si>
    <t>0106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</si>
  <si>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</si>
  <si>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0000079523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</si>
  <si>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</si>
  <si>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</si>
  <si>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512</t>
  </si>
  <si>
    <t>0000072411</t>
  </si>
  <si>
    <t>0502</t>
  </si>
  <si>
    <t>1402</t>
  </si>
  <si>
    <t>Выравнивание бюджетной обеспеченности поселений из районного фонда финансовой поддержки</t>
  </si>
  <si>
    <t>800</t>
  </si>
  <si>
    <t>0000079229</t>
  </si>
  <si>
    <t>0000051613</t>
  </si>
  <si>
    <t>0701</t>
  </si>
  <si>
    <t>0000079263</t>
  </si>
  <si>
    <t>540</t>
  </si>
  <si>
    <t>129</t>
  </si>
  <si>
    <t>244</t>
  </si>
  <si>
    <t>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</si>
  <si>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</si>
  <si>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0000022500</t>
  </si>
  <si>
    <t>0000074905</t>
  </si>
  <si>
    <t>0000072431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</si>
  <si>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</si>
  <si>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0000078060</t>
  </si>
  <si>
    <t>112</t>
  </si>
  <si>
    <t>0000042199</t>
  </si>
  <si>
    <t>0102</t>
  </si>
  <si>
    <t>0000071228</t>
  </si>
  <si>
    <t>0000079528</t>
  </si>
  <si>
    <t>Общегосударственные вопросы</t>
  </si>
  <si>
    <t>Администрация муниципального района "Могойтуйский район"</t>
  </si>
  <si>
    <t>01</t>
  </si>
  <si>
    <t>ГРБС</t>
  </si>
  <si>
    <t>Раздел, подраздел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</si>
  <si>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</si>
  <si>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</si>
  <si>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</si>
  <si>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органов государственной власти и представительных органовмуниципального образования</t>
  </si>
  <si>
    <t>Функционирование Правительства РФ высших исполнительных органов государственной власти, местных администраций</t>
  </si>
  <si>
    <t>Руководство и управление в сфере установленных функций органов государственной власти и субьектов РФ и органов местного самоуправления</t>
  </si>
  <si>
    <t>Осуществление государственных полномочий в сфере государственного управления охраной труда</t>
  </si>
  <si>
    <t>Осуществление государственных полномочий в по созданию административных комиссий</t>
  </si>
  <si>
    <t>Осуществления государственного полномочия по созданию комиссий по делам несовершеннолетних и защите их прав и организации деятельности этих комиссий</t>
  </si>
  <si>
    <t xml:space="preserve">Осуществление государственных полномочий по сбору информаций от поселений находящихся в МР, необходимой для ведения регистра муниципальных нормативных правовых актов </t>
  </si>
  <si>
    <t>Обеспечение деятельности финансовых, налоговых и таможенных органов и органов финансового надзора</t>
  </si>
  <si>
    <t>Осуществление гоударственных полномочий  по расчету и предоставлении дотаций поселениям</t>
  </si>
  <si>
    <t>Другие общегосударственные вопросы</t>
  </si>
  <si>
    <t>МЦП территориального общественного самоуправления</t>
  </si>
  <si>
    <t>МЦП "Поддержка ветеранского движения"</t>
  </si>
  <si>
    <t>МЦП "Повышение безопасности дорожного движения на 2014-2017г"</t>
  </si>
  <si>
    <t>МЦП "Профилактика правонарушений ит преступлений на 2015-2017г"</t>
  </si>
  <si>
    <t>МЦП "Организация общественных работ"</t>
  </si>
  <si>
    <t>Сельское хозяйство и рыболовство</t>
  </si>
  <si>
    <t>Организация проведение мероприятий по содерж безнадзорных животных</t>
  </si>
  <si>
    <t>администрирование государственных полномочий по содержанию безнадзорных животных</t>
  </si>
  <si>
    <t>МЦП "Поддержка и развитие АПК"</t>
  </si>
  <si>
    <t>Транспорт</t>
  </si>
  <si>
    <t>Дорожный фонд</t>
  </si>
  <si>
    <t>администрирование государственных полномочий по организации социальной поддержки отдельных категорий граждан путем обеспечения льготного проезда</t>
  </si>
  <si>
    <t>МЦП "Поддержка малого предпринимательства"</t>
  </si>
  <si>
    <t>Модернизация обьектов коммунальной инфраструктуры</t>
  </si>
  <si>
    <t>0111</t>
  </si>
  <si>
    <t>Резервный фонд администрации</t>
  </si>
  <si>
    <t>Другие вопросы в области ЖКХ</t>
  </si>
  <si>
    <t>Соглашение по передачи полномочий</t>
  </si>
  <si>
    <t>Физическая культура и спорт</t>
  </si>
  <si>
    <t>На назначение и выплату ежесесячных денежных средств на содержание детей-сирот и детей, оставшихся без попечения родителей, в семьях опекунов</t>
  </si>
  <si>
    <t>на назначение и выплату вознаграждения приемным родителям</t>
  </si>
  <si>
    <t xml:space="preserve">На назначение и выплату ежесесячных денежных средств на содержание детей-сирот и детей, оставшихся без попечения родителей, в приемных семьях </t>
  </si>
  <si>
    <t>на назначение и выплату вознаграждения опекунам (попечителям)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</si>
  <si>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</si>
  <si>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>На воспитание и обучение детей-инвалидов в муниципальных дошкольных образовательных учреждениях</t>
  </si>
  <si>
    <t>Пенсионное обеспечение</t>
  </si>
  <si>
    <t>Национальная безопасность и правоохранительная деятельность</t>
  </si>
  <si>
    <t>Национальная экономика</t>
  </si>
  <si>
    <t>04</t>
  </si>
  <si>
    <t>Образование</t>
  </si>
  <si>
    <t>Предоставление субсидий бюджетным, автономным учреждениям и иным некоммерческим организациям ДОУ</t>
  </si>
  <si>
    <t>Дошкольное образование</t>
  </si>
  <si>
    <t>Субвенция на обеспечение гос.гарантий на получение общедоступного бесплатного образования</t>
  </si>
  <si>
    <t>Общее образование</t>
  </si>
  <si>
    <t>Учреждения дополнительного образования</t>
  </si>
  <si>
    <t>Культура</t>
  </si>
  <si>
    <t xml:space="preserve"> ДШИ   Предоставление субсидий бюджетным, автономным учреждениям и иным некоммерческим организациям</t>
  </si>
  <si>
    <t>Дворцы и дома культуры</t>
  </si>
  <si>
    <t>Библиотеки</t>
  </si>
  <si>
    <t>Социальная политика</t>
  </si>
  <si>
    <t>Жилищно коммунальное хозяйство</t>
  </si>
  <si>
    <t>Периодическая печать</t>
  </si>
  <si>
    <t>Обеспечение деятельности подведомственных учреждений 25 % СЕЛЬСКИЕ</t>
  </si>
  <si>
    <t>Бесплатное питание СОШ</t>
  </si>
  <si>
    <t>МЦП по молодежной политике</t>
  </si>
  <si>
    <t>05</t>
  </si>
  <si>
    <t>Субсидия на проектирование и троительство автодорог</t>
  </si>
  <si>
    <t>МП "Комплексное развитие систем коммунальной инфратруктуры"</t>
  </si>
  <si>
    <t>МП " Энергосбережение"</t>
  </si>
  <si>
    <t>0703</t>
  </si>
  <si>
    <t>МЦП "Организация отдыха, оздоровления и временной трудовой занятости детей и подростков"</t>
  </si>
  <si>
    <t>Администрирование государственного полномочия по организации деятельности по опеке и попечительству</t>
  </si>
  <si>
    <t>Администрирование государственного полномочия по обеспечению бесплатным питанием детей из малоимущих семей</t>
  </si>
  <si>
    <t xml:space="preserve">Администрирование государственного полномочия по воспитанию и обучение детей инвалидов в ДОУ </t>
  </si>
  <si>
    <t xml:space="preserve">Учебно-методические кабинеты, ценртрализованные бухгалтерии </t>
  </si>
  <si>
    <t>10</t>
  </si>
  <si>
    <t>11</t>
  </si>
  <si>
    <t>14</t>
  </si>
  <si>
    <t>Мероприятия в области строительства, архитектуры и градостроительства</t>
  </si>
  <si>
    <t>0000033800</t>
  </si>
  <si>
    <t>Обеспечение жилыми помещениямивступивших в силу судебных постановлений детям сиротам</t>
  </si>
  <si>
    <t>0000079530</t>
  </si>
  <si>
    <t>0000072403</t>
  </si>
  <si>
    <t>администрирование полномочий по обеспечению жилыми помещениями вступивших в силу судебных постановлений детям сиротам</t>
  </si>
  <si>
    <t>Оплата работ, услуг</t>
  </si>
  <si>
    <t>0000079533</t>
  </si>
  <si>
    <t>Субвенции на осуществлении гос.полномочия по расчету и предостовлению дотаций поселениям на выравнивание</t>
  </si>
  <si>
    <t>0309</t>
  </si>
  <si>
    <t>0000024799</t>
  </si>
  <si>
    <t>0000079532</t>
  </si>
  <si>
    <t>0000079534</t>
  </si>
  <si>
    <t>Защита населения и территории от чрезвычайных ситуаций природного и техногенного характера, гражданская оборона</t>
  </si>
  <si>
    <t>1003</t>
  </si>
  <si>
    <t>МЦП на развитию земельных отношений в муниципальном районе</t>
  </si>
  <si>
    <t>0000079536</t>
  </si>
  <si>
    <t>0000079535</t>
  </si>
  <si>
    <t>МЦП на развитие Местной общественной организации инвалидов</t>
  </si>
  <si>
    <t>Организация отдыха и оздоровление детей в каникулярное время (КБ)</t>
  </si>
  <si>
    <t>00000L0270</t>
  </si>
  <si>
    <t>Субсидия на мероприятия доступная среда</t>
  </si>
  <si>
    <t>1006</t>
  </si>
  <si>
    <t>0000074580</t>
  </si>
  <si>
    <t>00000</t>
  </si>
  <si>
    <t xml:space="preserve">                                  к  Решению Совета муниципального</t>
  </si>
  <si>
    <t xml:space="preserve">                                     района «О бюджете муниципального района     </t>
  </si>
  <si>
    <t xml:space="preserve">                              ПРИЛОЖЕНИЕ № 8</t>
  </si>
  <si>
    <t>Осуществление полномочий по составлению (изм) списков в кандидаты  присяж заседателей</t>
  </si>
  <si>
    <t>0105</t>
  </si>
  <si>
    <t>Субсидия на проектирование и троительство автодорог ЦЭР</t>
  </si>
  <si>
    <t>Горячие питание 1-4 кл СОШ</t>
  </si>
  <si>
    <t>Ежемесячное денежное вознагрождение за классное руководство</t>
  </si>
  <si>
    <t xml:space="preserve">Софинансирование Реализация мероприятий по укреплению единства российской нации народов </t>
  </si>
  <si>
    <t>00000R5160</t>
  </si>
  <si>
    <t>000Е250970</t>
  </si>
  <si>
    <t>Предоставление субсидий бюджетнм, автономным учреждениям и иным некомерческим организациям</t>
  </si>
  <si>
    <t>Субсидия на реализацию мероприятий по обеспечению жильем молодых семей</t>
  </si>
  <si>
    <t>00000L4970</t>
  </si>
  <si>
    <t>Субсидия на реализацию мероприятий Увековечение памяти погибших при защите отечества</t>
  </si>
  <si>
    <t>0000079205</t>
  </si>
  <si>
    <t>000005505М</t>
  </si>
  <si>
    <t>0000079220</t>
  </si>
  <si>
    <t>00000L3040</t>
  </si>
  <si>
    <t>0000071030</t>
  </si>
  <si>
    <t>0000071432</t>
  </si>
  <si>
    <t>0000079230</t>
  </si>
  <si>
    <t xml:space="preserve">                                   «Могойтуйский район» на 2022 год </t>
  </si>
  <si>
    <t xml:space="preserve">                                        и плановый период 2023 и 2024 годов»</t>
  </si>
  <si>
    <t>Ведомственная структура расходов бюджета муниципального района                                                         "Могойтуйский район" на 2022 год</t>
  </si>
  <si>
    <t>Проект бюджета на 2022 год</t>
  </si>
  <si>
    <t>МЦП "Обеспечение пожарной безопасности и безопасности людей на водных обьектах на 2021-2023"</t>
  </si>
  <si>
    <t>0310</t>
  </si>
  <si>
    <t>0000079525</t>
  </si>
  <si>
    <t>Единая субвенция по образованию</t>
  </si>
  <si>
    <t>доход</t>
  </si>
  <si>
    <t>0000092399</t>
  </si>
  <si>
    <t>Субсидия на Создание центров цифрового образования</t>
  </si>
  <si>
    <t>МЦП Неотложные меры борьбы с туберкулезом в муниципальном районе "Могойтуйский район" на 2022-2026 годы"</t>
  </si>
  <si>
    <t xml:space="preserve">                                               от  27 декабря 2021 года №18-62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</si>
</sst>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0.0"/>
  </numFmts>
  <fonts count="18" x14ac:knownFonts="1">
    <font>
      <sz val="11"/>
      <name val="Calibri"/>
      <family val="2"/>
    </font>
    <font>
      <sz val="11"/>
      <color indexed="19"/>
      <name val="Calibri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5">
    <xf numFmtId="0" fontId="0" fillId="0" borderId="0" xfId="0" applyBorder="1"/>
    <xf numFmtId="0" fontId="0" fillId="0" borderId="0" xfId="0" applyFill="1" applyBorder="1"/>
    <xf numFmtId="0" fontId="3" fillId="0" borderId="1" xfId="0" applyFont="1" applyBorder="1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2" fontId="0" fillId="0" borderId="0" xfId="0" applyNumberFormat="1" applyBorder="1"/>
    <xf numFmtId="2" fontId="0" fillId="0" borderId="0" xfId="0" applyNumberFormat="1" applyFill="1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7" fillId="5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49" fontId="4" fillId="6" borderId="1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49" fontId="7" fillId="7" borderId="1" xfId="0" applyNumberFormat="1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5" fontId="6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2" fontId="7" fillId="7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Border="1"/>
    <xf numFmtId="2" fontId="4" fillId="5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8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 wrapText="1"/>
    </xf>
    <xf numFmtId="49" fontId="17" fillId="8" borderId="1" xfId="0" applyNumberFormat="1" applyFont="1" applyFill="1" applyBorder="1" applyAlignment="1">
      <alignment horizontal="left" vertical="center" wrapText="1"/>
    </xf>
    <xf numFmtId="49" fontId="4" fillId="9" borderId="1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/>
    <xf numFmtId="0" fontId="5" fillId="8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4" fillId="7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49" fontId="6" fillId="4" borderId="1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5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12" fillId="3" borderId="0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/>
    <xf numFmtId="49" fontId="3" fillId="0" borderId="1" xfId="0" applyNumberFormat="1" applyFont="1" applyBorder="1" applyAlignment="1">
      <alignment wrapText="1"/>
    </xf>
    <xf numFmtId="49" fontId="4" fillId="0" borderId="1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7" fillId="7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49" fontId="7" fillId="9" borderId="1" xfId="0" applyNumberFormat="1" applyFont="1" applyFill="1" applyBorder="1" applyAlignment="1">
      <alignment vertical="center" wrapText="1"/>
    </xf>
    <xf numFmtId="49" fontId="7" fillId="5" borderId="1" xfId="0" applyNumberFormat="1" applyFont="1" applyFill="1" applyBorder="1" applyAlignment="1">
      <alignment vertical="center" wrapText="1"/>
    </xf>
    <xf numFmtId="49" fontId="4" fillId="6" borderId="1" xfId="0" applyNumberFormat="1" applyFont="1" applyFill="1" applyBorder="1" applyAlignment="1">
      <alignment vertical="center" wrapText="1"/>
    </xf>
    <xf numFmtId="49" fontId="14" fillId="9" borderId="1" xfId="0" applyNumberFormat="1" applyFont="1" applyFill="1" applyBorder="1" applyAlignment="1">
      <alignment vertical="center" wrapText="1"/>
    </xf>
    <xf numFmtId="49" fontId="17" fillId="8" borderId="1" xfId="0" applyNumberFormat="1" applyFont="1" applyFill="1" applyBorder="1" applyAlignment="1">
      <alignment vertical="center" wrapText="1"/>
    </xf>
    <xf numFmtId="49" fontId="14" fillId="3" borderId="1" xfId="0" applyNumberFormat="1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vertical="center" wrapText="1"/>
    </xf>
    <xf numFmtId="49" fontId="4" fillId="9" borderId="1" xfId="0" applyNumberFormat="1" applyFont="1" applyFill="1" applyBorder="1" applyAlignment="1">
      <alignment vertical="center" wrapText="1"/>
    </xf>
    <xf numFmtId="49" fontId="4" fillId="5" borderId="1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5" fillId="8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Border="1"/>
    <xf numFmtId="0" fontId="6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</cellXfs>
  <cellStyles count="2">
    <cellStyle name="Neutr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65"/>
  <sheetViews>
    <sheetView tabSelected="1" view="pageBreakPreview" topLeftCell="A197" zoomScaleSheetLayoutView="100" workbookViewId="0">
      <pane ySplit="600" topLeftCell="A37" activePane="bottomLeft"/>
      <selection activeCell="C1" sqref="C1:C1048576"/>
      <selection pane="bottomLeft" activeCell="F7" sqref="F7"/>
    </sheetView>
  </sheetViews>
  <sheetFormatPr defaultColWidth="9.42578125" defaultRowHeight="15" x14ac:dyDescent="0.25"/>
  <cols>
    <col min="1" max="1" width="37" style="84" customWidth="1"/>
    <col min="2" max="2" width="11.140625" style="84" customWidth="1"/>
    <col min="3" max="3" width="13.5703125" style="117" customWidth="1"/>
    <col min="4" max="4" width="11.85546875" style="84" customWidth="1"/>
    <col min="5" max="5" width="7.7109375" style="6" customWidth="1"/>
    <col min="6" max="6" width="12.7109375" style="6" customWidth="1"/>
    <col min="7" max="7" width="11.5703125" bestFit="1" customWidth="1"/>
    <col min="8" max="8" width="15" customWidth="1"/>
  </cols>
  <sheetData>
    <row r="1" spans="1:7" x14ac:dyDescent="0.25">
      <c r="A1" s="79"/>
      <c r="B1" s="79"/>
      <c r="C1" s="99"/>
      <c r="D1" s="79"/>
      <c r="E1" s="41"/>
      <c r="F1" s="59" t="s">
        <v>265</v>
      </c>
    </row>
    <row r="2" spans="1:7" x14ac:dyDescent="0.25">
      <c r="A2" s="79"/>
      <c r="B2" s="79"/>
      <c r="C2" s="99"/>
      <c r="D2" s="79"/>
      <c r="E2" s="41"/>
      <c r="F2" s="59" t="s">
        <v>263</v>
      </c>
    </row>
    <row r="3" spans="1:7" x14ac:dyDescent="0.25">
      <c r="A3" s="79"/>
      <c r="B3" s="79"/>
      <c r="C3" s="99"/>
      <c r="D3" s="79"/>
      <c r="E3" s="41"/>
      <c r="F3" s="59" t="s">
        <v>264</v>
      </c>
    </row>
    <row r="4" spans="1:7" x14ac:dyDescent="0.25">
      <c r="A4" s="79"/>
      <c r="B4" s="79"/>
      <c r="C4" s="99"/>
      <c r="D4" s="79"/>
      <c r="E4" s="41"/>
      <c r="F4" s="59" t="s">
        <v>285</v>
      </c>
    </row>
    <row r="5" spans="1:7" x14ac:dyDescent="0.25">
      <c r="A5" s="79"/>
      <c r="B5" s="79"/>
      <c r="C5" s="99"/>
      <c r="D5" s="79"/>
      <c r="E5" s="41"/>
      <c r="F5" s="59" t="s">
        <v>286</v>
      </c>
    </row>
    <row r="6" spans="1:7" x14ac:dyDescent="0.25">
      <c r="A6" s="79"/>
      <c r="B6" s="79"/>
      <c r="C6" s="99"/>
      <c r="D6" s="79"/>
      <c r="E6" s="41"/>
      <c r="F6" s="59" t="s">
        <v>297</v>
      </c>
    </row>
    <row r="7" spans="1:7" x14ac:dyDescent="0.25">
      <c r="A7" s="79"/>
      <c r="B7" s="79"/>
      <c r="C7" s="99"/>
      <c r="D7" s="79"/>
      <c r="E7" s="41"/>
      <c r="F7" s="42"/>
    </row>
    <row r="8" spans="1:7" x14ac:dyDescent="0.25">
      <c r="A8" s="79"/>
      <c r="B8" s="79"/>
      <c r="C8" s="99"/>
      <c r="D8" s="79"/>
      <c r="E8" s="41"/>
      <c r="F8" s="42"/>
    </row>
    <row r="9" spans="1:7" ht="45" customHeight="1" x14ac:dyDescent="0.25">
      <c r="A9" s="122" t="s">
        <v>287</v>
      </c>
      <c r="B9" s="123"/>
      <c r="C9" s="123"/>
      <c r="D9" s="123"/>
      <c r="E9" s="124"/>
      <c r="F9" s="124"/>
    </row>
    <row r="10" spans="1:7" ht="48" customHeight="1" x14ac:dyDescent="0.25">
      <c r="A10" s="80"/>
      <c r="B10" s="80" t="s">
        <v>165</v>
      </c>
      <c r="C10" s="100" t="s">
        <v>166</v>
      </c>
      <c r="D10" s="98" t="s">
        <v>167</v>
      </c>
      <c r="E10" s="2" t="s">
        <v>168</v>
      </c>
      <c r="F10" s="54" t="s">
        <v>288</v>
      </c>
    </row>
    <row r="11" spans="1:7" ht="17.25" customHeight="1" x14ac:dyDescent="0.25">
      <c r="A11" s="4" t="s">
        <v>162</v>
      </c>
      <c r="B11" s="4">
        <v>901</v>
      </c>
      <c r="C11" s="101"/>
      <c r="D11" s="4"/>
      <c r="E11" s="4"/>
      <c r="F11" s="40">
        <f>F12</f>
        <v>40176.199999999997</v>
      </c>
    </row>
    <row r="12" spans="1:7" ht="25.5" customHeight="1" x14ac:dyDescent="0.25">
      <c r="A12" s="11" t="s">
        <v>163</v>
      </c>
      <c r="B12" s="11">
        <v>901</v>
      </c>
      <c r="C12" s="102" t="s">
        <v>164</v>
      </c>
      <c r="D12" s="11"/>
      <c r="E12" s="11"/>
      <c r="F12" s="28">
        <f>F13+F17+F22+F46+F72+F75</f>
        <v>40176.199999999997</v>
      </c>
    </row>
    <row r="13" spans="1:7" ht="36" customHeight="1" x14ac:dyDescent="0.25">
      <c r="A13" s="81" t="s">
        <v>169</v>
      </c>
      <c r="B13" s="31">
        <v>901</v>
      </c>
      <c r="C13" s="103" t="s">
        <v>159</v>
      </c>
      <c r="D13" s="31"/>
      <c r="E13" s="31"/>
      <c r="F13" s="33">
        <f>F14</f>
        <v>1383.4</v>
      </c>
      <c r="G13" s="25"/>
    </row>
    <row r="14" spans="1:7" ht="23.25" customHeight="1" x14ac:dyDescent="0.25">
      <c r="A14" s="5" t="s">
        <v>101</v>
      </c>
      <c r="B14" s="5">
        <v>901</v>
      </c>
      <c r="C14" s="104" t="s">
        <v>159</v>
      </c>
      <c r="D14" s="5" t="s">
        <v>63</v>
      </c>
      <c r="E14" s="5" t="s">
        <v>112</v>
      </c>
      <c r="F14" s="22">
        <f>F15+F16</f>
        <v>1383.4</v>
      </c>
    </row>
    <row r="15" spans="1:7" ht="23.25" customHeight="1" x14ac:dyDescent="0.25">
      <c r="A15" s="3" t="s">
        <v>53</v>
      </c>
      <c r="B15" s="5">
        <v>901</v>
      </c>
      <c r="C15" s="105" t="s">
        <v>159</v>
      </c>
      <c r="D15" s="3" t="s">
        <v>63</v>
      </c>
      <c r="E15" s="3" t="s">
        <v>51</v>
      </c>
      <c r="F15" s="23">
        <v>1062.5</v>
      </c>
    </row>
    <row r="16" spans="1:7" ht="52.5" customHeight="1" x14ac:dyDescent="0.25">
      <c r="A16" s="3" t="s">
        <v>99</v>
      </c>
      <c r="B16" s="5">
        <v>901</v>
      </c>
      <c r="C16" s="105" t="s">
        <v>159</v>
      </c>
      <c r="D16" s="3" t="s">
        <v>63</v>
      </c>
      <c r="E16" s="3" t="s">
        <v>148</v>
      </c>
      <c r="F16" s="23">
        <v>320.89999999999998</v>
      </c>
    </row>
    <row r="17" spans="1:7" ht="50.25" customHeight="1" x14ac:dyDescent="0.25">
      <c r="A17" s="34" t="s">
        <v>170</v>
      </c>
      <c r="B17" s="34">
        <v>901</v>
      </c>
      <c r="C17" s="106" t="s">
        <v>113</v>
      </c>
      <c r="D17" s="34"/>
      <c r="E17" s="34"/>
      <c r="F17" s="36">
        <f>F18</f>
        <v>726.09999999999991</v>
      </c>
    </row>
    <row r="18" spans="1:7" ht="24.75" customHeight="1" x14ac:dyDescent="0.25">
      <c r="A18" s="5" t="s">
        <v>101</v>
      </c>
      <c r="B18" s="5">
        <v>901</v>
      </c>
      <c r="C18" s="104" t="s">
        <v>113</v>
      </c>
      <c r="D18" s="5" t="s">
        <v>77</v>
      </c>
      <c r="E18" s="5" t="s">
        <v>112</v>
      </c>
      <c r="F18" s="22">
        <f>F19+F20+F21</f>
        <v>726.09999999999991</v>
      </c>
    </row>
    <row r="19" spans="1:7" ht="24.75" customHeight="1" x14ac:dyDescent="0.25">
      <c r="A19" s="3" t="s">
        <v>53</v>
      </c>
      <c r="B19" s="3">
        <v>901</v>
      </c>
      <c r="C19" s="105" t="s">
        <v>113</v>
      </c>
      <c r="D19" s="3" t="s">
        <v>77</v>
      </c>
      <c r="E19" s="3" t="s">
        <v>51</v>
      </c>
      <c r="F19" s="23">
        <v>373.4</v>
      </c>
    </row>
    <row r="20" spans="1:7" ht="63" customHeight="1" x14ac:dyDescent="0.25">
      <c r="A20" s="3" t="s">
        <v>151</v>
      </c>
      <c r="B20" s="3">
        <v>901</v>
      </c>
      <c r="C20" s="105" t="s">
        <v>113</v>
      </c>
      <c r="D20" s="3" t="s">
        <v>77</v>
      </c>
      <c r="E20" s="3">
        <v>129</v>
      </c>
      <c r="F20" s="23">
        <v>112.7</v>
      </c>
      <c r="G20">
        <f>F15+F16+F19+F20+F25+F27+F49+F51+F54+F55+F62+F64+F78+F79+F105+F106+F183+F185+F188+F189+F234+F236+F240+F242+F284+F286+F295+F296</f>
        <v>49110.900000000009</v>
      </c>
    </row>
    <row r="21" spans="1:7" ht="48.75" customHeight="1" x14ac:dyDescent="0.25">
      <c r="A21" s="3" t="s">
        <v>99</v>
      </c>
      <c r="B21" s="3">
        <v>901</v>
      </c>
      <c r="C21" s="105" t="s">
        <v>113</v>
      </c>
      <c r="D21" s="3" t="s">
        <v>77</v>
      </c>
      <c r="E21" s="3">
        <v>123</v>
      </c>
      <c r="F21" s="23">
        <v>240</v>
      </c>
    </row>
    <row r="22" spans="1:7" ht="51" customHeight="1" x14ac:dyDescent="0.25">
      <c r="A22" s="34" t="s">
        <v>171</v>
      </c>
      <c r="B22" s="31">
        <v>901</v>
      </c>
      <c r="C22" s="103" t="s">
        <v>7</v>
      </c>
      <c r="D22" s="31"/>
      <c r="E22" s="31"/>
      <c r="F22" s="33">
        <f>F23+F28+F33+F35+F40+F44</f>
        <v>14403.599999999999</v>
      </c>
    </row>
    <row r="23" spans="1:7" ht="52.5" customHeight="1" x14ac:dyDescent="0.25">
      <c r="A23" s="9" t="s">
        <v>172</v>
      </c>
      <c r="B23" s="9">
        <v>901</v>
      </c>
      <c r="C23" s="107" t="s">
        <v>7</v>
      </c>
      <c r="D23" s="9" t="s">
        <v>77</v>
      </c>
      <c r="E23" s="9"/>
      <c r="F23" s="27">
        <f>F24</f>
        <v>12591.9</v>
      </c>
    </row>
    <row r="24" spans="1:7" ht="22.5" customHeight="1" x14ac:dyDescent="0.25">
      <c r="A24" s="5" t="s">
        <v>101</v>
      </c>
      <c r="B24" s="5">
        <v>901</v>
      </c>
      <c r="C24" s="104" t="s">
        <v>7</v>
      </c>
      <c r="D24" s="5" t="s">
        <v>77</v>
      </c>
      <c r="E24" s="5" t="s">
        <v>112</v>
      </c>
      <c r="F24" s="22">
        <f>F25+F26+F27</f>
        <v>12591.9</v>
      </c>
    </row>
    <row r="25" spans="1:7" ht="28.5" customHeight="1" x14ac:dyDescent="0.25">
      <c r="A25" s="3" t="s">
        <v>53</v>
      </c>
      <c r="B25" s="3">
        <v>901</v>
      </c>
      <c r="C25" s="105" t="s">
        <v>7</v>
      </c>
      <c r="D25" s="3" t="s">
        <v>77</v>
      </c>
      <c r="E25" s="3" t="s">
        <v>51</v>
      </c>
      <c r="F25" s="23">
        <v>9609.7999999999993</v>
      </c>
    </row>
    <row r="26" spans="1:7" ht="39" customHeight="1" x14ac:dyDescent="0.25">
      <c r="A26" s="3" t="s">
        <v>82</v>
      </c>
      <c r="B26" s="3">
        <v>901</v>
      </c>
      <c r="C26" s="105" t="s">
        <v>7</v>
      </c>
      <c r="D26" s="3" t="s">
        <v>77</v>
      </c>
      <c r="E26" s="3" t="s">
        <v>117</v>
      </c>
      <c r="F26" s="23">
        <v>80</v>
      </c>
    </row>
    <row r="27" spans="1:7" ht="54" customHeight="1" x14ac:dyDescent="0.25">
      <c r="A27" s="3" t="s">
        <v>99</v>
      </c>
      <c r="B27" s="3">
        <v>901</v>
      </c>
      <c r="C27" s="105" t="s">
        <v>7</v>
      </c>
      <c r="D27" s="3" t="s">
        <v>77</v>
      </c>
      <c r="E27" s="3" t="s">
        <v>148</v>
      </c>
      <c r="F27" s="23">
        <v>2902.1</v>
      </c>
    </row>
    <row r="28" spans="1:7" ht="39" customHeight="1" x14ac:dyDescent="0.25">
      <c r="A28" s="9" t="s">
        <v>173</v>
      </c>
      <c r="B28" s="9">
        <v>901</v>
      </c>
      <c r="C28" s="107" t="s">
        <v>7</v>
      </c>
      <c r="D28" s="9" t="s">
        <v>52</v>
      </c>
      <c r="E28" s="9"/>
      <c r="F28" s="38">
        <f>F29+F32</f>
        <v>553.20000000000005</v>
      </c>
    </row>
    <row r="29" spans="1:7" ht="24.75" customHeight="1" x14ac:dyDescent="0.25">
      <c r="A29" s="5" t="s">
        <v>101</v>
      </c>
      <c r="B29" s="5">
        <v>901</v>
      </c>
      <c r="C29" s="104" t="s">
        <v>7</v>
      </c>
      <c r="D29" s="5" t="s">
        <v>52</v>
      </c>
      <c r="E29" s="5" t="s">
        <v>112</v>
      </c>
      <c r="F29" s="87">
        <f>F30+F31</f>
        <v>553.20000000000005</v>
      </c>
    </row>
    <row r="30" spans="1:7" ht="24.75" customHeight="1" x14ac:dyDescent="0.25">
      <c r="A30" s="3" t="s">
        <v>53</v>
      </c>
      <c r="B30" s="3">
        <v>901</v>
      </c>
      <c r="C30" s="105" t="s">
        <v>7</v>
      </c>
      <c r="D30" s="3" t="s">
        <v>52</v>
      </c>
      <c r="E30" s="3" t="s">
        <v>51</v>
      </c>
      <c r="F30" s="88">
        <v>424.9</v>
      </c>
    </row>
    <row r="31" spans="1:7" ht="45.75" customHeight="1" x14ac:dyDescent="0.25">
      <c r="A31" s="3" t="s">
        <v>99</v>
      </c>
      <c r="B31" s="3">
        <v>901</v>
      </c>
      <c r="C31" s="105" t="s">
        <v>7</v>
      </c>
      <c r="D31" s="3" t="s">
        <v>52</v>
      </c>
      <c r="E31" s="3" t="s">
        <v>148</v>
      </c>
      <c r="F31" s="88">
        <v>128.30000000000001</v>
      </c>
    </row>
    <row r="32" spans="1:7" ht="45.75" hidden="1" customHeight="1" x14ac:dyDescent="0.25">
      <c r="A32" s="3" t="s">
        <v>91</v>
      </c>
      <c r="B32" s="3">
        <v>901</v>
      </c>
      <c r="C32" s="105" t="s">
        <v>7</v>
      </c>
      <c r="D32" s="7" t="s">
        <v>52</v>
      </c>
      <c r="E32" s="3">
        <v>244</v>
      </c>
      <c r="F32" s="23"/>
    </row>
    <row r="33" spans="1:10" ht="35.25" customHeight="1" x14ac:dyDescent="0.25">
      <c r="A33" s="9" t="s">
        <v>174</v>
      </c>
      <c r="B33" s="9">
        <v>901</v>
      </c>
      <c r="C33" s="107" t="s">
        <v>7</v>
      </c>
      <c r="D33" s="9" t="s">
        <v>119</v>
      </c>
      <c r="E33" s="9"/>
      <c r="F33" s="38">
        <f>F34</f>
        <v>1</v>
      </c>
    </row>
    <row r="34" spans="1:10" ht="37.5" customHeight="1" x14ac:dyDescent="0.25">
      <c r="A34" s="3" t="s">
        <v>91</v>
      </c>
      <c r="B34" s="3">
        <v>901</v>
      </c>
      <c r="C34" s="105" t="s">
        <v>7</v>
      </c>
      <c r="D34" s="3" t="s">
        <v>119</v>
      </c>
      <c r="E34" s="3" t="s">
        <v>149</v>
      </c>
      <c r="F34" s="88">
        <v>1</v>
      </c>
    </row>
    <row r="35" spans="1:10" ht="51.75" customHeight="1" x14ac:dyDescent="0.25">
      <c r="A35" s="9" t="s">
        <v>175</v>
      </c>
      <c r="B35" s="9">
        <v>901</v>
      </c>
      <c r="C35" s="107" t="s">
        <v>7</v>
      </c>
      <c r="D35" s="10" t="s">
        <v>280</v>
      </c>
      <c r="E35" s="9"/>
      <c r="F35" s="37">
        <f>F36</f>
        <v>1055.9000000000001</v>
      </c>
    </row>
    <row r="36" spans="1:10" ht="24" customHeight="1" x14ac:dyDescent="0.25">
      <c r="A36" s="5" t="s">
        <v>101</v>
      </c>
      <c r="B36" s="3">
        <v>901</v>
      </c>
      <c r="C36" s="104" t="s">
        <v>7</v>
      </c>
      <c r="D36" s="8" t="s">
        <v>280</v>
      </c>
      <c r="E36" s="53" t="s">
        <v>112</v>
      </c>
      <c r="F36" s="87">
        <f>F37+F38</f>
        <v>1055.9000000000001</v>
      </c>
    </row>
    <row r="37" spans="1:10" ht="24" customHeight="1" x14ac:dyDescent="0.25">
      <c r="A37" s="3" t="s">
        <v>53</v>
      </c>
      <c r="B37" s="3">
        <v>901</v>
      </c>
      <c r="C37" s="105" t="s">
        <v>7</v>
      </c>
      <c r="D37" s="7" t="s">
        <v>280</v>
      </c>
      <c r="E37" s="3" t="s">
        <v>51</v>
      </c>
      <c r="F37" s="88">
        <v>811</v>
      </c>
    </row>
    <row r="38" spans="1:10" ht="48" customHeight="1" x14ac:dyDescent="0.25">
      <c r="A38" s="3" t="s">
        <v>99</v>
      </c>
      <c r="B38" s="3">
        <v>901</v>
      </c>
      <c r="C38" s="105" t="s">
        <v>7</v>
      </c>
      <c r="D38" s="7" t="s">
        <v>280</v>
      </c>
      <c r="E38" s="3" t="s">
        <v>148</v>
      </c>
      <c r="F38" s="88">
        <v>244.9</v>
      </c>
    </row>
    <row r="39" spans="1:10" ht="34.5" customHeight="1" x14ac:dyDescent="0.25">
      <c r="A39" s="3" t="s">
        <v>91</v>
      </c>
      <c r="B39" s="3">
        <v>901</v>
      </c>
      <c r="C39" s="105" t="s">
        <v>7</v>
      </c>
      <c r="D39" s="7" t="s">
        <v>280</v>
      </c>
      <c r="E39" s="3" t="s">
        <v>149</v>
      </c>
      <c r="F39" s="88"/>
    </row>
    <row r="40" spans="1:10" ht="62.25" customHeight="1" x14ac:dyDescent="0.25">
      <c r="A40" s="9" t="s">
        <v>176</v>
      </c>
      <c r="B40" s="9">
        <v>901</v>
      </c>
      <c r="C40" s="107" t="s">
        <v>7</v>
      </c>
      <c r="D40" s="10" t="s">
        <v>280</v>
      </c>
      <c r="E40" s="9"/>
      <c r="F40" s="37">
        <f>F41</f>
        <v>77.800000000000011</v>
      </c>
      <c r="H40" s="95"/>
      <c r="I40" s="96"/>
      <c r="J40" s="97"/>
    </row>
    <row r="41" spans="1:10" ht="26.25" customHeight="1" x14ac:dyDescent="0.25">
      <c r="A41" s="5" t="s">
        <v>101</v>
      </c>
      <c r="B41" s="3">
        <v>901</v>
      </c>
      <c r="C41" s="104" t="s">
        <v>7</v>
      </c>
      <c r="D41" s="8" t="s">
        <v>280</v>
      </c>
      <c r="E41" s="5" t="s">
        <v>112</v>
      </c>
      <c r="F41" s="88">
        <f>F42+F43</f>
        <v>77.800000000000011</v>
      </c>
    </row>
    <row r="42" spans="1:10" ht="24" customHeight="1" x14ac:dyDescent="0.25">
      <c r="A42" s="3" t="s">
        <v>53</v>
      </c>
      <c r="B42" s="3">
        <v>901</v>
      </c>
      <c r="C42" s="105" t="s">
        <v>7</v>
      </c>
      <c r="D42" s="7" t="s">
        <v>280</v>
      </c>
      <c r="E42" s="3" t="s">
        <v>51</v>
      </c>
      <c r="F42" s="88">
        <v>59.7</v>
      </c>
    </row>
    <row r="43" spans="1:10" ht="53.25" customHeight="1" x14ac:dyDescent="0.25">
      <c r="A43" s="3" t="s">
        <v>99</v>
      </c>
      <c r="B43" s="3">
        <v>901</v>
      </c>
      <c r="C43" s="105" t="s">
        <v>7</v>
      </c>
      <c r="D43" s="7" t="s">
        <v>280</v>
      </c>
      <c r="E43" s="3" t="s">
        <v>148</v>
      </c>
      <c r="F43" s="88">
        <v>18.100000000000001</v>
      </c>
    </row>
    <row r="44" spans="1:10" ht="44.25" customHeight="1" x14ac:dyDescent="0.25">
      <c r="A44" s="9" t="s">
        <v>266</v>
      </c>
      <c r="B44" s="9">
        <v>902</v>
      </c>
      <c r="C44" s="107" t="s">
        <v>267</v>
      </c>
      <c r="D44" s="10" t="s">
        <v>36</v>
      </c>
      <c r="E44" s="9"/>
      <c r="F44" s="37">
        <f>F45</f>
        <v>123.8</v>
      </c>
    </row>
    <row r="45" spans="1:10" ht="53.25" customHeight="1" x14ac:dyDescent="0.25">
      <c r="A45" s="3" t="s">
        <v>91</v>
      </c>
      <c r="B45" s="5">
        <v>902</v>
      </c>
      <c r="C45" s="104" t="s">
        <v>267</v>
      </c>
      <c r="D45" s="8" t="s">
        <v>36</v>
      </c>
      <c r="E45" s="5">
        <v>244</v>
      </c>
      <c r="F45" s="87">
        <v>123.8</v>
      </c>
    </row>
    <row r="46" spans="1:10" ht="35.25" customHeight="1" x14ac:dyDescent="0.25">
      <c r="A46" s="34" t="s">
        <v>177</v>
      </c>
      <c r="B46" s="34">
        <v>902</v>
      </c>
      <c r="C46" s="106" t="s">
        <v>132</v>
      </c>
      <c r="D46" s="34"/>
      <c r="E46" s="34"/>
      <c r="F46" s="36">
        <f>F47+F52+F60+F68</f>
        <v>7625</v>
      </c>
    </row>
    <row r="47" spans="1:10" ht="50.25" customHeight="1" x14ac:dyDescent="0.25">
      <c r="A47" s="9" t="s">
        <v>172</v>
      </c>
      <c r="B47" s="9">
        <v>902</v>
      </c>
      <c r="C47" s="107" t="s">
        <v>132</v>
      </c>
      <c r="D47" s="10" t="s">
        <v>77</v>
      </c>
      <c r="E47" s="9"/>
      <c r="F47" s="37">
        <f>F48</f>
        <v>4873.5</v>
      </c>
    </row>
    <row r="48" spans="1:10" ht="25.5" customHeight="1" x14ac:dyDescent="0.25">
      <c r="A48" s="5" t="s">
        <v>101</v>
      </c>
      <c r="B48" s="5">
        <v>902</v>
      </c>
      <c r="C48" s="104" t="s">
        <v>132</v>
      </c>
      <c r="D48" s="5" t="s">
        <v>77</v>
      </c>
      <c r="E48" s="5" t="s">
        <v>112</v>
      </c>
      <c r="F48" s="22">
        <f>F49+F50+F51</f>
        <v>4873.5</v>
      </c>
    </row>
    <row r="49" spans="1:7" ht="23.25" customHeight="1" x14ac:dyDescent="0.25">
      <c r="A49" s="3" t="s">
        <v>53</v>
      </c>
      <c r="B49" s="5">
        <v>902</v>
      </c>
      <c r="C49" s="105" t="s">
        <v>132</v>
      </c>
      <c r="D49" s="3" t="s">
        <v>77</v>
      </c>
      <c r="E49" s="3" t="s">
        <v>51</v>
      </c>
      <c r="F49" s="23">
        <v>3720</v>
      </c>
    </row>
    <row r="50" spans="1:7" ht="36.75" customHeight="1" x14ac:dyDescent="0.25">
      <c r="A50" s="3" t="s">
        <v>82</v>
      </c>
      <c r="B50" s="5">
        <v>902</v>
      </c>
      <c r="C50" s="105" t="s">
        <v>132</v>
      </c>
      <c r="D50" s="3" t="s">
        <v>77</v>
      </c>
      <c r="E50" s="3" t="s">
        <v>117</v>
      </c>
      <c r="F50" s="23">
        <v>30</v>
      </c>
    </row>
    <row r="51" spans="1:7" ht="47.25" customHeight="1" x14ac:dyDescent="0.25">
      <c r="A51" s="3" t="s">
        <v>99</v>
      </c>
      <c r="B51" s="5">
        <v>902</v>
      </c>
      <c r="C51" s="105" t="s">
        <v>132</v>
      </c>
      <c r="D51" s="3" t="s">
        <v>77</v>
      </c>
      <c r="E51" s="3" t="s">
        <v>148</v>
      </c>
      <c r="F51" s="23">
        <v>1123.5</v>
      </c>
    </row>
    <row r="52" spans="1:7" ht="35.25" customHeight="1" x14ac:dyDescent="0.25">
      <c r="A52" s="9" t="s">
        <v>59</v>
      </c>
      <c r="B52" s="9">
        <v>902</v>
      </c>
      <c r="C52" s="107" t="s">
        <v>12</v>
      </c>
      <c r="D52" s="9" t="s">
        <v>70</v>
      </c>
      <c r="E52" s="46"/>
      <c r="F52" s="48">
        <f>F53+F56+F57</f>
        <v>1051.3</v>
      </c>
    </row>
    <row r="53" spans="1:7" ht="24.75" customHeight="1" x14ac:dyDescent="0.25">
      <c r="A53" s="5" t="s">
        <v>93</v>
      </c>
      <c r="B53" s="5">
        <v>902</v>
      </c>
      <c r="C53" s="104" t="s">
        <v>12</v>
      </c>
      <c r="D53" s="5" t="s">
        <v>70</v>
      </c>
      <c r="E53" s="5" t="s">
        <v>42</v>
      </c>
      <c r="F53" s="22">
        <f>F54+F55</f>
        <v>921.3</v>
      </c>
    </row>
    <row r="54" spans="1:7" ht="27.75" customHeight="1" x14ac:dyDescent="0.25">
      <c r="A54" s="3" t="s">
        <v>53</v>
      </c>
      <c r="B54" s="5">
        <v>902</v>
      </c>
      <c r="C54" s="105" t="s">
        <v>12</v>
      </c>
      <c r="D54" s="3" t="s">
        <v>70</v>
      </c>
      <c r="E54" s="3" t="s">
        <v>106</v>
      </c>
      <c r="F54" s="23">
        <v>707.6</v>
      </c>
      <c r="G54">
        <f>F49+F54</f>
        <v>4427.6000000000004</v>
      </c>
    </row>
    <row r="55" spans="1:7" ht="40.5" customHeight="1" x14ac:dyDescent="0.25">
      <c r="A55" s="3" t="s">
        <v>90</v>
      </c>
      <c r="B55" s="5">
        <v>902</v>
      </c>
      <c r="C55" s="105" t="s">
        <v>12</v>
      </c>
      <c r="D55" s="3" t="s">
        <v>70</v>
      </c>
      <c r="E55" s="3" t="s">
        <v>41</v>
      </c>
      <c r="F55" s="23">
        <v>213.7</v>
      </c>
      <c r="G55">
        <f>F51+F55</f>
        <v>1337.2</v>
      </c>
    </row>
    <row r="56" spans="1:7" ht="36.75" customHeight="1" x14ac:dyDescent="0.25">
      <c r="A56" s="3" t="s">
        <v>91</v>
      </c>
      <c r="B56" s="5">
        <v>902</v>
      </c>
      <c r="C56" s="105" t="s">
        <v>12</v>
      </c>
      <c r="D56" s="7" t="s">
        <v>70</v>
      </c>
      <c r="E56" s="3" t="s">
        <v>149</v>
      </c>
      <c r="F56" s="22">
        <v>125</v>
      </c>
    </row>
    <row r="57" spans="1:7" ht="18.75" customHeight="1" x14ac:dyDescent="0.25">
      <c r="A57" s="5" t="s">
        <v>50</v>
      </c>
      <c r="B57" s="5">
        <v>902</v>
      </c>
      <c r="C57" s="104" t="s">
        <v>12</v>
      </c>
      <c r="D57" s="7" t="s">
        <v>70</v>
      </c>
      <c r="E57" s="5" t="s">
        <v>18</v>
      </c>
      <c r="F57" s="22">
        <f>F58+F59</f>
        <v>5</v>
      </c>
    </row>
    <row r="58" spans="1:7" ht="12" customHeight="1" x14ac:dyDescent="0.25">
      <c r="A58" s="3" t="s">
        <v>17</v>
      </c>
      <c r="B58" s="5">
        <v>902</v>
      </c>
      <c r="C58" s="105" t="s">
        <v>12</v>
      </c>
      <c r="D58" s="7" t="s">
        <v>70</v>
      </c>
      <c r="E58" s="3">
        <v>851</v>
      </c>
      <c r="F58" s="23">
        <v>5</v>
      </c>
    </row>
    <row r="59" spans="1:7" ht="12" customHeight="1" x14ac:dyDescent="0.25">
      <c r="A59" s="3" t="s">
        <v>47</v>
      </c>
      <c r="B59" s="5">
        <v>902</v>
      </c>
      <c r="C59" s="105" t="s">
        <v>12</v>
      </c>
      <c r="D59" s="7" t="s">
        <v>70</v>
      </c>
      <c r="E59" s="3" t="s">
        <v>96</v>
      </c>
      <c r="F59" s="23"/>
    </row>
    <row r="60" spans="1:7" ht="51.75" customHeight="1" x14ac:dyDescent="0.25">
      <c r="A60" s="9" t="s">
        <v>172</v>
      </c>
      <c r="B60" s="9">
        <v>902</v>
      </c>
      <c r="C60" s="107" t="s">
        <v>132</v>
      </c>
      <c r="D60" s="9" t="s">
        <v>152</v>
      </c>
      <c r="E60" s="46"/>
      <c r="F60" s="47">
        <f>F61+F66+F65</f>
        <v>1437.7</v>
      </c>
    </row>
    <row r="61" spans="1:7" ht="27" customHeight="1" x14ac:dyDescent="0.25">
      <c r="A61" s="5" t="s">
        <v>101</v>
      </c>
      <c r="B61" s="5">
        <v>902</v>
      </c>
      <c r="C61" s="104" t="s">
        <v>132</v>
      </c>
      <c r="D61" s="5" t="s">
        <v>152</v>
      </c>
      <c r="E61" s="5" t="s">
        <v>112</v>
      </c>
      <c r="F61" s="22">
        <f>F62+F63+F64</f>
        <v>1382.7</v>
      </c>
    </row>
    <row r="62" spans="1:7" ht="27" customHeight="1" x14ac:dyDescent="0.25">
      <c r="A62" s="3" t="s">
        <v>53</v>
      </c>
      <c r="B62" s="5">
        <v>902</v>
      </c>
      <c r="C62" s="105" t="s">
        <v>132</v>
      </c>
      <c r="D62" s="3" t="s">
        <v>152</v>
      </c>
      <c r="E62" s="3" t="s">
        <v>51</v>
      </c>
      <c r="F62" s="23">
        <v>1062</v>
      </c>
    </row>
    <row r="63" spans="1:7" ht="35.25" hidden="1" customHeight="1" x14ac:dyDescent="0.25">
      <c r="A63" s="3" t="s">
        <v>82</v>
      </c>
      <c r="B63" s="5">
        <v>902</v>
      </c>
      <c r="C63" s="105" t="s">
        <v>132</v>
      </c>
      <c r="D63" s="3" t="s">
        <v>152</v>
      </c>
      <c r="E63" s="3" t="s">
        <v>117</v>
      </c>
      <c r="F63" s="23"/>
    </row>
    <row r="64" spans="1:7" ht="48.75" customHeight="1" x14ac:dyDescent="0.25">
      <c r="A64" s="3" t="s">
        <v>99</v>
      </c>
      <c r="B64" s="5">
        <v>902</v>
      </c>
      <c r="C64" s="105" t="s">
        <v>132</v>
      </c>
      <c r="D64" s="3" t="s">
        <v>152</v>
      </c>
      <c r="E64" s="3" t="s">
        <v>148</v>
      </c>
      <c r="F64" s="23">
        <v>320.7</v>
      </c>
    </row>
    <row r="65" spans="1:7" ht="38.25" customHeight="1" x14ac:dyDescent="0.25">
      <c r="A65" s="3" t="s">
        <v>91</v>
      </c>
      <c r="B65" s="5">
        <v>902</v>
      </c>
      <c r="C65" s="105" t="s">
        <v>132</v>
      </c>
      <c r="D65" s="3" t="s">
        <v>152</v>
      </c>
      <c r="E65" s="3" t="s">
        <v>149</v>
      </c>
      <c r="F65" s="23">
        <v>55</v>
      </c>
    </row>
    <row r="66" spans="1:7" ht="12.75" hidden="1" customHeight="1" x14ac:dyDescent="0.25">
      <c r="A66" s="5" t="s">
        <v>50</v>
      </c>
      <c r="B66" s="5">
        <v>902</v>
      </c>
      <c r="C66" s="104" t="s">
        <v>132</v>
      </c>
      <c r="D66" s="5" t="s">
        <v>152</v>
      </c>
      <c r="E66" s="5" t="s">
        <v>18</v>
      </c>
      <c r="F66" s="22">
        <v>0</v>
      </c>
    </row>
    <row r="67" spans="1:7" ht="12.75" hidden="1" customHeight="1" x14ac:dyDescent="0.25">
      <c r="A67" s="3" t="s">
        <v>47</v>
      </c>
      <c r="B67" s="5">
        <v>902</v>
      </c>
      <c r="C67" s="105" t="s">
        <v>132</v>
      </c>
      <c r="D67" s="3" t="s">
        <v>152</v>
      </c>
      <c r="E67" s="3" t="s">
        <v>96</v>
      </c>
      <c r="F67" s="23">
        <v>0</v>
      </c>
    </row>
    <row r="68" spans="1:7" ht="39" customHeight="1" x14ac:dyDescent="0.25">
      <c r="A68" s="9" t="s">
        <v>178</v>
      </c>
      <c r="B68" s="9">
        <v>902</v>
      </c>
      <c r="C68" s="107" t="s">
        <v>132</v>
      </c>
      <c r="D68" s="10" t="s">
        <v>278</v>
      </c>
      <c r="E68" s="9"/>
      <c r="F68" s="37">
        <f>F69</f>
        <v>262.5</v>
      </c>
    </row>
    <row r="69" spans="1:7" ht="24.75" customHeight="1" x14ac:dyDescent="0.25">
      <c r="A69" s="5" t="s">
        <v>101</v>
      </c>
      <c r="B69" s="5">
        <v>902</v>
      </c>
      <c r="C69" s="104" t="s">
        <v>132</v>
      </c>
      <c r="D69" s="8" t="s">
        <v>278</v>
      </c>
      <c r="E69" s="5" t="s">
        <v>112</v>
      </c>
      <c r="F69" s="87">
        <f>F70+F71</f>
        <v>262.5</v>
      </c>
    </row>
    <row r="70" spans="1:7" ht="25.5" customHeight="1" x14ac:dyDescent="0.25">
      <c r="A70" s="3" t="s">
        <v>53</v>
      </c>
      <c r="B70" s="5">
        <v>902</v>
      </c>
      <c r="C70" s="105" t="s">
        <v>132</v>
      </c>
      <c r="D70" s="7" t="s">
        <v>278</v>
      </c>
      <c r="E70" s="3" t="s">
        <v>51</v>
      </c>
      <c r="F70" s="88">
        <v>201.6</v>
      </c>
    </row>
    <row r="71" spans="1:7" ht="49.5" customHeight="1" x14ac:dyDescent="0.25">
      <c r="A71" s="3" t="s">
        <v>99</v>
      </c>
      <c r="B71" s="5">
        <v>902</v>
      </c>
      <c r="C71" s="105" t="s">
        <v>132</v>
      </c>
      <c r="D71" s="7" t="s">
        <v>278</v>
      </c>
      <c r="E71" s="3" t="s">
        <v>148</v>
      </c>
      <c r="F71" s="88">
        <v>60.9</v>
      </c>
    </row>
    <row r="72" spans="1:7" ht="16.5" customHeight="1" x14ac:dyDescent="0.25">
      <c r="A72" s="31" t="s">
        <v>195</v>
      </c>
      <c r="B72" s="34">
        <v>901</v>
      </c>
      <c r="C72" s="103" t="s">
        <v>194</v>
      </c>
      <c r="D72" s="32" t="s">
        <v>56</v>
      </c>
      <c r="E72" s="31"/>
      <c r="F72" s="39">
        <f>F73</f>
        <v>200</v>
      </c>
      <c r="G72" s="25"/>
    </row>
    <row r="73" spans="1:7" ht="14.25" customHeight="1" x14ac:dyDescent="0.25">
      <c r="A73" s="3" t="s">
        <v>24</v>
      </c>
      <c r="B73" s="5">
        <v>901</v>
      </c>
      <c r="C73" s="105" t="s">
        <v>194</v>
      </c>
      <c r="D73" s="7" t="s">
        <v>56</v>
      </c>
      <c r="E73" s="3">
        <v>800</v>
      </c>
      <c r="F73" s="23">
        <f>F74</f>
        <v>200</v>
      </c>
      <c r="G73" s="25"/>
    </row>
    <row r="74" spans="1:7" ht="14.25" customHeight="1" x14ac:dyDescent="0.25">
      <c r="A74" s="3" t="s">
        <v>92</v>
      </c>
      <c r="B74" s="5">
        <v>901</v>
      </c>
      <c r="C74" s="105" t="s">
        <v>194</v>
      </c>
      <c r="D74" s="7" t="s">
        <v>56</v>
      </c>
      <c r="E74" s="3">
        <v>870</v>
      </c>
      <c r="F74" s="23">
        <v>200</v>
      </c>
      <c r="G74" s="25"/>
    </row>
    <row r="75" spans="1:7" ht="17.25" customHeight="1" x14ac:dyDescent="0.25">
      <c r="A75" s="34" t="s">
        <v>179</v>
      </c>
      <c r="B75" s="34">
        <v>901</v>
      </c>
      <c r="C75" s="106" t="s">
        <v>12</v>
      </c>
      <c r="D75" s="34"/>
      <c r="E75" s="34"/>
      <c r="F75" s="36">
        <f>F76+F92+F94+F96+F98+F100+F84</f>
        <v>15838.1</v>
      </c>
    </row>
    <row r="76" spans="1:7" s="1" customFormat="1" ht="23.25" customHeight="1" x14ac:dyDescent="0.25">
      <c r="A76" s="9" t="s">
        <v>59</v>
      </c>
      <c r="B76" s="9">
        <v>901</v>
      </c>
      <c r="C76" s="107" t="s">
        <v>12</v>
      </c>
      <c r="D76" s="9" t="s">
        <v>70</v>
      </c>
      <c r="E76" s="9"/>
      <c r="F76" s="24">
        <f>F77+F80+F81</f>
        <v>2124.4</v>
      </c>
    </row>
    <row r="77" spans="1:7" s="1" customFormat="1" ht="24" customHeight="1" x14ac:dyDescent="0.25">
      <c r="A77" s="5" t="s">
        <v>93</v>
      </c>
      <c r="B77" s="5">
        <v>901</v>
      </c>
      <c r="C77" s="104" t="s">
        <v>12</v>
      </c>
      <c r="D77" s="5" t="s">
        <v>70</v>
      </c>
      <c r="E77" s="5" t="s">
        <v>42</v>
      </c>
      <c r="F77" s="22">
        <f>F78+F79</f>
        <v>1269.4000000000001</v>
      </c>
      <c r="G77" s="21"/>
    </row>
    <row r="78" spans="1:7" s="1" customFormat="1" ht="14.25" customHeight="1" x14ac:dyDescent="0.25">
      <c r="A78" s="3" t="s">
        <v>31</v>
      </c>
      <c r="B78" s="5">
        <v>901</v>
      </c>
      <c r="C78" s="105" t="s">
        <v>12</v>
      </c>
      <c r="D78" s="3" t="s">
        <v>70</v>
      </c>
      <c r="E78" s="3" t="s">
        <v>106</v>
      </c>
      <c r="F78" s="23">
        <v>974.9</v>
      </c>
    </row>
    <row r="79" spans="1:7" s="1" customFormat="1" ht="47.25" customHeight="1" x14ac:dyDescent="0.25">
      <c r="A79" s="3" t="s">
        <v>90</v>
      </c>
      <c r="B79" s="5">
        <v>901</v>
      </c>
      <c r="C79" s="105" t="s">
        <v>12</v>
      </c>
      <c r="D79" s="3" t="s">
        <v>70</v>
      </c>
      <c r="E79" s="3" t="s">
        <v>41</v>
      </c>
      <c r="F79" s="23">
        <v>294.5</v>
      </c>
    </row>
    <row r="80" spans="1:7" s="1" customFormat="1" ht="35.25" customHeight="1" x14ac:dyDescent="0.25">
      <c r="A80" s="3" t="s">
        <v>91</v>
      </c>
      <c r="B80" s="5">
        <v>901</v>
      </c>
      <c r="C80" s="105" t="s">
        <v>12</v>
      </c>
      <c r="D80" s="3" t="s">
        <v>70</v>
      </c>
      <c r="E80" s="3" t="s">
        <v>149</v>
      </c>
      <c r="F80" s="23">
        <v>810</v>
      </c>
    </row>
    <row r="81" spans="1:6" s="1" customFormat="1" ht="18" customHeight="1" x14ac:dyDescent="0.25">
      <c r="A81" s="5" t="s">
        <v>50</v>
      </c>
      <c r="B81" s="5">
        <v>901</v>
      </c>
      <c r="C81" s="104" t="s">
        <v>12</v>
      </c>
      <c r="D81" s="7" t="s">
        <v>70</v>
      </c>
      <c r="E81" s="5" t="s">
        <v>18</v>
      </c>
      <c r="F81" s="23">
        <v>45</v>
      </c>
    </row>
    <row r="82" spans="1:6" s="1" customFormat="1" ht="18.75" customHeight="1" x14ac:dyDescent="0.25">
      <c r="A82" s="3" t="s">
        <v>17</v>
      </c>
      <c r="B82" s="5">
        <v>901</v>
      </c>
      <c r="C82" s="105" t="s">
        <v>12</v>
      </c>
      <c r="D82" s="7" t="s">
        <v>70</v>
      </c>
      <c r="E82" s="3">
        <v>851</v>
      </c>
      <c r="F82" s="23">
        <v>45</v>
      </c>
    </row>
    <row r="83" spans="1:6" s="1" customFormat="1" ht="22.5" customHeight="1" x14ac:dyDescent="0.25">
      <c r="A83" s="3" t="s">
        <v>47</v>
      </c>
      <c r="B83" s="5">
        <v>901</v>
      </c>
      <c r="C83" s="105" t="s">
        <v>12</v>
      </c>
      <c r="D83" s="7" t="s">
        <v>70</v>
      </c>
      <c r="E83" s="3" t="s">
        <v>96</v>
      </c>
      <c r="F83" s="23">
        <v>0</v>
      </c>
    </row>
    <row r="84" spans="1:6" s="1" customFormat="1" ht="22.5" customHeight="1" x14ac:dyDescent="0.25">
      <c r="A84" s="9" t="s">
        <v>59</v>
      </c>
      <c r="B84" s="9">
        <v>901</v>
      </c>
      <c r="C84" s="107" t="s">
        <v>12</v>
      </c>
      <c r="D84" s="10" t="s">
        <v>294</v>
      </c>
      <c r="E84" s="9"/>
      <c r="F84" s="24">
        <f>F85+F88+F89</f>
        <v>12071.7</v>
      </c>
    </row>
    <row r="85" spans="1:6" s="1" customFormat="1" ht="22.5" customHeight="1" x14ac:dyDescent="0.25">
      <c r="A85" s="5" t="s">
        <v>93</v>
      </c>
      <c r="B85" s="5">
        <v>901</v>
      </c>
      <c r="C85" s="104" t="s">
        <v>12</v>
      </c>
      <c r="D85" s="8" t="s">
        <v>294</v>
      </c>
      <c r="E85" s="5" t="s">
        <v>42</v>
      </c>
      <c r="F85" s="22">
        <f>F86+F87</f>
        <v>7829</v>
      </c>
    </row>
    <row r="86" spans="1:6" s="1" customFormat="1" ht="22.5" customHeight="1" x14ac:dyDescent="0.25">
      <c r="A86" s="3" t="s">
        <v>31</v>
      </c>
      <c r="B86" s="5">
        <v>901</v>
      </c>
      <c r="C86" s="105" t="s">
        <v>12</v>
      </c>
      <c r="D86" s="8" t="s">
        <v>294</v>
      </c>
      <c r="E86" s="3" t="s">
        <v>106</v>
      </c>
      <c r="F86" s="23">
        <v>6013.1</v>
      </c>
    </row>
    <row r="87" spans="1:6" s="1" customFormat="1" ht="22.5" customHeight="1" x14ac:dyDescent="0.25">
      <c r="A87" s="3" t="s">
        <v>90</v>
      </c>
      <c r="B87" s="5">
        <v>901</v>
      </c>
      <c r="C87" s="105" t="s">
        <v>12</v>
      </c>
      <c r="D87" s="8" t="s">
        <v>294</v>
      </c>
      <c r="E87" s="3" t="s">
        <v>41</v>
      </c>
      <c r="F87" s="23">
        <v>1815.9</v>
      </c>
    </row>
    <row r="88" spans="1:6" s="1" customFormat="1" ht="22.5" customHeight="1" x14ac:dyDescent="0.25">
      <c r="A88" s="3" t="s">
        <v>91</v>
      </c>
      <c r="B88" s="5">
        <v>901</v>
      </c>
      <c r="C88" s="105" t="s">
        <v>12</v>
      </c>
      <c r="D88" s="8" t="s">
        <v>294</v>
      </c>
      <c r="E88" s="3" t="s">
        <v>149</v>
      </c>
      <c r="F88" s="23">
        <v>4142.7</v>
      </c>
    </row>
    <row r="89" spans="1:6" s="1" customFormat="1" ht="22.5" customHeight="1" x14ac:dyDescent="0.25">
      <c r="A89" s="5" t="s">
        <v>50</v>
      </c>
      <c r="B89" s="5">
        <v>901</v>
      </c>
      <c r="C89" s="104" t="s">
        <v>12</v>
      </c>
      <c r="D89" s="8" t="s">
        <v>294</v>
      </c>
      <c r="E89" s="5" t="s">
        <v>18</v>
      </c>
      <c r="F89" s="23">
        <f>F90+F91</f>
        <v>100</v>
      </c>
    </row>
    <row r="90" spans="1:6" s="1" customFormat="1" ht="22.5" customHeight="1" x14ac:dyDescent="0.25">
      <c r="A90" s="3" t="s">
        <v>17</v>
      </c>
      <c r="B90" s="5">
        <v>901</v>
      </c>
      <c r="C90" s="105" t="s">
        <v>12</v>
      </c>
      <c r="D90" s="8" t="s">
        <v>294</v>
      </c>
      <c r="E90" s="3">
        <v>851</v>
      </c>
      <c r="F90" s="23">
        <v>100</v>
      </c>
    </row>
    <row r="91" spans="1:6" s="1" customFormat="1" ht="22.5" customHeight="1" x14ac:dyDescent="0.25">
      <c r="A91" s="3" t="s">
        <v>47</v>
      </c>
      <c r="B91" s="5">
        <v>901</v>
      </c>
      <c r="C91" s="105" t="s">
        <v>12</v>
      </c>
      <c r="D91" s="8" t="s">
        <v>294</v>
      </c>
      <c r="E91" s="3" t="s">
        <v>96</v>
      </c>
      <c r="F91" s="23">
        <v>0</v>
      </c>
    </row>
    <row r="92" spans="1:6" ht="13.5" customHeight="1" x14ac:dyDescent="0.25">
      <c r="A92" s="9" t="s">
        <v>221</v>
      </c>
      <c r="B92" s="9">
        <v>901</v>
      </c>
      <c r="C92" s="107" t="s">
        <v>12</v>
      </c>
      <c r="D92" s="9" t="s">
        <v>22</v>
      </c>
      <c r="E92" s="9"/>
      <c r="F92" s="37">
        <f>F93</f>
        <v>902</v>
      </c>
    </row>
    <row r="93" spans="1:6" ht="37.5" customHeight="1" x14ac:dyDescent="0.25">
      <c r="A93" s="3" t="s">
        <v>91</v>
      </c>
      <c r="B93" s="3">
        <v>901</v>
      </c>
      <c r="C93" s="105" t="s">
        <v>12</v>
      </c>
      <c r="D93" s="3" t="s">
        <v>22</v>
      </c>
      <c r="E93" s="3" t="s">
        <v>149</v>
      </c>
      <c r="F93" s="23">
        <v>902</v>
      </c>
    </row>
    <row r="94" spans="1:6" ht="26.25" customHeight="1" x14ac:dyDescent="0.25">
      <c r="A94" s="9" t="s">
        <v>180</v>
      </c>
      <c r="B94" s="9">
        <v>901</v>
      </c>
      <c r="C94" s="107" t="s">
        <v>12</v>
      </c>
      <c r="D94" s="9" t="s">
        <v>34</v>
      </c>
      <c r="E94" s="9"/>
      <c r="F94" s="24">
        <f>F95</f>
        <v>250</v>
      </c>
    </row>
    <row r="95" spans="1:6" ht="35.25" customHeight="1" x14ac:dyDescent="0.25">
      <c r="A95" s="17" t="s">
        <v>91</v>
      </c>
      <c r="B95" s="3">
        <v>901</v>
      </c>
      <c r="C95" s="105" t="s">
        <v>12</v>
      </c>
      <c r="D95" s="3" t="s">
        <v>34</v>
      </c>
      <c r="E95" s="3" t="s">
        <v>149</v>
      </c>
      <c r="F95" s="50">
        <v>250</v>
      </c>
    </row>
    <row r="96" spans="1:6" ht="16.5" customHeight="1" x14ac:dyDescent="0.25">
      <c r="A96" s="11" t="s">
        <v>181</v>
      </c>
      <c r="B96" s="11">
        <v>901</v>
      </c>
      <c r="C96" s="107" t="s">
        <v>252</v>
      </c>
      <c r="D96" s="9" t="s">
        <v>114</v>
      </c>
      <c r="E96" s="11"/>
      <c r="F96" s="28">
        <f>F97</f>
        <v>360</v>
      </c>
    </row>
    <row r="97" spans="1:8" ht="48.75" customHeight="1" x14ac:dyDescent="0.25">
      <c r="A97" s="3" t="s">
        <v>10</v>
      </c>
      <c r="B97" s="3">
        <v>901</v>
      </c>
      <c r="C97" s="104" t="s">
        <v>252</v>
      </c>
      <c r="D97" s="5" t="s">
        <v>114</v>
      </c>
      <c r="E97" s="3">
        <v>810</v>
      </c>
      <c r="F97" s="50">
        <v>360</v>
      </c>
    </row>
    <row r="98" spans="1:8" ht="39" customHeight="1" x14ac:dyDescent="0.25">
      <c r="A98" s="11" t="s">
        <v>296</v>
      </c>
      <c r="B98" s="11">
        <v>901</v>
      </c>
      <c r="C98" s="107" t="s">
        <v>12</v>
      </c>
      <c r="D98" s="10" t="s">
        <v>241</v>
      </c>
      <c r="E98" s="11"/>
      <c r="F98" s="28">
        <v>30</v>
      </c>
    </row>
    <row r="99" spans="1:8" ht="37.5" customHeight="1" x14ac:dyDescent="0.25">
      <c r="A99" s="17" t="s">
        <v>91</v>
      </c>
      <c r="B99" s="3">
        <v>901</v>
      </c>
      <c r="C99" s="104" t="s">
        <v>12</v>
      </c>
      <c r="D99" s="8" t="s">
        <v>241</v>
      </c>
      <c r="E99" s="3">
        <v>244</v>
      </c>
      <c r="F99" s="50">
        <v>30</v>
      </c>
    </row>
    <row r="100" spans="1:8" ht="37.5" customHeight="1" x14ac:dyDescent="0.25">
      <c r="A100" s="55" t="s">
        <v>256</v>
      </c>
      <c r="B100" s="55">
        <v>901</v>
      </c>
      <c r="C100" s="108" t="s">
        <v>12</v>
      </c>
      <c r="D100" s="56" t="s">
        <v>255</v>
      </c>
      <c r="E100" s="57"/>
      <c r="F100" s="58">
        <f>F101</f>
        <v>100</v>
      </c>
    </row>
    <row r="101" spans="1:8" ht="37.5" customHeight="1" x14ac:dyDescent="0.25">
      <c r="A101" s="17" t="s">
        <v>91</v>
      </c>
      <c r="B101" s="3">
        <v>901</v>
      </c>
      <c r="C101" s="104" t="s">
        <v>12</v>
      </c>
      <c r="D101" s="8" t="s">
        <v>255</v>
      </c>
      <c r="E101" s="3">
        <v>244</v>
      </c>
      <c r="F101" s="50">
        <v>100</v>
      </c>
    </row>
    <row r="102" spans="1:8" ht="24.75" customHeight="1" x14ac:dyDescent="0.25">
      <c r="A102" s="31" t="s">
        <v>206</v>
      </c>
      <c r="B102" s="31">
        <v>901</v>
      </c>
      <c r="C102" s="103" t="s">
        <v>247</v>
      </c>
      <c r="D102" s="31"/>
      <c r="E102" s="31"/>
      <c r="F102" s="33">
        <f>F110+F112+F103+F108</f>
        <v>3758.8999999999996</v>
      </c>
    </row>
    <row r="103" spans="1:8" ht="40.5" customHeight="1" x14ac:dyDescent="0.25">
      <c r="A103" s="9" t="s">
        <v>251</v>
      </c>
      <c r="B103" s="9">
        <v>901</v>
      </c>
      <c r="C103" s="107" t="s">
        <v>247</v>
      </c>
      <c r="D103" s="10" t="s">
        <v>248</v>
      </c>
      <c r="E103" s="9"/>
      <c r="F103" s="24">
        <f>F104+F107</f>
        <v>3633.8999999999996</v>
      </c>
    </row>
    <row r="104" spans="1:8" ht="24.75" customHeight="1" x14ac:dyDescent="0.25">
      <c r="A104" s="5" t="s">
        <v>93</v>
      </c>
      <c r="B104" s="5">
        <v>901</v>
      </c>
      <c r="C104" s="104" t="s">
        <v>247</v>
      </c>
      <c r="D104" s="8" t="s">
        <v>248</v>
      </c>
      <c r="E104" s="5" t="s">
        <v>42</v>
      </c>
      <c r="F104" s="22">
        <f>F105+F106</f>
        <v>3533.8999999999996</v>
      </c>
    </row>
    <row r="105" spans="1:8" ht="24.75" customHeight="1" x14ac:dyDescent="0.25">
      <c r="A105" s="3" t="s">
        <v>31</v>
      </c>
      <c r="B105" s="5">
        <v>901</v>
      </c>
      <c r="C105" s="105" t="s">
        <v>247</v>
      </c>
      <c r="D105" s="7" t="s">
        <v>248</v>
      </c>
      <c r="E105" s="3" t="s">
        <v>106</v>
      </c>
      <c r="F105" s="23">
        <v>2714.2</v>
      </c>
    </row>
    <row r="106" spans="1:8" ht="24.75" customHeight="1" x14ac:dyDescent="0.25">
      <c r="A106" s="3" t="s">
        <v>90</v>
      </c>
      <c r="B106" s="5">
        <v>901</v>
      </c>
      <c r="C106" s="105" t="s">
        <v>247</v>
      </c>
      <c r="D106" s="7" t="s">
        <v>248</v>
      </c>
      <c r="E106" s="3" t="s">
        <v>41</v>
      </c>
      <c r="F106" s="23">
        <v>819.7</v>
      </c>
      <c r="H106">
        <f>F103+F108+F110+F112</f>
        <v>3758.8999999999996</v>
      </c>
    </row>
    <row r="107" spans="1:8" ht="24.75" customHeight="1" x14ac:dyDescent="0.25">
      <c r="A107" s="3" t="s">
        <v>91</v>
      </c>
      <c r="B107" s="5">
        <v>901</v>
      </c>
      <c r="C107" s="105" t="s">
        <v>247</v>
      </c>
      <c r="D107" s="7" t="s">
        <v>248</v>
      </c>
      <c r="E107" s="3" t="s">
        <v>149</v>
      </c>
      <c r="F107" s="23">
        <v>100</v>
      </c>
    </row>
    <row r="108" spans="1:8" ht="24.75" customHeight="1" x14ac:dyDescent="0.25">
      <c r="A108" s="92" t="s">
        <v>289</v>
      </c>
      <c r="B108" s="9">
        <v>902</v>
      </c>
      <c r="C108" s="107" t="s">
        <v>290</v>
      </c>
      <c r="D108" s="10" t="s">
        <v>291</v>
      </c>
      <c r="E108" s="10"/>
      <c r="F108" s="94">
        <f>F109</f>
        <v>50</v>
      </c>
    </row>
    <row r="109" spans="1:8" ht="24.75" customHeight="1" x14ac:dyDescent="0.25">
      <c r="A109" s="93" t="s">
        <v>91</v>
      </c>
      <c r="B109" s="3">
        <v>902</v>
      </c>
      <c r="C109" s="105" t="s">
        <v>290</v>
      </c>
      <c r="D109" s="7" t="s">
        <v>291</v>
      </c>
      <c r="E109" s="3">
        <v>244</v>
      </c>
      <c r="F109" s="50">
        <v>50</v>
      </c>
    </row>
    <row r="110" spans="1:8" ht="26.25" customHeight="1" x14ac:dyDescent="0.25">
      <c r="A110" s="9" t="s">
        <v>182</v>
      </c>
      <c r="B110" s="9">
        <v>902</v>
      </c>
      <c r="C110" s="107" t="s">
        <v>33</v>
      </c>
      <c r="D110" s="9" t="s">
        <v>130</v>
      </c>
      <c r="E110" s="9"/>
      <c r="F110" s="37">
        <f>F111</f>
        <v>50</v>
      </c>
    </row>
    <row r="111" spans="1:8" ht="36" customHeight="1" x14ac:dyDescent="0.25">
      <c r="A111" s="3" t="s">
        <v>91</v>
      </c>
      <c r="B111" s="3">
        <v>902</v>
      </c>
      <c r="C111" s="105" t="s">
        <v>33</v>
      </c>
      <c r="D111" s="3" t="s">
        <v>130</v>
      </c>
      <c r="E111" s="3" t="s">
        <v>149</v>
      </c>
      <c r="F111" s="50">
        <v>50</v>
      </c>
    </row>
    <row r="112" spans="1:8" ht="29.25" customHeight="1" x14ac:dyDescent="0.25">
      <c r="A112" s="9" t="s">
        <v>183</v>
      </c>
      <c r="B112" s="9">
        <v>901</v>
      </c>
      <c r="C112" s="107" t="s">
        <v>33</v>
      </c>
      <c r="D112" s="9" t="s">
        <v>71</v>
      </c>
      <c r="E112" s="9"/>
      <c r="F112" s="89">
        <f>F113</f>
        <v>25</v>
      </c>
    </row>
    <row r="113" spans="1:7" ht="35.25" customHeight="1" x14ac:dyDescent="0.25">
      <c r="A113" s="3" t="s">
        <v>91</v>
      </c>
      <c r="B113" s="3">
        <v>901</v>
      </c>
      <c r="C113" s="105" t="s">
        <v>33</v>
      </c>
      <c r="D113" s="3" t="s">
        <v>71</v>
      </c>
      <c r="E113" s="3" t="s">
        <v>149</v>
      </c>
      <c r="F113" s="50">
        <v>25</v>
      </c>
      <c r="G113" s="25"/>
    </row>
    <row r="114" spans="1:7" ht="17.25" customHeight="1" x14ac:dyDescent="0.25">
      <c r="A114" s="31" t="s">
        <v>207</v>
      </c>
      <c r="B114" s="31">
        <v>902</v>
      </c>
      <c r="C114" s="103" t="s">
        <v>208</v>
      </c>
      <c r="D114" s="31"/>
      <c r="E114" s="31"/>
      <c r="F114" s="33">
        <f>F115+F119+F130+F133+F138+F147+F150+F156+F159</f>
        <v>16782.66</v>
      </c>
      <c r="G114" s="25"/>
    </row>
    <row r="115" spans="1:7" ht="17.25" customHeight="1" x14ac:dyDescent="0.25">
      <c r="A115" s="9" t="s">
        <v>184</v>
      </c>
      <c r="B115" s="9">
        <v>902</v>
      </c>
      <c r="C115" s="107" t="s">
        <v>60</v>
      </c>
      <c r="D115" s="9" t="s">
        <v>79</v>
      </c>
      <c r="E115" s="9"/>
      <c r="F115" s="24">
        <f>F116+F117</f>
        <v>50</v>
      </c>
      <c r="G115" s="25"/>
    </row>
    <row r="116" spans="1:7" ht="35.25" customHeight="1" x14ac:dyDescent="0.25">
      <c r="A116" s="3" t="s">
        <v>91</v>
      </c>
      <c r="B116" s="3">
        <v>902</v>
      </c>
      <c r="C116" s="105" t="s">
        <v>60</v>
      </c>
      <c r="D116" s="3" t="s">
        <v>79</v>
      </c>
      <c r="E116" s="3" t="s">
        <v>149</v>
      </c>
      <c r="F116" s="50">
        <v>50</v>
      </c>
      <c r="G116" s="25"/>
    </row>
    <row r="117" spans="1:7" ht="14.25" hidden="1" customHeight="1" x14ac:dyDescent="0.25">
      <c r="A117" s="5" t="s">
        <v>123</v>
      </c>
      <c r="B117" s="5">
        <v>902</v>
      </c>
      <c r="C117" s="104" t="s">
        <v>60</v>
      </c>
      <c r="D117" s="5" t="s">
        <v>79</v>
      </c>
      <c r="E117" s="5" t="s">
        <v>55</v>
      </c>
      <c r="F117" s="22">
        <f>F118</f>
        <v>0</v>
      </c>
      <c r="G117" s="25"/>
    </row>
    <row r="118" spans="1:7" ht="15" hidden="1" customHeight="1" x14ac:dyDescent="0.25">
      <c r="A118" s="3" t="s">
        <v>2</v>
      </c>
      <c r="B118" s="3">
        <v>902</v>
      </c>
      <c r="C118" s="105" t="s">
        <v>60</v>
      </c>
      <c r="D118" s="3" t="s">
        <v>79</v>
      </c>
      <c r="E118" s="3" t="s">
        <v>147</v>
      </c>
      <c r="F118" s="23"/>
      <c r="G118" s="25"/>
    </row>
    <row r="119" spans="1:7" ht="14.25" customHeight="1" x14ac:dyDescent="0.25">
      <c r="A119" s="19" t="s">
        <v>185</v>
      </c>
      <c r="B119" s="19">
        <v>901</v>
      </c>
      <c r="C119" s="109" t="s">
        <v>39</v>
      </c>
      <c r="D119" s="19"/>
      <c r="E119" s="19"/>
      <c r="F119" s="26">
        <f>F120+F123+F127</f>
        <v>817</v>
      </c>
    </row>
    <row r="120" spans="1:7" ht="26.25" customHeight="1" x14ac:dyDescent="0.25">
      <c r="A120" s="9" t="s">
        <v>186</v>
      </c>
      <c r="B120" s="9">
        <v>901</v>
      </c>
      <c r="C120" s="107" t="s">
        <v>39</v>
      </c>
      <c r="D120" s="9" t="s">
        <v>129</v>
      </c>
      <c r="E120" s="9"/>
      <c r="F120" s="37">
        <f>F121</f>
        <v>671.1</v>
      </c>
    </row>
    <row r="121" spans="1:7" ht="36" customHeight="1" x14ac:dyDescent="0.25">
      <c r="A121" s="5" t="s">
        <v>25</v>
      </c>
      <c r="B121" s="5">
        <v>901</v>
      </c>
      <c r="C121" s="104" t="s">
        <v>39</v>
      </c>
      <c r="D121" s="5" t="s">
        <v>129</v>
      </c>
      <c r="E121" s="5" t="s">
        <v>19</v>
      </c>
      <c r="F121" s="88">
        <f>F122</f>
        <v>671.1</v>
      </c>
    </row>
    <row r="122" spans="1:7" ht="36" customHeight="1" x14ac:dyDescent="0.25">
      <c r="A122" s="3" t="s">
        <v>91</v>
      </c>
      <c r="B122" s="5">
        <v>901</v>
      </c>
      <c r="C122" s="105" t="s">
        <v>39</v>
      </c>
      <c r="D122" s="3" t="s">
        <v>129</v>
      </c>
      <c r="E122" s="3" t="s">
        <v>149</v>
      </c>
      <c r="F122" s="88">
        <v>671.1</v>
      </c>
    </row>
    <row r="123" spans="1:7" ht="36.75" customHeight="1" x14ac:dyDescent="0.25">
      <c r="A123" s="9" t="s">
        <v>187</v>
      </c>
      <c r="B123" s="9">
        <v>901</v>
      </c>
      <c r="C123" s="107" t="s">
        <v>39</v>
      </c>
      <c r="D123" s="9" t="s">
        <v>146</v>
      </c>
      <c r="E123" s="9"/>
      <c r="F123" s="37">
        <f>F124</f>
        <v>95.9</v>
      </c>
    </row>
    <row r="124" spans="1:7" ht="27" customHeight="1" x14ac:dyDescent="0.25">
      <c r="A124" s="5" t="s">
        <v>101</v>
      </c>
      <c r="B124" s="5">
        <v>901</v>
      </c>
      <c r="C124" s="104" t="s">
        <v>39</v>
      </c>
      <c r="D124" s="5" t="s">
        <v>146</v>
      </c>
      <c r="E124" s="5" t="s">
        <v>112</v>
      </c>
      <c r="F124" s="87">
        <f>F125+F126</f>
        <v>95.9</v>
      </c>
    </row>
    <row r="125" spans="1:7" ht="24" customHeight="1" x14ac:dyDescent="0.25">
      <c r="A125" s="3" t="s">
        <v>53</v>
      </c>
      <c r="B125" s="5">
        <v>901</v>
      </c>
      <c r="C125" s="105" t="s">
        <v>39</v>
      </c>
      <c r="D125" s="3" t="s">
        <v>146</v>
      </c>
      <c r="E125" s="3" t="s">
        <v>51</v>
      </c>
      <c r="F125" s="88">
        <v>73.7</v>
      </c>
    </row>
    <row r="126" spans="1:7" ht="49.5" customHeight="1" x14ac:dyDescent="0.25">
      <c r="A126" s="3" t="s">
        <v>99</v>
      </c>
      <c r="B126" s="5">
        <v>901</v>
      </c>
      <c r="C126" s="105" t="s">
        <v>39</v>
      </c>
      <c r="D126" s="3" t="s">
        <v>146</v>
      </c>
      <c r="E126" s="3" t="s">
        <v>148</v>
      </c>
      <c r="F126" s="88">
        <v>22.2</v>
      </c>
    </row>
    <row r="127" spans="1:7" ht="15" customHeight="1" x14ac:dyDescent="0.25">
      <c r="A127" s="9" t="s">
        <v>188</v>
      </c>
      <c r="B127" s="9">
        <v>901</v>
      </c>
      <c r="C127" s="107" t="s">
        <v>39</v>
      </c>
      <c r="D127" s="9" t="s">
        <v>107</v>
      </c>
      <c r="E127" s="9"/>
      <c r="F127" s="37">
        <f>F128</f>
        <v>50</v>
      </c>
    </row>
    <row r="128" spans="1:7" ht="36" customHeight="1" x14ac:dyDescent="0.25">
      <c r="A128" s="5" t="s">
        <v>25</v>
      </c>
      <c r="B128" s="5">
        <v>901</v>
      </c>
      <c r="C128" s="104" t="s">
        <v>39</v>
      </c>
      <c r="D128" s="5" t="s">
        <v>107</v>
      </c>
      <c r="E128" s="5" t="s">
        <v>19</v>
      </c>
      <c r="F128" s="52">
        <v>50</v>
      </c>
    </row>
    <row r="129" spans="1:7" ht="33.75" customHeight="1" x14ac:dyDescent="0.25">
      <c r="A129" s="3" t="s">
        <v>91</v>
      </c>
      <c r="B129" s="5">
        <v>901</v>
      </c>
      <c r="C129" s="105" t="s">
        <v>39</v>
      </c>
      <c r="D129" s="3" t="s">
        <v>107</v>
      </c>
      <c r="E129" s="3" t="s">
        <v>149</v>
      </c>
      <c r="F129" s="50">
        <v>50</v>
      </c>
    </row>
    <row r="130" spans="1:7" ht="15" customHeight="1" x14ac:dyDescent="0.25">
      <c r="A130" s="9" t="s">
        <v>189</v>
      </c>
      <c r="B130" s="9">
        <v>901</v>
      </c>
      <c r="C130" s="107" t="s">
        <v>252</v>
      </c>
      <c r="D130" s="9" t="s">
        <v>16</v>
      </c>
      <c r="E130" s="9"/>
      <c r="F130" s="37">
        <f>F131</f>
        <v>522.5</v>
      </c>
    </row>
    <row r="131" spans="1:7" ht="14.25" customHeight="1" x14ac:dyDescent="0.25">
      <c r="A131" s="5" t="s">
        <v>24</v>
      </c>
      <c r="B131" s="5">
        <v>901</v>
      </c>
      <c r="C131" s="104" t="s">
        <v>252</v>
      </c>
      <c r="D131" s="5" t="s">
        <v>16</v>
      </c>
      <c r="E131" s="5" t="s">
        <v>142</v>
      </c>
      <c r="F131" s="87">
        <f>F132</f>
        <v>522.5</v>
      </c>
    </row>
    <row r="132" spans="1:7" ht="51" customHeight="1" x14ac:dyDescent="0.25">
      <c r="A132" s="3" t="s">
        <v>10</v>
      </c>
      <c r="B132" s="5">
        <v>901</v>
      </c>
      <c r="C132" s="105" t="s">
        <v>252</v>
      </c>
      <c r="D132" s="3" t="s">
        <v>16</v>
      </c>
      <c r="E132" s="3" t="s">
        <v>100</v>
      </c>
      <c r="F132" s="88">
        <v>522.5</v>
      </c>
    </row>
    <row r="133" spans="1:7" ht="15" customHeight="1" x14ac:dyDescent="0.25">
      <c r="A133" s="9" t="s">
        <v>190</v>
      </c>
      <c r="B133" s="9">
        <v>902</v>
      </c>
      <c r="C133" s="107" t="s">
        <v>4</v>
      </c>
      <c r="D133" s="9" t="s">
        <v>15</v>
      </c>
      <c r="E133" s="9"/>
      <c r="F133" s="24">
        <f>F134+F136</f>
        <v>15293.16</v>
      </c>
      <c r="G133" s="25"/>
    </row>
    <row r="134" spans="1:7" ht="36" customHeight="1" x14ac:dyDescent="0.25">
      <c r="A134" s="5" t="s">
        <v>25</v>
      </c>
      <c r="B134" s="5">
        <v>902</v>
      </c>
      <c r="C134" s="104" t="s">
        <v>4</v>
      </c>
      <c r="D134" s="5" t="s">
        <v>15</v>
      </c>
      <c r="E134" s="5" t="s">
        <v>19</v>
      </c>
      <c r="F134" s="22">
        <f>F135</f>
        <v>10445.66</v>
      </c>
      <c r="G134" s="25"/>
    </row>
    <row r="135" spans="1:7" ht="35.25" customHeight="1" x14ac:dyDescent="0.25">
      <c r="A135" s="3" t="s">
        <v>91</v>
      </c>
      <c r="B135" s="5">
        <v>902</v>
      </c>
      <c r="C135" s="105" t="s">
        <v>4</v>
      </c>
      <c r="D135" s="3" t="s">
        <v>15</v>
      </c>
      <c r="E135" s="3" t="s">
        <v>149</v>
      </c>
      <c r="F135" s="23">
        <v>10445.66</v>
      </c>
      <c r="G135" s="25"/>
    </row>
    <row r="136" spans="1:7" ht="12.75" customHeight="1" x14ac:dyDescent="0.25">
      <c r="A136" s="5" t="s">
        <v>123</v>
      </c>
      <c r="B136" s="5">
        <v>902</v>
      </c>
      <c r="C136" s="104" t="s">
        <v>4</v>
      </c>
      <c r="D136" s="5" t="s">
        <v>15</v>
      </c>
      <c r="E136" s="5" t="s">
        <v>55</v>
      </c>
      <c r="F136" s="22">
        <f>F137</f>
        <v>4847.5</v>
      </c>
      <c r="G136" s="25"/>
    </row>
    <row r="137" spans="1:7" ht="13.5" customHeight="1" x14ac:dyDescent="0.25">
      <c r="A137" s="3" t="s">
        <v>2</v>
      </c>
      <c r="B137" s="5">
        <v>902</v>
      </c>
      <c r="C137" s="105" t="s">
        <v>4</v>
      </c>
      <c r="D137" s="3" t="s">
        <v>15</v>
      </c>
      <c r="E137" s="3" t="s">
        <v>147</v>
      </c>
      <c r="F137" s="23">
        <v>4847.5</v>
      </c>
      <c r="G137" s="25"/>
    </row>
    <row r="138" spans="1:7" ht="27.75" hidden="1" customHeight="1" x14ac:dyDescent="0.25">
      <c r="A138" s="9" t="s">
        <v>226</v>
      </c>
      <c r="B138" s="9">
        <v>902</v>
      </c>
      <c r="C138" s="107" t="s">
        <v>4</v>
      </c>
      <c r="D138" s="10" t="s">
        <v>74</v>
      </c>
      <c r="E138" s="9" t="s">
        <v>23</v>
      </c>
      <c r="F138" s="24">
        <f>F139+F142+F145</f>
        <v>0</v>
      </c>
      <c r="G138" s="25"/>
    </row>
    <row r="139" spans="1:7" ht="28.5" hidden="1" customHeight="1" x14ac:dyDescent="0.25">
      <c r="A139" s="5" t="s">
        <v>81</v>
      </c>
      <c r="B139" s="5">
        <v>902</v>
      </c>
      <c r="C139" s="104" t="s">
        <v>4</v>
      </c>
      <c r="D139" s="85" t="s">
        <v>61</v>
      </c>
      <c r="E139" s="5" t="s">
        <v>104</v>
      </c>
      <c r="F139" s="22">
        <f>F140</f>
        <v>0</v>
      </c>
    </row>
    <row r="140" spans="1:7" ht="35.25" hidden="1" customHeight="1" x14ac:dyDescent="0.25">
      <c r="A140" s="5" t="s">
        <v>25</v>
      </c>
      <c r="B140" s="5">
        <v>902</v>
      </c>
      <c r="C140" s="104" t="s">
        <v>4</v>
      </c>
      <c r="D140" s="85" t="s">
        <v>61</v>
      </c>
      <c r="E140" s="5" t="s">
        <v>19</v>
      </c>
      <c r="F140" s="22">
        <f>F141</f>
        <v>0</v>
      </c>
      <c r="G140">
        <f>F133+F138+F147</f>
        <v>15293.16</v>
      </c>
    </row>
    <row r="141" spans="1:7" ht="35.25" hidden="1" customHeight="1" x14ac:dyDescent="0.25">
      <c r="A141" s="3" t="s">
        <v>91</v>
      </c>
      <c r="B141" s="5">
        <v>902</v>
      </c>
      <c r="C141" s="105" t="s">
        <v>4</v>
      </c>
      <c r="D141" s="86" t="s">
        <v>61</v>
      </c>
      <c r="E141" s="3" t="s">
        <v>149</v>
      </c>
      <c r="F141" s="23"/>
    </row>
    <row r="142" spans="1:7" ht="24" hidden="1" customHeight="1" x14ac:dyDescent="0.25">
      <c r="A142" s="5" t="s">
        <v>67</v>
      </c>
      <c r="B142" s="5">
        <v>902</v>
      </c>
      <c r="C142" s="104" t="s">
        <v>4</v>
      </c>
      <c r="D142" s="85" t="s">
        <v>74</v>
      </c>
      <c r="E142" s="5" t="s">
        <v>0</v>
      </c>
      <c r="F142" s="22"/>
    </row>
    <row r="143" spans="1:7" ht="15" hidden="1" customHeight="1" x14ac:dyDescent="0.25">
      <c r="A143" s="5" t="s">
        <v>115</v>
      </c>
      <c r="B143" s="5">
        <v>902</v>
      </c>
      <c r="C143" s="104" t="s">
        <v>4</v>
      </c>
      <c r="D143" s="85" t="s">
        <v>74</v>
      </c>
      <c r="E143" s="5" t="s">
        <v>121</v>
      </c>
      <c r="F143" s="22"/>
    </row>
    <row r="144" spans="1:7" ht="36.75" hidden="1" customHeight="1" x14ac:dyDescent="0.25">
      <c r="A144" s="3" t="s">
        <v>38</v>
      </c>
      <c r="B144" s="5">
        <v>902</v>
      </c>
      <c r="C144" s="105" t="s">
        <v>4</v>
      </c>
      <c r="D144" s="86" t="s">
        <v>74</v>
      </c>
      <c r="E144" s="3" t="s">
        <v>89</v>
      </c>
      <c r="F144" s="23"/>
    </row>
    <row r="145" spans="1:6" ht="15" hidden="1" customHeight="1" x14ac:dyDescent="0.25">
      <c r="A145" s="5" t="s">
        <v>123</v>
      </c>
      <c r="B145" s="5">
        <v>902</v>
      </c>
      <c r="C145" s="104" t="s">
        <v>4</v>
      </c>
      <c r="D145" s="13" t="s">
        <v>61</v>
      </c>
      <c r="E145" s="5" t="s">
        <v>55</v>
      </c>
      <c r="F145" s="22">
        <f>F146</f>
        <v>0</v>
      </c>
    </row>
    <row r="146" spans="1:6" ht="47.25" hidden="1" customHeight="1" x14ac:dyDescent="0.25">
      <c r="A146" s="3" t="s">
        <v>57</v>
      </c>
      <c r="B146" s="5">
        <v>902</v>
      </c>
      <c r="C146" s="105" t="s">
        <v>4</v>
      </c>
      <c r="D146" s="17" t="s">
        <v>61</v>
      </c>
      <c r="E146" s="3" t="s">
        <v>27</v>
      </c>
      <c r="F146" s="23"/>
    </row>
    <row r="147" spans="1:6" ht="28.5" hidden="1" customHeight="1" x14ac:dyDescent="0.25">
      <c r="A147" s="9" t="s">
        <v>268</v>
      </c>
      <c r="B147" s="9">
        <v>902</v>
      </c>
      <c r="C147" s="107" t="s">
        <v>4</v>
      </c>
      <c r="D147" s="10" t="s">
        <v>279</v>
      </c>
      <c r="E147" s="9" t="s">
        <v>23</v>
      </c>
      <c r="F147" s="24">
        <f>F148</f>
        <v>0</v>
      </c>
    </row>
    <row r="148" spans="1:6" ht="24" hidden="1" customHeight="1" x14ac:dyDescent="0.25">
      <c r="A148" s="5" t="s">
        <v>67</v>
      </c>
      <c r="B148" s="5">
        <v>902</v>
      </c>
      <c r="C148" s="104" t="s">
        <v>4</v>
      </c>
      <c r="D148" s="8" t="s">
        <v>279</v>
      </c>
      <c r="E148" s="5" t="s">
        <v>0</v>
      </c>
      <c r="F148" s="22"/>
    </row>
    <row r="149" spans="1:6" ht="34.5" hidden="1" customHeight="1" x14ac:dyDescent="0.25">
      <c r="A149" s="3" t="s">
        <v>38</v>
      </c>
      <c r="B149" s="5">
        <v>902</v>
      </c>
      <c r="C149" s="105" t="s">
        <v>4</v>
      </c>
      <c r="D149" s="7" t="s">
        <v>279</v>
      </c>
      <c r="E149" s="3" t="s">
        <v>89</v>
      </c>
      <c r="F149" s="23"/>
    </row>
    <row r="150" spans="1:6" ht="50.25" hidden="1" customHeight="1" x14ac:dyDescent="0.25">
      <c r="A150" s="9" t="s">
        <v>191</v>
      </c>
      <c r="B150" s="9">
        <v>901</v>
      </c>
      <c r="C150" s="107" t="s">
        <v>84</v>
      </c>
      <c r="D150" s="9" t="s">
        <v>3</v>
      </c>
      <c r="E150" s="9"/>
      <c r="F150" s="28">
        <f>F151</f>
        <v>0</v>
      </c>
    </row>
    <row r="151" spans="1:6" ht="39" hidden="1" customHeight="1" x14ac:dyDescent="0.25">
      <c r="A151" s="5" t="s">
        <v>25</v>
      </c>
      <c r="B151" s="5">
        <v>901</v>
      </c>
      <c r="C151" s="104" t="s">
        <v>84</v>
      </c>
      <c r="D151" s="5" t="s">
        <v>3</v>
      </c>
      <c r="E151" s="5" t="s">
        <v>19</v>
      </c>
      <c r="F151" s="52">
        <f>F152</f>
        <v>0</v>
      </c>
    </row>
    <row r="152" spans="1:6" ht="33.75" hidden="1" customHeight="1" x14ac:dyDescent="0.25">
      <c r="A152" s="3" t="s">
        <v>91</v>
      </c>
      <c r="B152" s="3">
        <v>901</v>
      </c>
      <c r="C152" s="105" t="s">
        <v>84</v>
      </c>
      <c r="D152" s="3" t="s">
        <v>3</v>
      </c>
      <c r="E152" s="3" t="s">
        <v>149</v>
      </c>
      <c r="F152" s="23">
        <v>0</v>
      </c>
    </row>
    <row r="153" spans="1:6" ht="38.25" hidden="1" customHeight="1" x14ac:dyDescent="0.25">
      <c r="A153" s="29" t="s">
        <v>238</v>
      </c>
      <c r="B153" s="29">
        <v>902</v>
      </c>
      <c r="C153" s="110" t="s">
        <v>84</v>
      </c>
      <c r="D153" s="30" t="s">
        <v>239</v>
      </c>
      <c r="E153" s="29">
        <v>0</v>
      </c>
      <c r="F153" s="45">
        <f>F154</f>
        <v>0</v>
      </c>
    </row>
    <row r="154" spans="1:6" ht="38.25" hidden="1" customHeight="1" x14ac:dyDescent="0.25">
      <c r="A154" s="5" t="s">
        <v>25</v>
      </c>
      <c r="B154" s="3">
        <v>902</v>
      </c>
      <c r="C154" s="105" t="s">
        <v>84</v>
      </c>
      <c r="D154" s="7" t="s">
        <v>239</v>
      </c>
      <c r="E154" s="3">
        <v>240</v>
      </c>
      <c r="F154" s="23">
        <v>0</v>
      </c>
    </row>
    <row r="155" spans="1:6" ht="38.25" hidden="1" customHeight="1" x14ac:dyDescent="0.25">
      <c r="A155" s="3" t="s">
        <v>91</v>
      </c>
      <c r="B155" s="3">
        <v>902</v>
      </c>
      <c r="C155" s="105" t="s">
        <v>84</v>
      </c>
      <c r="D155" s="7" t="s">
        <v>239</v>
      </c>
      <c r="E155" s="3">
        <v>244</v>
      </c>
      <c r="F155" s="23">
        <v>0</v>
      </c>
    </row>
    <row r="156" spans="1:6" ht="28.5" customHeight="1" x14ac:dyDescent="0.25">
      <c r="A156" s="9" t="s">
        <v>192</v>
      </c>
      <c r="B156" s="9">
        <v>901</v>
      </c>
      <c r="C156" s="107" t="s">
        <v>84</v>
      </c>
      <c r="D156" s="9" t="s">
        <v>134</v>
      </c>
      <c r="E156" s="9"/>
      <c r="F156" s="24">
        <f>F157</f>
        <v>50</v>
      </c>
    </row>
    <row r="157" spans="1:6" ht="36" customHeight="1" x14ac:dyDescent="0.25">
      <c r="A157" s="5" t="s">
        <v>25</v>
      </c>
      <c r="B157" s="5">
        <v>901</v>
      </c>
      <c r="C157" s="104" t="s">
        <v>84</v>
      </c>
      <c r="D157" s="5" t="s">
        <v>134</v>
      </c>
      <c r="E157" s="5" t="s">
        <v>19</v>
      </c>
      <c r="F157" s="52">
        <f>F158</f>
        <v>50</v>
      </c>
    </row>
    <row r="158" spans="1:6" ht="40.5" customHeight="1" x14ac:dyDescent="0.25">
      <c r="A158" s="3" t="s">
        <v>91</v>
      </c>
      <c r="B158" s="3">
        <v>901</v>
      </c>
      <c r="C158" s="105" t="s">
        <v>84</v>
      </c>
      <c r="D158" s="3" t="s">
        <v>134</v>
      </c>
      <c r="E158" s="3" t="s">
        <v>149</v>
      </c>
      <c r="F158" s="50">
        <v>50</v>
      </c>
    </row>
    <row r="159" spans="1:6" ht="35.25" customHeight="1" x14ac:dyDescent="0.25">
      <c r="A159" s="9" t="s">
        <v>253</v>
      </c>
      <c r="B159" s="9">
        <v>901</v>
      </c>
      <c r="C159" s="107" t="s">
        <v>84</v>
      </c>
      <c r="D159" s="10" t="s">
        <v>254</v>
      </c>
      <c r="E159" s="9"/>
      <c r="F159" s="24">
        <f>F160</f>
        <v>50</v>
      </c>
    </row>
    <row r="160" spans="1:6" ht="24.75" customHeight="1" x14ac:dyDescent="0.25">
      <c r="A160" s="5" t="s">
        <v>25</v>
      </c>
      <c r="B160" s="5">
        <v>901</v>
      </c>
      <c r="C160" s="104" t="s">
        <v>84</v>
      </c>
      <c r="D160" s="8" t="s">
        <v>254</v>
      </c>
      <c r="E160" s="5" t="s">
        <v>19</v>
      </c>
      <c r="F160" s="52">
        <f>F161</f>
        <v>50</v>
      </c>
    </row>
    <row r="161" spans="1:6" ht="34.5" customHeight="1" x14ac:dyDescent="0.25">
      <c r="A161" s="3" t="s">
        <v>91</v>
      </c>
      <c r="B161" s="3">
        <v>901</v>
      </c>
      <c r="C161" s="104" t="s">
        <v>84</v>
      </c>
      <c r="D161" s="8" t="s">
        <v>254</v>
      </c>
      <c r="E161" s="3" t="s">
        <v>149</v>
      </c>
      <c r="F161" s="50">
        <v>50</v>
      </c>
    </row>
    <row r="162" spans="1:6" ht="16.5" customHeight="1" x14ac:dyDescent="0.25">
      <c r="A162" s="31" t="s">
        <v>220</v>
      </c>
      <c r="B162" s="31">
        <v>902</v>
      </c>
      <c r="C162" s="103" t="s">
        <v>225</v>
      </c>
      <c r="D162" s="31"/>
      <c r="E162" s="31"/>
      <c r="F162" s="33">
        <f>F163+F167+F175+F181+F178+F186</f>
        <v>4722.7000000000007</v>
      </c>
    </row>
    <row r="163" spans="1:6" ht="71.25" hidden="1" customHeight="1" x14ac:dyDescent="0.25">
      <c r="A163" s="9" t="s">
        <v>111</v>
      </c>
      <c r="B163" s="9">
        <v>902</v>
      </c>
      <c r="C163" s="107" t="s">
        <v>75</v>
      </c>
      <c r="D163" s="9" t="s">
        <v>26</v>
      </c>
      <c r="E163" s="9"/>
      <c r="F163" s="24">
        <f>F164</f>
        <v>0</v>
      </c>
    </row>
    <row r="164" spans="1:6" ht="14.25" hidden="1" customHeight="1" x14ac:dyDescent="0.25">
      <c r="A164" s="5" t="s">
        <v>123</v>
      </c>
      <c r="B164" s="5">
        <v>902</v>
      </c>
      <c r="C164" s="104" t="s">
        <v>75</v>
      </c>
      <c r="D164" s="5" t="s">
        <v>26</v>
      </c>
      <c r="E164" s="5" t="s">
        <v>55</v>
      </c>
      <c r="F164" s="22">
        <f>F165</f>
        <v>0</v>
      </c>
    </row>
    <row r="165" spans="1:6" ht="12.75" hidden="1" customHeight="1" x14ac:dyDescent="0.25">
      <c r="A165" s="5" t="s">
        <v>5</v>
      </c>
      <c r="B165" s="5">
        <v>902</v>
      </c>
      <c r="C165" s="104" t="s">
        <v>75</v>
      </c>
      <c r="D165" s="5" t="s">
        <v>26</v>
      </c>
      <c r="E165" s="5" t="s">
        <v>83</v>
      </c>
      <c r="F165" s="22">
        <f>F166</f>
        <v>0</v>
      </c>
    </row>
    <row r="166" spans="1:6" ht="11.25" hidden="1" customHeight="1" x14ac:dyDescent="0.25">
      <c r="A166" s="3" t="s">
        <v>9</v>
      </c>
      <c r="B166" s="3">
        <v>902</v>
      </c>
      <c r="C166" s="105" t="s">
        <v>75</v>
      </c>
      <c r="D166" s="3" t="s">
        <v>26</v>
      </c>
      <c r="E166" s="3" t="s">
        <v>94</v>
      </c>
      <c r="F166" s="23">
        <v>0</v>
      </c>
    </row>
    <row r="167" spans="1:6" ht="24.75" hidden="1" customHeight="1" x14ac:dyDescent="0.25">
      <c r="A167" s="9" t="s">
        <v>193</v>
      </c>
      <c r="B167" s="9">
        <v>902</v>
      </c>
      <c r="C167" s="107" t="s">
        <v>139</v>
      </c>
      <c r="D167" s="9" t="s">
        <v>153</v>
      </c>
      <c r="E167" s="9"/>
      <c r="F167" s="24">
        <f>F168+F172+F170</f>
        <v>0</v>
      </c>
    </row>
    <row r="168" spans="1:6" ht="34.5" hidden="1" customHeight="1" x14ac:dyDescent="0.25">
      <c r="A168" s="5" t="s">
        <v>25</v>
      </c>
      <c r="B168" s="5">
        <v>902</v>
      </c>
      <c r="C168" s="104" t="s">
        <v>139</v>
      </c>
      <c r="D168" s="5" t="s">
        <v>153</v>
      </c>
      <c r="E168" s="5" t="s">
        <v>19</v>
      </c>
      <c r="F168" s="52"/>
    </row>
    <row r="169" spans="1:6" ht="33.75" hidden="1" customHeight="1" x14ac:dyDescent="0.25">
      <c r="A169" s="3" t="s">
        <v>91</v>
      </c>
      <c r="B169" s="3">
        <v>902</v>
      </c>
      <c r="C169" s="105" t="s">
        <v>139</v>
      </c>
      <c r="D169" s="3" t="s">
        <v>153</v>
      </c>
      <c r="E169" s="3" t="s">
        <v>149</v>
      </c>
      <c r="F169" s="50"/>
    </row>
    <row r="170" spans="1:6" ht="15.75" hidden="1" customHeight="1" x14ac:dyDescent="0.25">
      <c r="A170" s="5" t="s">
        <v>115</v>
      </c>
      <c r="B170" s="5">
        <v>902</v>
      </c>
      <c r="C170" s="104" t="s">
        <v>139</v>
      </c>
      <c r="D170" s="5" t="s">
        <v>153</v>
      </c>
      <c r="E170" s="5" t="s">
        <v>121</v>
      </c>
      <c r="F170" s="22">
        <f>F171</f>
        <v>0</v>
      </c>
    </row>
    <row r="171" spans="1:6" ht="39" hidden="1" customHeight="1" x14ac:dyDescent="0.25">
      <c r="A171" s="3" t="s">
        <v>38</v>
      </c>
      <c r="B171" s="3">
        <v>902</v>
      </c>
      <c r="C171" s="105" t="s">
        <v>139</v>
      </c>
      <c r="D171" s="3" t="s">
        <v>153</v>
      </c>
      <c r="E171" s="3" t="s">
        <v>89</v>
      </c>
      <c r="F171" s="23"/>
    </row>
    <row r="172" spans="1:6" ht="12.75" hidden="1" customHeight="1" x14ac:dyDescent="0.25">
      <c r="A172" s="5" t="s">
        <v>123</v>
      </c>
      <c r="B172" s="5">
        <v>902</v>
      </c>
      <c r="C172" s="104" t="s">
        <v>139</v>
      </c>
      <c r="D172" s="5" t="s">
        <v>153</v>
      </c>
      <c r="E172" s="5" t="s">
        <v>55</v>
      </c>
      <c r="F172" s="22">
        <f>F173</f>
        <v>0</v>
      </c>
    </row>
    <row r="173" spans="1:6" ht="12.75" hidden="1" customHeight="1" x14ac:dyDescent="0.25">
      <c r="A173" s="5" t="s">
        <v>5</v>
      </c>
      <c r="B173" s="5">
        <v>902</v>
      </c>
      <c r="C173" s="104" t="s">
        <v>139</v>
      </c>
      <c r="D173" s="5" t="s">
        <v>153</v>
      </c>
      <c r="E173" s="5" t="s">
        <v>83</v>
      </c>
      <c r="F173" s="22">
        <f>F174</f>
        <v>0</v>
      </c>
    </row>
    <row r="174" spans="1:6" ht="52.5" hidden="1" customHeight="1" x14ac:dyDescent="0.25">
      <c r="A174" s="3" t="s">
        <v>57</v>
      </c>
      <c r="B174" s="3">
        <v>902</v>
      </c>
      <c r="C174" s="105" t="s">
        <v>139</v>
      </c>
      <c r="D174" s="3" t="s">
        <v>153</v>
      </c>
      <c r="E174" s="3" t="s">
        <v>27</v>
      </c>
      <c r="F174" s="23"/>
    </row>
    <row r="175" spans="1:6" ht="29.25" customHeight="1" x14ac:dyDescent="0.25">
      <c r="A175" s="11" t="s">
        <v>227</v>
      </c>
      <c r="B175" s="9">
        <v>902</v>
      </c>
      <c r="C175" s="107" t="s">
        <v>49</v>
      </c>
      <c r="D175" s="9" t="s">
        <v>116</v>
      </c>
      <c r="E175" s="9"/>
      <c r="F175" s="24">
        <f>F176</f>
        <v>1000</v>
      </c>
    </row>
    <row r="176" spans="1:6" ht="37.5" customHeight="1" x14ac:dyDescent="0.25">
      <c r="A176" s="5" t="s">
        <v>25</v>
      </c>
      <c r="B176" s="5">
        <v>902</v>
      </c>
      <c r="C176" s="104" t="s">
        <v>49</v>
      </c>
      <c r="D176" s="8" t="s">
        <v>249</v>
      </c>
      <c r="E176" s="5" t="s">
        <v>19</v>
      </c>
      <c r="F176" s="52">
        <v>1000</v>
      </c>
    </row>
    <row r="177" spans="1:7" ht="39" customHeight="1" x14ac:dyDescent="0.25">
      <c r="A177" s="3" t="s">
        <v>91</v>
      </c>
      <c r="B177" s="3">
        <v>902</v>
      </c>
      <c r="C177" s="105" t="s">
        <v>49</v>
      </c>
      <c r="D177" s="7" t="s">
        <v>249</v>
      </c>
      <c r="E177" s="3" t="s">
        <v>149</v>
      </c>
      <c r="F177" s="50">
        <v>1000</v>
      </c>
    </row>
    <row r="178" spans="1:7" ht="23.25" customHeight="1" x14ac:dyDescent="0.25">
      <c r="A178" s="29" t="s">
        <v>228</v>
      </c>
      <c r="B178" s="29">
        <v>902</v>
      </c>
      <c r="C178" s="110" t="s">
        <v>49</v>
      </c>
      <c r="D178" s="30" t="s">
        <v>245</v>
      </c>
      <c r="E178" s="29"/>
      <c r="F178" s="45">
        <f>F179</f>
        <v>500</v>
      </c>
    </row>
    <row r="179" spans="1:7" ht="39" customHeight="1" x14ac:dyDescent="0.25">
      <c r="A179" s="5" t="s">
        <v>25</v>
      </c>
      <c r="B179" s="3">
        <v>902</v>
      </c>
      <c r="C179" s="105" t="s">
        <v>49</v>
      </c>
      <c r="D179" s="7" t="s">
        <v>245</v>
      </c>
      <c r="E179" s="3">
        <v>240</v>
      </c>
      <c r="F179" s="50">
        <f>F180</f>
        <v>500</v>
      </c>
    </row>
    <row r="180" spans="1:7" ht="39" customHeight="1" x14ac:dyDescent="0.25">
      <c r="A180" s="3" t="s">
        <v>91</v>
      </c>
      <c r="B180" s="3">
        <v>902</v>
      </c>
      <c r="C180" s="105" t="s">
        <v>49</v>
      </c>
      <c r="D180" s="7" t="s">
        <v>245</v>
      </c>
      <c r="E180" s="3">
        <v>244</v>
      </c>
      <c r="F180" s="50">
        <v>500</v>
      </c>
    </row>
    <row r="181" spans="1:7" ht="27" customHeight="1" x14ac:dyDescent="0.25">
      <c r="A181" s="9" t="s">
        <v>196</v>
      </c>
      <c r="B181" s="9">
        <v>902</v>
      </c>
      <c r="C181" s="107" t="s">
        <v>49</v>
      </c>
      <c r="D181" s="9" t="s">
        <v>77</v>
      </c>
      <c r="E181" s="9"/>
      <c r="F181" s="24">
        <f>F182</f>
        <v>2429.8000000000002</v>
      </c>
    </row>
    <row r="182" spans="1:7" ht="25.5" customHeight="1" x14ac:dyDescent="0.25">
      <c r="A182" s="5" t="s">
        <v>101</v>
      </c>
      <c r="B182" s="5">
        <v>902</v>
      </c>
      <c r="C182" s="104" t="s">
        <v>49</v>
      </c>
      <c r="D182" s="5" t="s">
        <v>77</v>
      </c>
      <c r="E182" s="5" t="s">
        <v>112</v>
      </c>
      <c r="F182" s="22">
        <f>F183+F184+F185</f>
        <v>2429.8000000000002</v>
      </c>
    </row>
    <row r="183" spans="1:7" ht="25.5" customHeight="1" x14ac:dyDescent="0.25">
      <c r="A183" s="3" t="s">
        <v>53</v>
      </c>
      <c r="B183" s="3">
        <v>902</v>
      </c>
      <c r="C183" s="105" t="s">
        <v>49</v>
      </c>
      <c r="D183" s="3" t="s">
        <v>77</v>
      </c>
      <c r="E183" s="3" t="s">
        <v>51</v>
      </c>
      <c r="F183" s="23">
        <v>1858.5</v>
      </c>
      <c r="G183">
        <f>F183+F188</f>
        <v>2197.1</v>
      </c>
    </row>
    <row r="184" spans="1:7" ht="33.75" customHeight="1" x14ac:dyDescent="0.25">
      <c r="A184" s="3" t="s">
        <v>82</v>
      </c>
      <c r="B184" s="3">
        <v>902</v>
      </c>
      <c r="C184" s="105" t="s">
        <v>49</v>
      </c>
      <c r="D184" s="3" t="s">
        <v>77</v>
      </c>
      <c r="E184" s="3" t="s">
        <v>117</v>
      </c>
      <c r="F184" s="23">
        <v>10</v>
      </c>
    </row>
    <row r="185" spans="1:7" ht="51" customHeight="1" x14ac:dyDescent="0.25">
      <c r="A185" s="3" t="s">
        <v>99</v>
      </c>
      <c r="B185" s="3">
        <v>902</v>
      </c>
      <c r="C185" s="105" t="s">
        <v>49</v>
      </c>
      <c r="D185" s="3" t="s">
        <v>77</v>
      </c>
      <c r="E185" s="3" t="s">
        <v>148</v>
      </c>
      <c r="F185" s="23">
        <v>561.29999999999995</v>
      </c>
      <c r="G185">
        <f>F185+F189</f>
        <v>663.59999999999991</v>
      </c>
    </row>
    <row r="186" spans="1:7" ht="25.5" customHeight="1" x14ac:dyDescent="0.25">
      <c r="A186" s="9" t="s">
        <v>59</v>
      </c>
      <c r="B186" s="9">
        <v>902</v>
      </c>
      <c r="C186" s="107" t="s">
        <v>12</v>
      </c>
      <c r="D186" s="9" t="s">
        <v>70</v>
      </c>
      <c r="E186" s="9"/>
      <c r="F186" s="28">
        <f>F187+F190+F191</f>
        <v>792.90000000000009</v>
      </c>
    </row>
    <row r="187" spans="1:7" ht="37.5" customHeight="1" x14ac:dyDescent="0.25">
      <c r="A187" s="5" t="s">
        <v>93</v>
      </c>
      <c r="B187" s="5">
        <v>902</v>
      </c>
      <c r="C187" s="104" t="s">
        <v>12</v>
      </c>
      <c r="D187" s="5" t="s">
        <v>70</v>
      </c>
      <c r="E187" s="5" t="s">
        <v>42</v>
      </c>
      <c r="F187" s="23">
        <f>F188+F189</f>
        <v>440.90000000000003</v>
      </c>
    </row>
    <row r="188" spans="1:7" ht="15.75" customHeight="1" x14ac:dyDescent="0.25">
      <c r="A188" s="3" t="s">
        <v>31</v>
      </c>
      <c r="B188" s="5">
        <v>902</v>
      </c>
      <c r="C188" s="105" t="s">
        <v>12</v>
      </c>
      <c r="D188" s="3" t="s">
        <v>70</v>
      </c>
      <c r="E188" s="3" t="s">
        <v>106</v>
      </c>
      <c r="F188" s="22">
        <v>338.6</v>
      </c>
    </row>
    <row r="189" spans="1:7" ht="24" customHeight="1" x14ac:dyDescent="0.25">
      <c r="A189" s="3" t="s">
        <v>90</v>
      </c>
      <c r="B189" s="5">
        <v>902</v>
      </c>
      <c r="C189" s="105" t="s">
        <v>12</v>
      </c>
      <c r="D189" s="3" t="s">
        <v>70</v>
      </c>
      <c r="E189" s="3" t="s">
        <v>41</v>
      </c>
      <c r="F189" s="23">
        <v>102.3</v>
      </c>
    </row>
    <row r="190" spans="1:7" ht="15" customHeight="1" x14ac:dyDescent="0.25">
      <c r="A190" s="3" t="s">
        <v>91</v>
      </c>
      <c r="B190" s="5">
        <v>902</v>
      </c>
      <c r="C190" s="105" t="s">
        <v>12</v>
      </c>
      <c r="D190" s="3" t="s">
        <v>70</v>
      </c>
      <c r="E190" s="3" t="s">
        <v>149</v>
      </c>
      <c r="F190" s="23">
        <v>52</v>
      </c>
    </row>
    <row r="191" spans="1:7" ht="15" customHeight="1" x14ac:dyDescent="0.25">
      <c r="A191" s="5" t="s">
        <v>50</v>
      </c>
      <c r="B191" s="5">
        <v>902</v>
      </c>
      <c r="C191" s="104" t="s">
        <v>12</v>
      </c>
      <c r="D191" s="7" t="s">
        <v>70</v>
      </c>
      <c r="E191" s="5" t="s">
        <v>18</v>
      </c>
      <c r="F191" s="23">
        <f>F192+F193</f>
        <v>300</v>
      </c>
    </row>
    <row r="192" spans="1:7" ht="15" customHeight="1" x14ac:dyDescent="0.25">
      <c r="A192" s="3" t="s">
        <v>17</v>
      </c>
      <c r="B192" s="5">
        <v>902</v>
      </c>
      <c r="C192" s="105" t="s">
        <v>12</v>
      </c>
      <c r="D192" s="7" t="s">
        <v>70</v>
      </c>
      <c r="E192" s="3">
        <v>851</v>
      </c>
      <c r="F192" s="23">
        <v>300</v>
      </c>
    </row>
    <row r="193" spans="1:10" ht="15" customHeight="1" x14ac:dyDescent="0.25">
      <c r="A193" s="3" t="s">
        <v>47</v>
      </c>
      <c r="B193" s="5">
        <v>902</v>
      </c>
      <c r="C193" s="105" t="s">
        <v>12</v>
      </c>
      <c r="D193" s="7" t="s">
        <v>70</v>
      </c>
      <c r="E193" s="3" t="s">
        <v>96</v>
      </c>
      <c r="F193" s="23">
        <v>0</v>
      </c>
    </row>
    <row r="194" spans="1:10" ht="18" customHeight="1" x14ac:dyDescent="0.25">
      <c r="A194" s="34" t="s">
        <v>209</v>
      </c>
      <c r="B194" s="34">
        <v>926</v>
      </c>
      <c r="C194" s="106" t="s">
        <v>145</v>
      </c>
      <c r="D194" s="34" t="s">
        <v>109</v>
      </c>
      <c r="E194" s="34"/>
      <c r="F194" s="60">
        <f>F196+F198+F201+F204+F207+F210+F213+F216+F219+F225+F228+F230+F232+F237+F251+F265+F222</f>
        <v>800153.29999999993</v>
      </c>
    </row>
    <row r="195" spans="1:10" ht="15.75" customHeight="1" x14ac:dyDescent="0.25">
      <c r="A195" s="9" t="s">
        <v>211</v>
      </c>
      <c r="B195" s="9">
        <v>926</v>
      </c>
      <c r="C195" s="107"/>
      <c r="D195" s="9"/>
      <c r="E195" s="9"/>
      <c r="F195" s="24"/>
    </row>
    <row r="196" spans="1:10" ht="36.75" customHeight="1" x14ac:dyDescent="0.25">
      <c r="A196" s="9" t="s">
        <v>210</v>
      </c>
      <c r="B196" s="9">
        <v>926</v>
      </c>
      <c r="C196" s="107" t="s">
        <v>145</v>
      </c>
      <c r="D196" s="9" t="s">
        <v>109</v>
      </c>
      <c r="E196" s="9" t="s">
        <v>66</v>
      </c>
      <c r="F196" s="61">
        <f>F197</f>
        <v>97698</v>
      </c>
    </row>
    <row r="197" spans="1:10" ht="60" customHeight="1" x14ac:dyDescent="0.25">
      <c r="A197" s="3" t="s">
        <v>133</v>
      </c>
      <c r="B197" s="3">
        <v>926</v>
      </c>
      <c r="C197" s="105" t="s">
        <v>145</v>
      </c>
      <c r="D197" s="3" t="s">
        <v>109</v>
      </c>
      <c r="E197" s="3" t="s">
        <v>87</v>
      </c>
      <c r="F197" s="62">
        <v>97698</v>
      </c>
      <c r="J197" s="64"/>
    </row>
    <row r="198" spans="1:10" ht="39" customHeight="1" x14ac:dyDescent="0.25">
      <c r="A198" s="9" t="s">
        <v>212</v>
      </c>
      <c r="B198" s="9">
        <v>926</v>
      </c>
      <c r="C198" s="107" t="s">
        <v>145</v>
      </c>
      <c r="D198" s="9" t="s">
        <v>110</v>
      </c>
      <c r="E198" s="9"/>
      <c r="F198" s="61">
        <f>F199</f>
        <v>99300.9</v>
      </c>
      <c r="G198">
        <f>F196+F198</f>
        <v>196998.9</v>
      </c>
    </row>
    <row r="199" spans="1:10" ht="39" customHeight="1" x14ac:dyDescent="0.25">
      <c r="A199" s="5" t="s">
        <v>13</v>
      </c>
      <c r="B199" s="5">
        <v>926</v>
      </c>
      <c r="C199" s="104" t="s">
        <v>145</v>
      </c>
      <c r="D199" s="5" t="s">
        <v>110</v>
      </c>
      <c r="E199" s="5" t="s">
        <v>66</v>
      </c>
      <c r="F199" s="91">
        <f>F200</f>
        <v>99300.9</v>
      </c>
    </row>
    <row r="200" spans="1:10" ht="60" customHeight="1" x14ac:dyDescent="0.25">
      <c r="A200" s="3" t="s">
        <v>133</v>
      </c>
      <c r="B200" s="3">
        <v>926</v>
      </c>
      <c r="C200" s="105" t="s">
        <v>145</v>
      </c>
      <c r="D200" s="3" t="s">
        <v>110</v>
      </c>
      <c r="E200" s="3">
        <v>611</v>
      </c>
      <c r="F200" s="90">
        <v>99300.9</v>
      </c>
      <c r="G200" s="49"/>
    </row>
    <row r="201" spans="1:10" ht="13.5" customHeight="1" x14ac:dyDescent="0.25">
      <c r="A201" s="9" t="s">
        <v>213</v>
      </c>
      <c r="B201" s="9">
        <v>926</v>
      </c>
      <c r="C201" s="107" t="s">
        <v>48</v>
      </c>
      <c r="D201" s="9" t="s">
        <v>158</v>
      </c>
      <c r="E201" s="9"/>
      <c r="F201" s="61">
        <f>F202</f>
        <v>148396.1</v>
      </c>
    </row>
    <row r="202" spans="1:10" ht="36.75" customHeight="1" x14ac:dyDescent="0.25">
      <c r="A202" s="5" t="s">
        <v>13</v>
      </c>
      <c r="B202" s="5">
        <v>926</v>
      </c>
      <c r="C202" s="104" t="s">
        <v>48</v>
      </c>
      <c r="D202" s="5" t="s">
        <v>158</v>
      </c>
      <c r="E202" s="5" t="s">
        <v>66</v>
      </c>
      <c r="F202" s="63">
        <f>F203</f>
        <v>148396.1</v>
      </c>
    </row>
    <row r="203" spans="1:10" ht="63" customHeight="1" x14ac:dyDescent="0.25">
      <c r="A203" s="3" t="s">
        <v>133</v>
      </c>
      <c r="B203" s="3">
        <v>926</v>
      </c>
      <c r="C203" s="105" t="s">
        <v>48</v>
      </c>
      <c r="D203" s="3" t="s">
        <v>158</v>
      </c>
      <c r="E203" s="3" t="s">
        <v>87</v>
      </c>
      <c r="F203" s="62">
        <v>148396.1</v>
      </c>
    </row>
    <row r="204" spans="1:10" ht="14.25" customHeight="1" x14ac:dyDescent="0.25">
      <c r="A204" s="9" t="s">
        <v>214</v>
      </c>
      <c r="B204" s="9">
        <v>926</v>
      </c>
      <c r="C204" s="107" t="s">
        <v>229</v>
      </c>
      <c r="D204" s="9" t="s">
        <v>64</v>
      </c>
      <c r="E204" s="9"/>
      <c r="F204" s="61">
        <f>F205</f>
        <v>35608.300000000003</v>
      </c>
    </row>
    <row r="205" spans="1:10" ht="36" customHeight="1" x14ac:dyDescent="0.25">
      <c r="A205" s="5" t="s">
        <v>13</v>
      </c>
      <c r="B205" s="5">
        <v>926</v>
      </c>
      <c r="C205" s="104" t="s">
        <v>229</v>
      </c>
      <c r="D205" s="5" t="s">
        <v>64</v>
      </c>
      <c r="E205" s="5" t="s">
        <v>66</v>
      </c>
      <c r="F205" s="63">
        <f>F206</f>
        <v>35608.300000000003</v>
      </c>
    </row>
    <row r="206" spans="1:10" ht="62.25" customHeight="1" x14ac:dyDescent="0.25">
      <c r="A206" s="3" t="s">
        <v>133</v>
      </c>
      <c r="B206" s="3">
        <v>926</v>
      </c>
      <c r="C206" s="105" t="s">
        <v>229</v>
      </c>
      <c r="D206" s="3" t="s">
        <v>64</v>
      </c>
      <c r="E206" s="3">
        <v>611</v>
      </c>
      <c r="F206" s="62">
        <v>35608.300000000003</v>
      </c>
    </row>
    <row r="207" spans="1:10" ht="38.25" customHeight="1" x14ac:dyDescent="0.25">
      <c r="A207" s="9" t="s">
        <v>222</v>
      </c>
      <c r="B207" s="9">
        <v>926</v>
      </c>
      <c r="C207" s="107" t="s">
        <v>229</v>
      </c>
      <c r="D207" s="9" t="s">
        <v>102</v>
      </c>
      <c r="E207" s="9"/>
      <c r="F207" s="61">
        <f>F208</f>
        <v>3296.1</v>
      </c>
    </row>
    <row r="208" spans="1:10" ht="38.25" customHeight="1" x14ac:dyDescent="0.25">
      <c r="A208" s="5" t="s">
        <v>13</v>
      </c>
      <c r="B208" s="5">
        <v>926</v>
      </c>
      <c r="C208" s="104" t="s">
        <v>229</v>
      </c>
      <c r="D208" s="5" t="s">
        <v>102</v>
      </c>
      <c r="E208" s="5" t="s">
        <v>66</v>
      </c>
      <c r="F208" s="91">
        <f>F209</f>
        <v>3296.1</v>
      </c>
    </row>
    <row r="209" spans="1:7" ht="63.75" customHeight="1" x14ac:dyDescent="0.25">
      <c r="A209" s="3" t="s">
        <v>133</v>
      </c>
      <c r="B209" s="3">
        <v>926</v>
      </c>
      <c r="C209" s="105" t="s">
        <v>229</v>
      </c>
      <c r="D209" s="3" t="s">
        <v>102</v>
      </c>
      <c r="E209" s="3" t="s">
        <v>87</v>
      </c>
      <c r="F209" s="90">
        <v>3296.1</v>
      </c>
    </row>
    <row r="210" spans="1:7" ht="41.25" customHeight="1" x14ac:dyDescent="0.25">
      <c r="A210" s="9" t="s">
        <v>212</v>
      </c>
      <c r="B210" s="9">
        <v>926</v>
      </c>
      <c r="C210" s="107" t="s">
        <v>48</v>
      </c>
      <c r="D210" s="9" t="s">
        <v>110</v>
      </c>
      <c r="E210" s="9"/>
      <c r="F210" s="61">
        <f>F211</f>
        <v>285395</v>
      </c>
    </row>
    <row r="211" spans="1:7" ht="36.75" customHeight="1" x14ac:dyDescent="0.25">
      <c r="A211" s="5" t="s">
        <v>13</v>
      </c>
      <c r="B211" s="5">
        <v>926</v>
      </c>
      <c r="C211" s="104" t="s">
        <v>48</v>
      </c>
      <c r="D211" s="5" t="s">
        <v>110</v>
      </c>
      <c r="E211" s="5" t="s">
        <v>66</v>
      </c>
      <c r="F211" s="91">
        <f>F212</f>
        <v>285395</v>
      </c>
      <c r="G211">
        <f>F201+F210+F213+F216+F219+F222</f>
        <v>536916.6</v>
      </c>
    </row>
    <row r="212" spans="1:7" ht="63.75" customHeight="1" x14ac:dyDescent="0.25">
      <c r="A212" s="3" t="s">
        <v>133</v>
      </c>
      <c r="B212" s="3">
        <v>926</v>
      </c>
      <c r="C212" s="105" t="s">
        <v>48</v>
      </c>
      <c r="D212" s="3" t="s">
        <v>110</v>
      </c>
      <c r="E212" s="3">
        <v>611</v>
      </c>
      <c r="F212" s="90">
        <v>285395</v>
      </c>
      <c r="G212" s="49"/>
    </row>
    <row r="213" spans="1:7" ht="15" customHeight="1" x14ac:dyDescent="0.25">
      <c r="A213" s="9" t="s">
        <v>223</v>
      </c>
      <c r="B213" s="9">
        <v>926</v>
      </c>
      <c r="C213" s="107" t="s">
        <v>48</v>
      </c>
      <c r="D213" s="9" t="s">
        <v>105</v>
      </c>
      <c r="E213" s="9"/>
      <c r="F213" s="61">
        <f>F214</f>
        <v>14099.4</v>
      </c>
    </row>
    <row r="214" spans="1:7" ht="37.5" customHeight="1" x14ac:dyDescent="0.25">
      <c r="A214" s="5" t="s">
        <v>13</v>
      </c>
      <c r="B214" s="5">
        <v>926</v>
      </c>
      <c r="C214" s="104" t="s">
        <v>48</v>
      </c>
      <c r="D214" s="5" t="s">
        <v>105</v>
      </c>
      <c r="E214" s="5" t="s">
        <v>66</v>
      </c>
      <c r="F214" s="91">
        <f>F215</f>
        <v>14099.4</v>
      </c>
    </row>
    <row r="215" spans="1:7" ht="16.5" customHeight="1" x14ac:dyDescent="0.25">
      <c r="A215" s="3" t="s">
        <v>72</v>
      </c>
      <c r="B215" s="3">
        <v>926</v>
      </c>
      <c r="C215" s="105" t="s">
        <v>48</v>
      </c>
      <c r="D215" s="3" t="s">
        <v>105</v>
      </c>
      <c r="E215" s="3" t="s">
        <v>35</v>
      </c>
      <c r="F215" s="90">
        <v>14099.4</v>
      </c>
    </row>
    <row r="216" spans="1:7" ht="16.5" customHeight="1" x14ac:dyDescent="0.25">
      <c r="A216" s="9" t="s">
        <v>269</v>
      </c>
      <c r="B216" s="9">
        <v>926</v>
      </c>
      <c r="C216" s="107" t="s">
        <v>48</v>
      </c>
      <c r="D216" s="10" t="s">
        <v>281</v>
      </c>
      <c r="E216" s="9"/>
      <c r="F216" s="61">
        <f>F217</f>
        <v>26400.3</v>
      </c>
    </row>
    <row r="217" spans="1:7" ht="16.5" customHeight="1" x14ac:dyDescent="0.25">
      <c r="A217" s="5" t="s">
        <v>13</v>
      </c>
      <c r="B217" s="5">
        <v>926</v>
      </c>
      <c r="C217" s="104" t="s">
        <v>48</v>
      </c>
      <c r="D217" s="8" t="s">
        <v>281</v>
      </c>
      <c r="E217" s="3">
        <v>600</v>
      </c>
      <c r="F217" s="90">
        <f>F218</f>
        <v>26400.3</v>
      </c>
    </row>
    <row r="218" spans="1:7" ht="16.5" customHeight="1" x14ac:dyDescent="0.25">
      <c r="A218" s="3" t="s">
        <v>72</v>
      </c>
      <c r="B218" s="3">
        <v>926</v>
      </c>
      <c r="C218" s="105" t="s">
        <v>48</v>
      </c>
      <c r="D218" s="7" t="s">
        <v>281</v>
      </c>
      <c r="E218" s="3">
        <v>612</v>
      </c>
      <c r="F218" s="90">
        <v>26400.3</v>
      </c>
    </row>
    <row r="219" spans="1:7" ht="27" customHeight="1" x14ac:dyDescent="0.25">
      <c r="A219" s="9" t="s">
        <v>270</v>
      </c>
      <c r="B219" s="9">
        <v>926</v>
      </c>
      <c r="C219" s="107" t="s">
        <v>48</v>
      </c>
      <c r="D219" s="10" t="s">
        <v>282</v>
      </c>
      <c r="E219" s="9"/>
      <c r="F219" s="61">
        <f>F220</f>
        <v>34632.199999999997</v>
      </c>
    </row>
    <row r="220" spans="1:7" ht="16.5" customHeight="1" x14ac:dyDescent="0.25">
      <c r="A220" s="5" t="s">
        <v>13</v>
      </c>
      <c r="B220" s="5">
        <v>926</v>
      </c>
      <c r="C220" s="104" t="s">
        <v>48</v>
      </c>
      <c r="D220" s="8" t="s">
        <v>282</v>
      </c>
      <c r="E220" s="3">
        <v>600</v>
      </c>
      <c r="F220" s="90">
        <f>F221</f>
        <v>34632.199999999997</v>
      </c>
    </row>
    <row r="221" spans="1:7" ht="16.5" customHeight="1" x14ac:dyDescent="0.25">
      <c r="A221" s="3" t="s">
        <v>72</v>
      </c>
      <c r="B221" s="3">
        <v>926</v>
      </c>
      <c r="C221" s="105" t="s">
        <v>48</v>
      </c>
      <c r="D221" s="7" t="s">
        <v>282</v>
      </c>
      <c r="E221" s="3">
        <v>612</v>
      </c>
      <c r="F221" s="90">
        <v>34632.199999999997</v>
      </c>
    </row>
    <row r="222" spans="1:7" ht="43.5" customHeight="1" x14ac:dyDescent="0.25">
      <c r="A222" s="72" t="s">
        <v>295</v>
      </c>
      <c r="B222" s="72">
        <v>926</v>
      </c>
      <c r="C222" s="111" t="s">
        <v>48</v>
      </c>
      <c r="D222" s="72" t="s">
        <v>273</v>
      </c>
      <c r="E222" s="72"/>
      <c r="F222" s="71">
        <f>F223</f>
        <v>27993.599999999999</v>
      </c>
    </row>
    <row r="223" spans="1:7" ht="16.5" customHeight="1" x14ac:dyDescent="0.25">
      <c r="A223" s="73" t="s">
        <v>274</v>
      </c>
      <c r="B223" s="74">
        <v>926</v>
      </c>
      <c r="C223" s="112" t="s">
        <v>48</v>
      </c>
      <c r="D223" s="74" t="s">
        <v>273</v>
      </c>
      <c r="E223" s="73">
        <v>600</v>
      </c>
      <c r="F223" s="90">
        <f>F224</f>
        <v>27993.599999999999</v>
      </c>
    </row>
    <row r="224" spans="1:7" ht="16.5" customHeight="1" x14ac:dyDescent="0.25">
      <c r="A224" s="73" t="s">
        <v>37</v>
      </c>
      <c r="B224" s="74">
        <v>926</v>
      </c>
      <c r="C224" s="112" t="s">
        <v>48</v>
      </c>
      <c r="D224" s="74" t="s">
        <v>273</v>
      </c>
      <c r="E224" s="73">
        <v>612</v>
      </c>
      <c r="F224" s="90">
        <v>27993.599999999999</v>
      </c>
    </row>
    <row r="225" spans="1:7" ht="38.25" customHeight="1" x14ac:dyDescent="0.25">
      <c r="A225" s="9" t="s">
        <v>230</v>
      </c>
      <c r="B225" s="9">
        <v>926</v>
      </c>
      <c r="C225" s="107" t="s">
        <v>125</v>
      </c>
      <c r="D225" s="9" t="s">
        <v>44</v>
      </c>
      <c r="E225" s="9"/>
      <c r="F225" s="61">
        <f>F226</f>
        <v>1200</v>
      </c>
    </row>
    <row r="226" spans="1:7" ht="35.25" customHeight="1" x14ac:dyDescent="0.25">
      <c r="A226" s="5" t="s">
        <v>13</v>
      </c>
      <c r="B226" s="5">
        <v>926</v>
      </c>
      <c r="C226" s="104" t="s">
        <v>125</v>
      </c>
      <c r="D226" s="5" t="s">
        <v>44</v>
      </c>
      <c r="E226" s="5" t="s">
        <v>66</v>
      </c>
      <c r="F226" s="121">
        <f>F227</f>
        <v>1200</v>
      </c>
    </row>
    <row r="227" spans="1:7" ht="60.75" customHeight="1" x14ac:dyDescent="0.25">
      <c r="A227" s="3" t="s">
        <v>133</v>
      </c>
      <c r="B227" s="3">
        <v>926</v>
      </c>
      <c r="C227" s="105" t="s">
        <v>125</v>
      </c>
      <c r="D227" s="3" t="s">
        <v>44</v>
      </c>
      <c r="E227" s="3" t="s">
        <v>87</v>
      </c>
      <c r="F227" s="119">
        <v>1200</v>
      </c>
    </row>
    <row r="228" spans="1:7" ht="45" customHeight="1" x14ac:dyDescent="0.25">
      <c r="A228" s="9" t="s">
        <v>257</v>
      </c>
      <c r="B228" s="9">
        <v>926</v>
      </c>
      <c r="C228" s="107" t="s">
        <v>125</v>
      </c>
      <c r="D228" s="10" t="s">
        <v>283</v>
      </c>
      <c r="E228" s="10"/>
      <c r="F228" s="61">
        <f>F229</f>
        <v>7959.6</v>
      </c>
    </row>
    <row r="229" spans="1:7" ht="24.75" customHeight="1" x14ac:dyDescent="0.25">
      <c r="A229" s="5" t="s">
        <v>37</v>
      </c>
      <c r="B229" s="5">
        <v>926</v>
      </c>
      <c r="C229" s="104" t="s">
        <v>125</v>
      </c>
      <c r="D229" s="8" t="s">
        <v>283</v>
      </c>
      <c r="E229" s="3">
        <v>611</v>
      </c>
      <c r="F229" s="90">
        <v>7959.6</v>
      </c>
    </row>
    <row r="230" spans="1:7" ht="15" customHeight="1" x14ac:dyDescent="0.25">
      <c r="A230" s="9" t="s">
        <v>224</v>
      </c>
      <c r="B230" s="9">
        <v>926</v>
      </c>
      <c r="C230" s="107" t="s">
        <v>125</v>
      </c>
      <c r="D230" s="9" t="s">
        <v>161</v>
      </c>
      <c r="E230" s="9"/>
      <c r="F230" s="61">
        <f>F231</f>
        <v>50</v>
      </c>
    </row>
    <row r="231" spans="1:7" ht="37.5" customHeight="1" x14ac:dyDescent="0.25">
      <c r="A231" s="3" t="s">
        <v>91</v>
      </c>
      <c r="B231" s="3">
        <v>926</v>
      </c>
      <c r="C231" s="105" t="s">
        <v>125</v>
      </c>
      <c r="D231" s="3" t="s">
        <v>161</v>
      </c>
      <c r="E231" s="3" t="s">
        <v>149</v>
      </c>
      <c r="F231" s="119">
        <v>50</v>
      </c>
    </row>
    <row r="232" spans="1:7" ht="52.5" customHeight="1" x14ac:dyDescent="0.25">
      <c r="A232" s="9" t="s">
        <v>172</v>
      </c>
      <c r="B232" s="9">
        <v>926</v>
      </c>
      <c r="C232" s="107" t="s">
        <v>85</v>
      </c>
      <c r="D232" s="9" t="s">
        <v>77</v>
      </c>
      <c r="E232" s="9"/>
      <c r="F232" s="61">
        <f>F233</f>
        <v>3398</v>
      </c>
    </row>
    <row r="233" spans="1:7" ht="25.5" customHeight="1" x14ac:dyDescent="0.25">
      <c r="A233" s="5" t="s">
        <v>101</v>
      </c>
      <c r="B233" s="5">
        <v>926</v>
      </c>
      <c r="C233" s="104" t="s">
        <v>85</v>
      </c>
      <c r="D233" s="5" t="s">
        <v>77</v>
      </c>
      <c r="E233" s="5" t="s">
        <v>112</v>
      </c>
      <c r="F233" s="63">
        <f>F234+F235+F236</f>
        <v>3398</v>
      </c>
      <c r="G233" s="20"/>
    </row>
    <row r="234" spans="1:7" ht="25.5" customHeight="1" x14ac:dyDescent="0.25">
      <c r="A234" s="3" t="s">
        <v>53</v>
      </c>
      <c r="B234" s="3">
        <v>926</v>
      </c>
      <c r="C234" s="105" t="s">
        <v>85</v>
      </c>
      <c r="D234" s="3" t="s">
        <v>77</v>
      </c>
      <c r="E234" s="3" t="s">
        <v>51</v>
      </c>
      <c r="F234" s="62">
        <v>2586.8000000000002</v>
      </c>
    </row>
    <row r="235" spans="1:7" ht="36.75" customHeight="1" x14ac:dyDescent="0.25">
      <c r="A235" s="3" t="s">
        <v>82</v>
      </c>
      <c r="B235" s="3">
        <v>926</v>
      </c>
      <c r="C235" s="105" t="s">
        <v>85</v>
      </c>
      <c r="D235" s="3" t="s">
        <v>77</v>
      </c>
      <c r="E235" s="3" t="s">
        <v>117</v>
      </c>
      <c r="F235" s="62">
        <v>30</v>
      </c>
    </row>
    <row r="236" spans="1:7" ht="51.75" customHeight="1" x14ac:dyDescent="0.25">
      <c r="A236" s="3" t="s">
        <v>99</v>
      </c>
      <c r="B236" s="3">
        <v>926</v>
      </c>
      <c r="C236" s="105" t="s">
        <v>85</v>
      </c>
      <c r="D236" s="3" t="s">
        <v>77</v>
      </c>
      <c r="E236" s="3" t="s">
        <v>148</v>
      </c>
      <c r="F236" s="62">
        <v>781.2</v>
      </c>
    </row>
    <row r="237" spans="1:7" ht="33" customHeight="1" x14ac:dyDescent="0.25">
      <c r="A237" s="9" t="s">
        <v>234</v>
      </c>
      <c r="B237" s="9">
        <v>926</v>
      </c>
      <c r="C237" s="107" t="s">
        <v>85</v>
      </c>
      <c r="D237" s="9" t="s">
        <v>43</v>
      </c>
      <c r="E237" s="9"/>
      <c r="F237" s="61">
        <f>F238+F243+F245+F247</f>
        <v>10925.8</v>
      </c>
      <c r="G237">
        <f>F232+F237+F251+F265</f>
        <v>18123.799999999996</v>
      </c>
    </row>
    <row r="238" spans="1:7" ht="63.75" customHeight="1" x14ac:dyDescent="0.25">
      <c r="A238" s="5" t="s">
        <v>155</v>
      </c>
      <c r="B238" s="5">
        <v>926</v>
      </c>
      <c r="C238" s="104" t="s">
        <v>85</v>
      </c>
      <c r="D238" s="5" t="s">
        <v>43</v>
      </c>
      <c r="E238" s="5" t="s">
        <v>88</v>
      </c>
      <c r="F238" s="63">
        <f>F239</f>
        <v>10645.8</v>
      </c>
    </row>
    <row r="239" spans="1:7" ht="24.75" customHeight="1" x14ac:dyDescent="0.25">
      <c r="A239" s="5" t="s">
        <v>93</v>
      </c>
      <c r="B239" s="5">
        <v>926</v>
      </c>
      <c r="C239" s="104" t="s">
        <v>85</v>
      </c>
      <c r="D239" s="5" t="s">
        <v>43</v>
      </c>
      <c r="E239" s="5" t="s">
        <v>42</v>
      </c>
      <c r="F239" s="63">
        <f>F240+F241+F242</f>
        <v>10645.8</v>
      </c>
    </row>
    <row r="240" spans="1:7" ht="13.5" customHeight="1" x14ac:dyDescent="0.25">
      <c r="A240" s="3" t="s">
        <v>31</v>
      </c>
      <c r="B240" s="3">
        <v>926</v>
      </c>
      <c r="C240" s="105" t="s">
        <v>85</v>
      </c>
      <c r="D240" s="3" t="s">
        <v>43</v>
      </c>
      <c r="E240" s="3" t="s">
        <v>106</v>
      </c>
      <c r="F240" s="62">
        <v>8176.5</v>
      </c>
    </row>
    <row r="241" spans="1:6" ht="24.75" customHeight="1" x14ac:dyDescent="0.25">
      <c r="A241" s="3" t="s">
        <v>65</v>
      </c>
      <c r="B241" s="3">
        <v>926</v>
      </c>
      <c r="C241" s="105" t="s">
        <v>85</v>
      </c>
      <c r="D241" s="3" t="s">
        <v>43</v>
      </c>
      <c r="E241" s="3" t="s">
        <v>157</v>
      </c>
      <c r="F241" s="62"/>
    </row>
    <row r="242" spans="1:6" ht="47.25" customHeight="1" x14ac:dyDescent="0.25">
      <c r="A242" s="3" t="s">
        <v>90</v>
      </c>
      <c r="B242" s="3">
        <v>926</v>
      </c>
      <c r="C242" s="105" t="s">
        <v>85</v>
      </c>
      <c r="D242" s="3" t="s">
        <v>43</v>
      </c>
      <c r="E242" s="3" t="s">
        <v>41</v>
      </c>
      <c r="F242" s="62">
        <v>2469.3000000000002</v>
      </c>
    </row>
    <row r="243" spans="1:6" ht="37.5" customHeight="1" x14ac:dyDescent="0.25">
      <c r="A243" s="5" t="s">
        <v>25</v>
      </c>
      <c r="B243" s="5">
        <v>926</v>
      </c>
      <c r="C243" s="104" t="s">
        <v>85</v>
      </c>
      <c r="D243" s="5" t="s">
        <v>43</v>
      </c>
      <c r="E243" s="5" t="s">
        <v>19</v>
      </c>
      <c r="F243" s="63">
        <f>F244</f>
        <v>280</v>
      </c>
    </row>
    <row r="244" spans="1:6" ht="39.75" customHeight="1" x14ac:dyDescent="0.25">
      <c r="A244" s="3" t="s">
        <v>91</v>
      </c>
      <c r="B244" s="3">
        <v>926</v>
      </c>
      <c r="C244" s="105" t="s">
        <v>85</v>
      </c>
      <c r="D244" s="3" t="s">
        <v>43</v>
      </c>
      <c r="E244" s="3" t="s">
        <v>149</v>
      </c>
      <c r="F244" s="62">
        <v>280</v>
      </c>
    </row>
    <row r="245" spans="1:6" ht="24.75" hidden="1" customHeight="1" x14ac:dyDescent="0.25">
      <c r="A245" s="5" t="s">
        <v>135</v>
      </c>
      <c r="B245" s="5">
        <v>926</v>
      </c>
      <c r="C245" s="104" t="s">
        <v>85</v>
      </c>
      <c r="D245" s="5" t="s">
        <v>43</v>
      </c>
      <c r="E245" s="5" t="s">
        <v>150</v>
      </c>
      <c r="F245" s="63"/>
    </row>
    <row r="246" spans="1:6" ht="13.5" hidden="1" customHeight="1" x14ac:dyDescent="0.25">
      <c r="A246" s="3" t="s">
        <v>32</v>
      </c>
      <c r="B246" s="3">
        <v>926</v>
      </c>
      <c r="C246" s="105" t="s">
        <v>85</v>
      </c>
      <c r="D246" s="3" t="s">
        <v>43</v>
      </c>
      <c r="E246" s="3" t="s">
        <v>40</v>
      </c>
      <c r="F246" s="62"/>
    </row>
    <row r="247" spans="1:6" ht="13.5" hidden="1" customHeight="1" x14ac:dyDescent="0.25">
      <c r="A247" s="5" t="s">
        <v>24</v>
      </c>
      <c r="B247" s="5">
        <v>926</v>
      </c>
      <c r="C247" s="104" t="s">
        <v>85</v>
      </c>
      <c r="D247" s="5" t="s">
        <v>43</v>
      </c>
      <c r="E247" s="5" t="s">
        <v>142</v>
      </c>
      <c r="F247" s="63">
        <v>0</v>
      </c>
    </row>
    <row r="248" spans="1:6" ht="13.5" hidden="1" customHeight="1" x14ac:dyDescent="0.25">
      <c r="A248" s="5" t="s">
        <v>50</v>
      </c>
      <c r="B248" s="5">
        <v>926</v>
      </c>
      <c r="C248" s="104" t="s">
        <v>85</v>
      </c>
      <c r="D248" s="5" t="s">
        <v>43</v>
      </c>
      <c r="E248" s="5" t="s">
        <v>18</v>
      </c>
      <c r="F248" s="63"/>
    </row>
    <row r="249" spans="1:6" ht="13.5" hidden="1" customHeight="1" x14ac:dyDescent="0.25">
      <c r="A249" s="3" t="s">
        <v>17</v>
      </c>
      <c r="B249" s="3">
        <v>926</v>
      </c>
      <c r="C249" s="105" t="s">
        <v>85</v>
      </c>
      <c r="D249" s="3" t="s">
        <v>43</v>
      </c>
      <c r="E249" s="3" t="s">
        <v>30</v>
      </c>
      <c r="F249" s="62"/>
    </row>
    <row r="250" spans="1:6" ht="13.5" hidden="1" customHeight="1" x14ac:dyDescent="0.25">
      <c r="A250" s="3" t="s">
        <v>47</v>
      </c>
      <c r="B250" s="3">
        <v>926</v>
      </c>
      <c r="C250" s="105" t="s">
        <v>85</v>
      </c>
      <c r="D250" s="3" t="s">
        <v>43</v>
      </c>
      <c r="E250" s="3" t="s">
        <v>96</v>
      </c>
      <c r="F250" s="62"/>
    </row>
    <row r="251" spans="1:6" ht="36" customHeight="1" x14ac:dyDescent="0.25">
      <c r="A251" s="9" t="s">
        <v>231</v>
      </c>
      <c r="B251" s="9">
        <v>926</v>
      </c>
      <c r="C251" s="107" t="s">
        <v>85</v>
      </c>
      <c r="D251" s="9" t="s">
        <v>98</v>
      </c>
      <c r="E251" s="9"/>
      <c r="F251" s="61">
        <f>F252+F256</f>
        <v>3640.8999999999996</v>
      </c>
    </row>
    <row r="252" spans="1:6" ht="25.5" customHeight="1" x14ac:dyDescent="0.25">
      <c r="A252" s="5" t="s">
        <v>101</v>
      </c>
      <c r="B252" s="5">
        <v>926</v>
      </c>
      <c r="C252" s="104" t="s">
        <v>85</v>
      </c>
      <c r="D252" s="5" t="s">
        <v>98</v>
      </c>
      <c r="E252" s="5" t="s">
        <v>112</v>
      </c>
      <c r="F252" s="91">
        <f>F253+F254+F255</f>
        <v>3337.7999999999997</v>
      </c>
    </row>
    <row r="253" spans="1:6" ht="24" customHeight="1" x14ac:dyDescent="0.25">
      <c r="A253" s="3" t="s">
        <v>53</v>
      </c>
      <c r="B253" s="3">
        <v>926</v>
      </c>
      <c r="C253" s="105" t="s">
        <v>85</v>
      </c>
      <c r="D253" s="3" t="s">
        <v>98</v>
      </c>
      <c r="E253" s="3" t="s">
        <v>51</v>
      </c>
      <c r="F253" s="90">
        <v>2486.6999999999998</v>
      </c>
    </row>
    <row r="254" spans="1:6" ht="33.75" customHeight="1" x14ac:dyDescent="0.25">
      <c r="A254" s="3" t="s">
        <v>82</v>
      </c>
      <c r="B254" s="3">
        <v>926</v>
      </c>
      <c r="C254" s="105" t="s">
        <v>85</v>
      </c>
      <c r="D254" s="3" t="s">
        <v>98</v>
      </c>
      <c r="E254" s="3" t="s">
        <v>117</v>
      </c>
      <c r="F254" s="90">
        <v>100</v>
      </c>
    </row>
    <row r="255" spans="1:6" ht="48.75" customHeight="1" x14ac:dyDescent="0.25">
      <c r="A255" s="3" t="s">
        <v>99</v>
      </c>
      <c r="B255" s="3">
        <v>926</v>
      </c>
      <c r="C255" s="105" t="s">
        <v>85</v>
      </c>
      <c r="D255" s="3" t="s">
        <v>98</v>
      </c>
      <c r="E255" s="3" t="s">
        <v>148</v>
      </c>
      <c r="F255" s="90">
        <v>751.1</v>
      </c>
    </row>
    <row r="256" spans="1:6" ht="34.5" customHeight="1" x14ac:dyDescent="0.25">
      <c r="A256" s="3" t="s">
        <v>91</v>
      </c>
      <c r="B256" s="3">
        <v>926</v>
      </c>
      <c r="C256" s="105" t="s">
        <v>85</v>
      </c>
      <c r="D256" s="3" t="s">
        <v>98</v>
      </c>
      <c r="E256" s="3" t="s">
        <v>149</v>
      </c>
      <c r="F256" s="90">
        <v>303.10000000000002</v>
      </c>
    </row>
    <row r="257" spans="1:7" ht="39" hidden="1" customHeight="1" x14ac:dyDescent="0.25">
      <c r="A257" s="9" t="s">
        <v>232</v>
      </c>
      <c r="B257" s="9">
        <v>926</v>
      </c>
      <c r="C257" s="107" t="s">
        <v>85</v>
      </c>
      <c r="D257" s="9" t="s">
        <v>28</v>
      </c>
      <c r="E257" s="9"/>
      <c r="F257" s="61">
        <f>F258</f>
        <v>0</v>
      </c>
    </row>
    <row r="258" spans="1:7" ht="38.25" hidden="1" customHeight="1" x14ac:dyDescent="0.25">
      <c r="A258" s="5" t="s">
        <v>13</v>
      </c>
      <c r="B258" s="5">
        <v>926</v>
      </c>
      <c r="C258" s="104" t="s">
        <v>85</v>
      </c>
      <c r="D258" s="5" t="s">
        <v>28</v>
      </c>
      <c r="E258" s="5" t="s">
        <v>66</v>
      </c>
      <c r="F258" s="63">
        <f>F259</f>
        <v>0</v>
      </c>
    </row>
    <row r="259" spans="1:7" ht="16.5" hidden="1" customHeight="1" x14ac:dyDescent="0.25">
      <c r="A259" s="5" t="s">
        <v>37</v>
      </c>
      <c r="B259" s="5">
        <v>926</v>
      </c>
      <c r="C259" s="104" t="s">
        <v>85</v>
      </c>
      <c r="D259" s="5" t="s">
        <v>28</v>
      </c>
      <c r="E259" s="5" t="s">
        <v>21</v>
      </c>
      <c r="F259" s="63">
        <f>F260</f>
        <v>0</v>
      </c>
    </row>
    <row r="260" spans="1:7" ht="60.75" hidden="1" customHeight="1" x14ac:dyDescent="0.25">
      <c r="A260" s="3" t="s">
        <v>133</v>
      </c>
      <c r="B260" s="3">
        <v>926</v>
      </c>
      <c r="C260" s="105" t="s">
        <v>85</v>
      </c>
      <c r="D260" s="3" t="s">
        <v>28</v>
      </c>
      <c r="E260" s="3" t="s">
        <v>87</v>
      </c>
      <c r="F260" s="62"/>
    </row>
    <row r="261" spans="1:7" ht="36" hidden="1" customHeight="1" x14ac:dyDescent="0.25">
      <c r="A261" s="9" t="s">
        <v>233</v>
      </c>
      <c r="B261" s="9">
        <v>926</v>
      </c>
      <c r="C261" s="107" t="s">
        <v>85</v>
      </c>
      <c r="D261" s="9" t="s">
        <v>143</v>
      </c>
      <c r="E261" s="9"/>
      <c r="F261" s="61">
        <f>F262</f>
        <v>0</v>
      </c>
    </row>
    <row r="262" spans="1:7" ht="26.25" hidden="1" customHeight="1" x14ac:dyDescent="0.25">
      <c r="A262" s="5" t="s">
        <v>81</v>
      </c>
      <c r="B262" s="5">
        <v>926</v>
      </c>
      <c r="C262" s="104" t="s">
        <v>85</v>
      </c>
      <c r="D262" s="5" t="s">
        <v>143</v>
      </c>
      <c r="E262" s="5" t="s">
        <v>104</v>
      </c>
      <c r="F262" s="63">
        <f>F263</f>
        <v>0</v>
      </c>
    </row>
    <row r="263" spans="1:7" ht="39.75" hidden="1" customHeight="1" x14ac:dyDescent="0.25">
      <c r="A263" s="5" t="s">
        <v>25</v>
      </c>
      <c r="B263" s="5">
        <v>926</v>
      </c>
      <c r="C263" s="104" t="s">
        <v>85</v>
      </c>
      <c r="D263" s="5" t="s">
        <v>143</v>
      </c>
      <c r="E263" s="5" t="s">
        <v>19</v>
      </c>
      <c r="F263" s="63">
        <f>F264</f>
        <v>0</v>
      </c>
    </row>
    <row r="264" spans="1:7" ht="38.25" hidden="1" customHeight="1" x14ac:dyDescent="0.25">
      <c r="A264" s="3" t="s">
        <v>91</v>
      </c>
      <c r="B264" s="3">
        <v>926</v>
      </c>
      <c r="C264" s="105" t="s">
        <v>85</v>
      </c>
      <c r="D264" s="3" t="s">
        <v>143</v>
      </c>
      <c r="E264" s="3" t="s">
        <v>149</v>
      </c>
      <c r="F264" s="62"/>
    </row>
    <row r="265" spans="1:7" ht="33" customHeight="1" x14ac:dyDescent="0.25">
      <c r="A265" s="9" t="s">
        <v>292</v>
      </c>
      <c r="B265" s="9">
        <v>926</v>
      </c>
      <c r="C265" s="107" t="s">
        <v>85</v>
      </c>
      <c r="D265" s="10" t="s">
        <v>284</v>
      </c>
      <c r="E265" s="9"/>
      <c r="F265" s="61">
        <f>F266</f>
        <v>159.1</v>
      </c>
    </row>
    <row r="266" spans="1:7" ht="25.5" customHeight="1" x14ac:dyDescent="0.25">
      <c r="A266" s="5" t="s">
        <v>101</v>
      </c>
      <c r="B266" s="5">
        <v>926</v>
      </c>
      <c r="C266" s="104" t="s">
        <v>85</v>
      </c>
      <c r="D266" s="8" t="s">
        <v>284</v>
      </c>
      <c r="E266" s="5">
        <v>110</v>
      </c>
      <c r="F266" s="91">
        <f>F267+F268</f>
        <v>159.1</v>
      </c>
    </row>
    <row r="267" spans="1:7" ht="25.5" customHeight="1" x14ac:dyDescent="0.25">
      <c r="A267" s="3" t="s">
        <v>53</v>
      </c>
      <c r="B267" s="3">
        <v>926</v>
      </c>
      <c r="C267" s="105" t="s">
        <v>85</v>
      </c>
      <c r="D267" s="7" t="s">
        <v>284</v>
      </c>
      <c r="E267" s="3">
        <v>111</v>
      </c>
      <c r="F267" s="90">
        <v>122.2</v>
      </c>
    </row>
    <row r="268" spans="1:7" ht="50.25" customHeight="1" x14ac:dyDescent="0.25">
      <c r="A268" s="3" t="s">
        <v>99</v>
      </c>
      <c r="B268" s="3">
        <v>926</v>
      </c>
      <c r="C268" s="105" t="s">
        <v>85</v>
      </c>
      <c r="D268" s="7" t="s">
        <v>284</v>
      </c>
      <c r="E268" s="3">
        <v>119</v>
      </c>
      <c r="F268" s="90">
        <v>36.9</v>
      </c>
    </row>
    <row r="269" spans="1:7" ht="18" customHeight="1" x14ac:dyDescent="0.25">
      <c r="A269" s="31" t="s">
        <v>215</v>
      </c>
      <c r="B269" s="31">
        <v>904</v>
      </c>
      <c r="C269" s="103"/>
      <c r="D269" s="31"/>
      <c r="E269" s="31"/>
      <c r="F269" s="33">
        <f>F270+F273+F276+F282+F293+F279+F287</f>
        <v>59419.899999999994</v>
      </c>
      <c r="G269" s="25"/>
    </row>
    <row r="270" spans="1:7" ht="38.25" customHeight="1" x14ac:dyDescent="0.25">
      <c r="A270" s="9" t="s">
        <v>216</v>
      </c>
      <c r="B270" s="9">
        <v>904</v>
      </c>
      <c r="C270" s="107" t="s">
        <v>229</v>
      </c>
      <c r="D270" s="9" t="s">
        <v>64</v>
      </c>
      <c r="E270" s="9" t="s">
        <v>66</v>
      </c>
      <c r="F270" s="24">
        <f>F271</f>
        <v>8034.6</v>
      </c>
    </row>
    <row r="271" spans="1:7" ht="16.5" customHeight="1" x14ac:dyDescent="0.25">
      <c r="A271" s="5" t="s">
        <v>37</v>
      </c>
      <c r="B271" s="5">
        <v>904</v>
      </c>
      <c r="C271" s="104" t="s">
        <v>229</v>
      </c>
      <c r="D271" s="5" t="s">
        <v>64</v>
      </c>
      <c r="E271" s="5" t="s">
        <v>21</v>
      </c>
      <c r="F271" s="22">
        <f>F272</f>
        <v>8034.6</v>
      </c>
    </row>
    <row r="272" spans="1:7" ht="63.75" customHeight="1" x14ac:dyDescent="0.25">
      <c r="A272" s="3" t="s">
        <v>133</v>
      </c>
      <c r="B272" s="3">
        <v>904</v>
      </c>
      <c r="C272" s="105" t="s">
        <v>229</v>
      </c>
      <c r="D272" s="3" t="s">
        <v>64</v>
      </c>
      <c r="E272" s="3" t="s">
        <v>87</v>
      </c>
      <c r="F272" s="23">
        <v>8034.6</v>
      </c>
    </row>
    <row r="273" spans="1:8" ht="15" customHeight="1" x14ac:dyDescent="0.25">
      <c r="A273" s="9" t="s">
        <v>217</v>
      </c>
      <c r="B273" s="9">
        <v>904</v>
      </c>
      <c r="C273" s="107" t="s">
        <v>46</v>
      </c>
      <c r="D273" s="9" t="s">
        <v>128</v>
      </c>
      <c r="E273" s="9">
        <v>600</v>
      </c>
      <c r="F273" s="24">
        <f>F274</f>
        <v>29050.9</v>
      </c>
    </row>
    <row r="274" spans="1:8" ht="15.75" customHeight="1" x14ac:dyDescent="0.25">
      <c r="A274" s="5" t="s">
        <v>37</v>
      </c>
      <c r="B274" s="5">
        <v>904</v>
      </c>
      <c r="C274" s="104" t="s">
        <v>46</v>
      </c>
      <c r="D274" s="5" t="s">
        <v>128</v>
      </c>
      <c r="E274" s="5" t="s">
        <v>21</v>
      </c>
      <c r="F274" s="43">
        <f>F275</f>
        <v>29050.9</v>
      </c>
    </row>
    <row r="275" spans="1:8" ht="62.25" customHeight="1" x14ac:dyDescent="0.25">
      <c r="A275" s="3" t="s">
        <v>133</v>
      </c>
      <c r="B275" s="3">
        <v>904</v>
      </c>
      <c r="C275" s="105" t="s">
        <v>46</v>
      </c>
      <c r="D275" s="3" t="s">
        <v>128</v>
      </c>
      <c r="E275" s="3" t="s">
        <v>87</v>
      </c>
      <c r="F275" s="44">
        <v>29050.9</v>
      </c>
    </row>
    <row r="276" spans="1:8" ht="15" customHeight="1" x14ac:dyDescent="0.25">
      <c r="A276" s="9" t="s">
        <v>218</v>
      </c>
      <c r="B276" s="9">
        <v>904</v>
      </c>
      <c r="C276" s="107" t="s">
        <v>46</v>
      </c>
      <c r="D276" s="9" t="s">
        <v>29</v>
      </c>
      <c r="E276" s="9">
        <v>600</v>
      </c>
      <c r="F276" s="24">
        <f>F277</f>
        <v>13305.1</v>
      </c>
    </row>
    <row r="277" spans="1:8" ht="17.25" customHeight="1" x14ac:dyDescent="0.25">
      <c r="A277" s="5" t="s">
        <v>37</v>
      </c>
      <c r="B277" s="5">
        <v>904</v>
      </c>
      <c r="C277" s="104" t="s">
        <v>46</v>
      </c>
      <c r="D277" s="5" t="s">
        <v>29</v>
      </c>
      <c r="E277" s="5" t="s">
        <v>21</v>
      </c>
      <c r="F277" s="22">
        <f>F278</f>
        <v>13305.1</v>
      </c>
    </row>
    <row r="278" spans="1:8" ht="60" customHeight="1" x14ac:dyDescent="0.25">
      <c r="A278" s="3" t="s">
        <v>133</v>
      </c>
      <c r="B278" s="3">
        <v>904</v>
      </c>
      <c r="C278" s="105" t="s">
        <v>46</v>
      </c>
      <c r="D278" s="3" t="s">
        <v>29</v>
      </c>
      <c r="E278" s="3" t="s">
        <v>87</v>
      </c>
      <c r="F278" s="23">
        <v>13305.1</v>
      </c>
    </row>
    <row r="279" spans="1:8" ht="51.75" hidden="1" customHeight="1" x14ac:dyDescent="0.25">
      <c r="A279" s="82" t="s">
        <v>271</v>
      </c>
      <c r="B279" s="66">
        <v>904</v>
      </c>
      <c r="C279" s="113" t="s">
        <v>46</v>
      </c>
      <c r="D279" s="67" t="s">
        <v>272</v>
      </c>
      <c r="E279" s="67"/>
      <c r="F279" s="70">
        <f>F280</f>
        <v>0</v>
      </c>
    </row>
    <row r="280" spans="1:8" ht="25.5" hidden="1" customHeight="1" x14ac:dyDescent="0.25">
      <c r="A280" s="83" t="s">
        <v>37</v>
      </c>
      <c r="B280" s="68">
        <v>904</v>
      </c>
      <c r="C280" s="114" t="s">
        <v>46</v>
      </c>
      <c r="D280" s="69" t="s">
        <v>272</v>
      </c>
      <c r="E280" s="3">
        <v>600</v>
      </c>
      <c r="F280" s="23">
        <f>F281</f>
        <v>0</v>
      </c>
    </row>
    <row r="281" spans="1:8" ht="60" hidden="1" customHeight="1" x14ac:dyDescent="0.25">
      <c r="A281" s="73" t="s">
        <v>133</v>
      </c>
      <c r="B281" s="73">
        <v>904</v>
      </c>
      <c r="C281" s="114" t="s">
        <v>46</v>
      </c>
      <c r="D281" s="75" t="s">
        <v>272</v>
      </c>
      <c r="E281" s="3">
        <v>612</v>
      </c>
      <c r="F281" s="23"/>
      <c r="H281" s="120">
        <f>F197+F203+F206+F227+F272+F275+F278+F337</f>
        <v>345736</v>
      </c>
    </row>
    <row r="282" spans="1:8" ht="50.25" customHeight="1" x14ac:dyDescent="0.25">
      <c r="A282" s="9" t="s">
        <v>172</v>
      </c>
      <c r="B282" s="9" t="s">
        <v>23</v>
      </c>
      <c r="C282" s="107" t="s">
        <v>58</v>
      </c>
      <c r="D282" s="9" t="s">
        <v>77</v>
      </c>
      <c r="E282" s="9"/>
      <c r="F282" s="24">
        <f>F283</f>
        <v>2332.5</v>
      </c>
    </row>
    <row r="283" spans="1:8" ht="25.5" customHeight="1" x14ac:dyDescent="0.25">
      <c r="A283" s="5" t="s">
        <v>101</v>
      </c>
      <c r="B283" s="5">
        <v>904</v>
      </c>
      <c r="C283" s="104" t="s">
        <v>58</v>
      </c>
      <c r="D283" s="5" t="s">
        <v>77</v>
      </c>
      <c r="E283" s="5" t="s">
        <v>112</v>
      </c>
      <c r="F283" s="22">
        <f>F284+F285+F286</f>
        <v>2332.5</v>
      </c>
    </row>
    <row r="284" spans="1:8" ht="25.5" customHeight="1" x14ac:dyDescent="0.25">
      <c r="A284" s="3" t="s">
        <v>53</v>
      </c>
      <c r="B284" s="5">
        <v>904</v>
      </c>
      <c r="C284" s="105" t="s">
        <v>58</v>
      </c>
      <c r="D284" s="3" t="s">
        <v>77</v>
      </c>
      <c r="E284" s="3" t="s">
        <v>51</v>
      </c>
      <c r="F284" s="23">
        <v>1783.8</v>
      </c>
    </row>
    <row r="285" spans="1:8" ht="38.25" customHeight="1" x14ac:dyDescent="0.25">
      <c r="A285" s="3" t="s">
        <v>82</v>
      </c>
      <c r="B285" s="5">
        <v>904</v>
      </c>
      <c r="C285" s="105" t="s">
        <v>58</v>
      </c>
      <c r="D285" s="3" t="s">
        <v>77</v>
      </c>
      <c r="E285" s="3" t="s">
        <v>117</v>
      </c>
      <c r="F285" s="23">
        <v>10</v>
      </c>
    </row>
    <row r="286" spans="1:8" ht="50.25" customHeight="1" x14ac:dyDescent="0.25">
      <c r="A286" s="3" t="s">
        <v>99</v>
      </c>
      <c r="B286" s="5">
        <v>904</v>
      </c>
      <c r="C286" s="105" t="s">
        <v>58</v>
      </c>
      <c r="D286" s="3" t="s">
        <v>77</v>
      </c>
      <c r="E286" s="3" t="s">
        <v>148</v>
      </c>
      <c r="F286" s="23">
        <v>538.70000000000005</v>
      </c>
    </row>
    <row r="287" spans="1:8" ht="50.25" customHeight="1" x14ac:dyDescent="0.25">
      <c r="A287" s="9" t="s">
        <v>234</v>
      </c>
      <c r="B287" s="9">
        <v>904</v>
      </c>
      <c r="C287" s="107" t="s">
        <v>58</v>
      </c>
      <c r="D287" s="9" t="s">
        <v>43</v>
      </c>
      <c r="E287" s="9"/>
      <c r="F287" s="61">
        <f>F289+F292</f>
        <v>3115.1</v>
      </c>
    </row>
    <row r="288" spans="1:8" ht="50.25" customHeight="1" x14ac:dyDescent="0.25">
      <c r="A288" s="5" t="s">
        <v>155</v>
      </c>
      <c r="B288" s="5">
        <v>904</v>
      </c>
      <c r="C288" s="104" t="s">
        <v>58</v>
      </c>
      <c r="D288" s="5" t="s">
        <v>43</v>
      </c>
      <c r="E288" s="5" t="s">
        <v>88</v>
      </c>
      <c r="F288" s="63">
        <f>F289</f>
        <v>3035.1</v>
      </c>
    </row>
    <row r="289" spans="1:7" ht="38.25" customHeight="1" x14ac:dyDescent="0.25">
      <c r="A289" s="5" t="s">
        <v>93</v>
      </c>
      <c r="B289" s="5">
        <v>904</v>
      </c>
      <c r="C289" s="104" t="s">
        <v>58</v>
      </c>
      <c r="D289" s="5" t="s">
        <v>43</v>
      </c>
      <c r="E289" s="5" t="s">
        <v>42</v>
      </c>
      <c r="F289" s="63">
        <f>F290+F291</f>
        <v>3035.1</v>
      </c>
    </row>
    <row r="290" spans="1:7" ht="27.75" customHeight="1" x14ac:dyDescent="0.25">
      <c r="A290" s="3" t="s">
        <v>31</v>
      </c>
      <c r="B290" s="3">
        <v>904</v>
      </c>
      <c r="C290" s="105" t="s">
        <v>58</v>
      </c>
      <c r="D290" s="3" t="s">
        <v>43</v>
      </c>
      <c r="E290" s="3" t="s">
        <v>106</v>
      </c>
      <c r="F290" s="62">
        <v>2331.1</v>
      </c>
    </row>
    <row r="291" spans="1:7" ht="50.25" customHeight="1" x14ac:dyDescent="0.25">
      <c r="A291" s="3" t="s">
        <v>90</v>
      </c>
      <c r="B291" s="3">
        <v>904</v>
      </c>
      <c r="C291" s="105" t="s">
        <v>58</v>
      </c>
      <c r="D291" s="3" t="s">
        <v>43</v>
      </c>
      <c r="E291" s="3" t="s">
        <v>41</v>
      </c>
      <c r="F291" s="62">
        <v>704</v>
      </c>
    </row>
    <row r="292" spans="1:7" ht="50.25" customHeight="1" x14ac:dyDescent="0.25">
      <c r="A292" s="5" t="s">
        <v>25</v>
      </c>
      <c r="B292" s="5">
        <v>904</v>
      </c>
      <c r="C292" s="104" t="s">
        <v>58</v>
      </c>
      <c r="D292" s="5" t="s">
        <v>43</v>
      </c>
      <c r="E292" s="5">
        <v>244</v>
      </c>
      <c r="F292" s="63">
        <v>80</v>
      </c>
    </row>
    <row r="293" spans="1:7" ht="18" customHeight="1" x14ac:dyDescent="0.25">
      <c r="A293" s="11" t="s">
        <v>179</v>
      </c>
      <c r="B293" s="9">
        <v>904</v>
      </c>
      <c r="C293" s="102" t="s">
        <v>12</v>
      </c>
      <c r="D293" s="12" t="s">
        <v>70</v>
      </c>
      <c r="E293" s="11"/>
      <c r="F293" s="28">
        <f>F294</f>
        <v>3581.7</v>
      </c>
      <c r="G293" s="1"/>
    </row>
    <row r="294" spans="1:7" ht="27" customHeight="1" x14ac:dyDescent="0.25">
      <c r="A294" s="5" t="s">
        <v>93</v>
      </c>
      <c r="B294" s="5">
        <v>904</v>
      </c>
      <c r="C294" s="104" t="s">
        <v>12</v>
      </c>
      <c r="D294" s="8" t="s">
        <v>70</v>
      </c>
      <c r="E294" s="5" t="s">
        <v>42</v>
      </c>
      <c r="F294" s="22">
        <f>F295+F296</f>
        <v>3581.7</v>
      </c>
      <c r="G294" s="1"/>
    </row>
    <row r="295" spans="1:7" ht="15" customHeight="1" x14ac:dyDescent="0.25">
      <c r="A295" s="3" t="s">
        <v>31</v>
      </c>
      <c r="B295" s="3">
        <v>904</v>
      </c>
      <c r="C295" s="104" t="s">
        <v>12</v>
      </c>
      <c r="D295" s="8" t="s">
        <v>70</v>
      </c>
      <c r="E295" s="3" t="s">
        <v>106</v>
      </c>
      <c r="F295" s="23">
        <v>2750.9</v>
      </c>
      <c r="G295" s="1"/>
    </row>
    <row r="296" spans="1:7" ht="35.25" customHeight="1" x14ac:dyDescent="0.25">
      <c r="A296" s="3" t="s">
        <v>90</v>
      </c>
      <c r="B296" s="3">
        <v>904</v>
      </c>
      <c r="C296" s="104" t="s">
        <v>12</v>
      </c>
      <c r="D296" s="8" t="s">
        <v>70</v>
      </c>
      <c r="E296" s="3" t="s">
        <v>41</v>
      </c>
      <c r="F296" s="23">
        <v>830.8</v>
      </c>
      <c r="G296" s="1"/>
    </row>
    <row r="297" spans="1:7" ht="17.25" customHeight="1" x14ac:dyDescent="0.25">
      <c r="A297" s="31" t="s">
        <v>219</v>
      </c>
      <c r="B297" s="31"/>
      <c r="C297" s="106" t="s">
        <v>235</v>
      </c>
      <c r="D297" s="35"/>
      <c r="E297" s="31"/>
      <c r="F297" s="33">
        <f>F298+F301+F304+F307+F313+F316+F319+F322+F310+F325+F328+F331</f>
        <v>22154.2</v>
      </c>
      <c r="G297" s="1"/>
    </row>
    <row r="298" spans="1:7" ht="15" customHeight="1" x14ac:dyDescent="0.25">
      <c r="A298" s="9" t="s">
        <v>205</v>
      </c>
      <c r="B298" s="9">
        <v>901</v>
      </c>
      <c r="C298" s="107" t="s">
        <v>108</v>
      </c>
      <c r="D298" s="9" t="s">
        <v>118</v>
      </c>
      <c r="E298" s="9"/>
      <c r="F298" s="24">
        <f>F299</f>
        <v>3221.2</v>
      </c>
      <c r="G298" s="1"/>
    </row>
    <row r="299" spans="1:7" ht="24" customHeight="1" x14ac:dyDescent="0.25">
      <c r="A299" s="5" t="s">
        <v>135</v>
      </c>
      <c r="B299" s="5">
        <v>901</v>
      </c>
      <c r="C299" s="104" t="s">
        <v>108</v>
      </c>
      <c r="D299" s="5" t="s">
        <v>118</v>
      </c>
      <c r="E299" s="5" t="s">
        <v>150</v>
      </c>
      <c r="F299" s="22">
        <f>F300</f>
        <v>3221.2</v>
      </c>
    </row>
    <row r="300" spans="1:7" ht="15.75" customHeight="1" x14ac:dyDescent="0.25">
      <c r="A300" s="3" t="s">
        <v>69</v>
      </c>
      <c r="B300" s="3">
        <v>901</v>
      </c>
      <c r="C300" s="105" t="s">
        <v>108</v>
      </c>
      <c r="D300" s="3" t="s">
        <v>118</v>
      </c>
      <c r="E300" s="3" t="s">
        <v>62</v>
      </c>
      <c r="F300" s="23">
        <v>3221.2</v>
      </c>
    </row>
    <row r="301" spans="1:7" ht="39" customHeight="1" x14ac:dyDescent="0.25">
      <c r="A301" s="9" t="s">
        <v>204</v>
      </c>
      <c r="B301" s="9">
        <v>926</v>
      </c>
      <c r="C301" s="107" t="s">
        <v>127</v>
      </c>
      <c r="D301" s="9" t="s">
        <v>160</v>
      </c>
      <c r="E301" s="9"/>
      <c r="F301" s="28">
        <f>F302</f>
        <v>396.6</v>
      </c>
    </row>
    <row r="302" spans="1:7" ht="23.25" customHeight="1" x14ac:dyDescent="0.25">
      <c r="A302" s="5" t="s">
        <v>135</v>
      </c>
      <c r="B302" s="5">
        <v>926</v>
      </c>
      <c r="C302" s="104" t="s">
        <v>127</v>
      </c>
      <c r="D302" s="5" t="s">
        <v>160</v>
      </c>
      <c r="E302" s="5" t="s">
        <v>150</v>
      </c>
      <c r="F302" s="87">
        <f>F303</f>
        <v>396.6</v>
      </c>
    </row>
    <row r="303" spans="1:7" ht="38.25" customHeight="1" x14ac:dyDescent="0.25">
      <c r="A303" s="3" t="s">
        <v>136</v>
      </c>
      <c r="B303" s="3">
        <v>926</v>
      </c>
      <c r="C303" s="105" t="s">
        <v>127</v>
      </c>
      <c r="D303" s="3" t="s">
        <v>160</v>
      </c>
      <c r="E303" s="3" t="s">
        <v>126</v>
      </c>
      <c r="F303" s="88">
        <v>396.6</v>
      </c>
    </row>
    <row r="304" spans="1:7" ht="63.75" customHeight="1" x14ac:dyDescent="0.25">
      <c r="A304" s="9" t="s">
        <v>203</v>
      </c>
      <c r="B304" s="9">
        <v>926</v>
      </c>
      <c r="C304" s="107" t="s">
        <v>127</v>
      </c>
      <c r="D304" s="9" t="s">
        <v>14</v>
      </c>
      <c r="E304" s="9" t="s">
        <v>23</v>
      </c>
      <c r="F304" s="24">
        <f>F305</f>
        <v>4121.5</v>
      </c>
    </row>
    <row r="305" spans="1:6" ht="24.75" customHeight="1" x14ac:dyDescent="0.25">
      <c r="A305" s="5" t="s">
        <v>135</v>
      </c>
      <c r="B305" s="5">
        <v>926</v>
      </c>
      <c r="C305" s="104" t="s">
        <v>127</v>
      </c>
      <c r="D305" s="5" t="s">
        <v>14</v>
      </c>
      <c r="E305" s="5" t="s">
        <v>150</v>
      </c>
      <c r="F305" s="87">
        <f>F306</f>
        <v>4121.5</v>
      </c>
    </row>
    <row r="306" spans="1:6" ht="40.5" customHeight="1" x14ac:dyDescent="0.25">
      <c r="A306" s="3" t="s">
        <v>136</v>
      </c>
      <c r="B306" s="3">
        <v>926</v>
      </c>
      <c r="C306" s="105" t="s">
        <v>127</v>
      </c>
      <c r="D306" s="3" t="s">
        <v>14</v>
      </c>
      <c r="E306" s="3" t="s">
        <v>126</v>
      </c>
      <c r="F306" s="88">
        <v>4121.5</v>
      </c>
    </row>
    <row r="307" spans="1:6" ht="46.5" hidden="1" customHeight="1" x14ac:dyDescent="0.25">
      <c r="A307" s="9" t="s">
        <v>240</v>
      </c>
      <c r="B307" s="9">
        <v>926</v>
      </c>
      <c r="C307" s="107" t="s">
        <v>127</v>
      </c>
      <c r="D307" s="10" t="s">
        <v>261</v>
      </c>
      <c r="E307" s="9" t="s">
        <v>23</v>
      </c>
      <c r="F307" s="24">
        <f>F308</f>
        <v>0</v>
      </c>
    </row>
    <row r="308" spans="1:6" ht="30.75" hidden="1" customHeight="1" x14ac:dyDescent="0.25">
      <c r="A308" s="5" t="s">
        <v>135</v>
      </c>
      <c r="B308" s="5">
        <v>926</v>
      </c>
      <c r="C308" s="104" t="s">
        <v>127</v>
      </c>
      <c r="D308" s="8" t="s">
        <v>261</v>
      </c>
      <c r="E308" s="5">
        <v>400</v>
      </c>
      <c r="F308" s="22">
        <f>F309</f>
        <v>0</v>
      </c>
    </row>
    <row r="309" spans="1:6" ht="34.5" hidden="1" customHeight="1" x14ac:dyDescent="0.25">
      <c r="A309" s="3" t="s">
        <v>54</v>
      </c>
      <c r="B309" s="3">
        <v>926</v>
      </c>
      <c r="C309" s="105" t="s">
        <v>127</v>
      </c>
      <c r="D309" s="7" t="s">
        <v>261</v>
      </c>
      <c r="E309" s="3">
        <v>414</v>
      </c>
      <c r="F309" s="23">
        <v>0</v>
      </c>
    </row>
    <row r="310" spans="1:6" ht="39.75" hidden="1" customHeight="1" x14ac:dyDescent="0.25">
      <c r="A310" s="9" t="s">
        <v>259</v>
      </c>
      <c r="B310" s="9">
        <v>902</v>
      </c>
      <c r="C310" s="107" t="s">
        <v>260</v>
      </c>
      <c r="D310" s="10" t="s">
        <v>242</v>
      </c>
      <c r="E310" s="9" t="s">
        <v>23</v>
      </c>
      <c r="F310" s="24">
        <f>F311</f>
        <v>0</v>
      </c>
    </row>
    <row r="311" spans="1:6" ht="30" hidden="1" customHeight="1" x14ac:dyDescent="0.25">
      <c r="A311" s="3" t="s">
        <v>91</v>
      </c>
      <c r="B311" s="5">
        <v>902</v>
      </c>
      <c r="C311" s="104" t="s">
        <v>260</v>
      </c>
      <c r="D311" s="8" t="s">
        <v>258</v>
      </c>
      <c r="E311" s="5">
        <v>240</v>
      </c>
      <c r="F311" s="22">
        <f>F312</f>
        <v>0</v>
      </c>
    </row>
    <row r="312" spans="1:6" ht="22.5" hidden="1" customHeight="1" x14ac:dyDescent="0.25">
      <c r="A312" s="3" t="s">
        <v>91</v>
      </c>
      <c r="B312" s="3">
        <v>902</v>
      </c>
      <c r="C312" s="105" t="s">
        <v>260</v>
      </c>
      <c r="D312" s="7" t="s">
        <v>242</v>
      </c>
      <c r="E312" s="3">
        <v>244</v>
      </c>
      <c r="F312" s="23">
        <v>0</v>
      </c>
    </row>
    <row r="313" spans="1:6" ht="27.75" hidden="1" customHeight="1" x14ac:dyDescent="0.25">
      <c r="A313" s="9" t="s">
        <v>202</v>
      </c>
      <c r="B313" s="9">
        <v>926</v>
      </c>
      <c r="C313" s="107" t="s">
        <v>127</v>
      </c>
      <c r="D313" s="9" t="s">
        <v>95</v>
      </c>
      <c r="E313" s="9" t="s">
        <v>23</v>
      </c>
      <c r="F313" s="24">
        <f>F314</f>
        <v>0</v>
      </c>
    </row>
    <row r="314" spans="1:6" ht="24.75" hidden="1" customHeight="1" x14ac:dyDescent="0.25">
      <c r="A314" s="5" t="s">
        <v>135</v>
      </c>
      <c r="B314" s="5">
        <v>926</v>
      </c>
      <c r="C314" s="104" t="s">
        <v>127</v>
      </c>
      <c r="D314" s="5" t="s">
        <v>95</v>
      </c>
      <c r="E314" s="5" t="s">
        <v>150</v>
      </c>
      <c r="F314" s="22">
        <f>F315</f>
        <v>0</v>
      </c>
    </row>
    <row r="315" spans="1:6" ht="15.75" hidden="1" customHeight="1" x14ac:dyDescent="0.25">
      <c r="A315" s="3" t="s">
        <v>244</v>
      </c>
      <c r="B315" s="3">
        <v>926</v>
      </c>
      <c r="C315" s="105" t="s">
        <v>127</v>
      </c>
      <c r="D315" s="3" t="s">
        <v>95</v>
      </c>
      <c r="E315" s="3" t="s">
        <v>86</v>
      </c>
      <c r="F315" s="23"/>
    </row>
    <row r="316" spans="1:6" ht="48.75" customHeight="1" x14ac:dyDescent="0.25">
      <c r="A316" s="9" t="s">
        <v>201</v>
      </c>
      <c r="B316" s="9">
        <v>926</v>
      </c>
      <c r="C316" s="107" t="s">
        <v>127</v>
      </c>
      <c r="D316" s="9" t="s">
        <v>138</v>
      </c>
      <c r="E316" s="9" t="s">
        <v>23</v>
      </c>
      <c r="F316" s="24">
        <f>F317</f>
        <v>7158.2</v>
      </c>
    </row>
    <row r="317" spans="1:6" ht="25.5" customHeight="1" x14ac:dyDescent="0.25">
      <c r="A317" s="5" t="s">
        <v>135</v>
      </c>
      <c r="B317" s="5">
        <v>926</v>
      </c>
      <c r="C317" s="104" t="s">
        <v>127</v>
      </c>
      <c r="D317" s="5" t="s">
        <v>138</v>
      </c>
      <c r="E317" s="5" t="s">
        <v>150</v>
      </c>
      <c r="F317" s="88">
        <f>F318</f>
        <v>7158.2</v>
      </c>
    </row>
    <row r="318" spans="1:6" ht="36.75" customHeight="1" x14ac:dyDescent="0.25">
      <c r="A318" s="3" t="s">
        <v>54</v>
      </c>
      <c r="B318" s="3">
        <v>926</v>
      </c>
      <c r="C318" s="105" t="s">
        <v>127</v>
      </c>
      <c r="D318" s="3" t="s">
        <v>138</v>
      </c>
      <c r="E318" s="3" t="s">
        <v>131</v>
      </c>
      <c r="F318" s="88">
        <v>7158.2</v>
      </c>
    </row>
    <row r="319" spans="1:6" ht="25.5" customHeight="1" x14ac:dyDescent="0.25">
      <c r="A319" s="9" t="s">
        <v>200</v>
      </c>
      <c r="B319" s="9">
        <v>926</v>
      </c>
      <c r="C319" s="107" t="s">
        <v>127</v>
      </c>
      <c r="D319" s="9" t="s">
        <v>45</v>
      </c>
      <c r="E319" s="9" t="s">
        <v>23</v>
      </c>
      <c r="F319" s="28">
        <f>F320</f>
        <v>3759.3</v>
      </c>
    </row>
    <row r="320" spans="1:6" ht="27" customHeight="1" x14ac:dyDescent="0.25">
      <c r="A320" s="5" t="s">
        <v>135</v>
      </c>
      <c r="B320" s="5">
        <v>926</v>
      </c>
      <c r="C320" s="104" t="s">
        <v>127</v>
      </c>
      <c r="D320" s="5" t="s">
        <v>45</v>
      </c>
      <c r="E320" s="5" t="s">
        <v>150</v>
      </c>
      <c r="F320" s="88">
        <f>F321</f>
        <v>3759.3</v>
      </c>
    </row>
    <row r="321" spans="1:7" ht="28.5" customHeight="1" x14ac:dyDescent="0.25">
      <c r="A321" s="3" t="s">
        <v>76</v>
      </c>
      <c r="B321" s="3">
        <v>926</v>
      </c>
      <c r="C321" s="105" t="s">
        <v>127</v>
      </c>
      <c r="D321" s="3" t="s">
        <v>45</v>
      </c>
      <c r="E321" s="3" t="s">
        <v>86</v>
      </c>
      <c r="F321" s="88">
        <v>3759.3</v>
      </c>
    </row>
    <row r="322" spans="1:7" ht="51.75" customHeight="1" x14ac:dyDescent="0.25">
      <c r="A322" s="9" t="s">
        <v>199</v>
      </c>
      <c r="B322" s="9">
        <v>926</v>
      </c>
      <c r="C322" s="107" t="s">
        <v>127</v>
      </c>
      <c r="D322" s="9" t="s">
        <v>154</v>
      </c>
      <c r="E322" s="9" t="s">
        <v>23</v>
      </c>
      <c r="F322" s="28">
        <f>F323</f>
        <v>3497.4</v>
      </c>
      <c r="G322" s="51"/>
    </row>
    <row r="323" spans="1:7" ht="26.25" customHeight="1" x14ac:dyDescent="0.25">
      <c r="A323" s="5" t="s">
        <v>135</v>
      </c>
      <c r="B323" s="5">
        <v>926</v>
      </c>
      <c r="C323" s="104" t="s">
        <v>127</v>
      </c>
      <c r="D323" s="5" t="s">
        <v>154</v>
      </c>
      <c r="E323" s="5" t="s">
        <v>150</v>
      </c>
      <c r="F323" s="88">
        <f>F324</f>
        <v>3497.4</v>
      </c>
    </row>
    <row r="324" spans="1:7" ht="36" customHeight="1" x14ac:dyDescent="0.25">
      <c r="A324" s="3" t="s">
        <v>54</v>
      </c>
      <c r="B324" s="3">
        <v>926</v>
      </c>
      <c r="C324" s="105" t="s">
        <v>127</v>
      </c>
      <c r="D324" s="3" t="s">
        <v>154</v>
      </c>
      <c r="E324" s="3" t="s">
        <v>131</v>
      </c>
      <c r="F324" s="88">
        <v>3497.4</v>
      </c>
    </row>
    <row r="325" spans="1:7" ht="39.75" hidden="1" customHeight="1" x14ac:dyDescent="0.25">
      <c r="A325" s="29" t="s">
        <v>243</v>
      </c>
      <c r="B325" s="29">
        <v>926</v>
      </c>
      <c r="C325" s="110" t="s">
        <v>127</v>
      </c>
      <c r="D325" s="30" t="s">
        <v>262</v>
      </c>
      <c r="E325" s="29"/>
      <c r="F325" s="45">
        <f>F326</f>
        <v>0</v>
      </c>
    </row>
    <row r="326" spans="1:7" ht="22.5" hidden="1" customHeight="1" x14ac:dyDescent="0.25">
      <c r="A326" s="5" t="s">
        <v>81</v>
      </c>
      <c r="B326" s="5">
        <v>926</v>
      </c>
      <c r="C326" s="104" t="s">
        <v>127</v>
      </c>
      <c r="D326" s="8" t="s">
        <v>262</v>
      </c>
      <c r="E326" s="5" t="s">
        <v>104</v>
      </c>
      <c r="F326" s="50">
        <f>F327</f>
        <v>0</v>
      </c>
    </row>
    <row r="327" spans="1:7" ht="43.5" hidden="1" customHeight="1" x14ac:dyDescent="0.25">
      <c r="A327" s="5" t="s">
        <v>25</v>
      </c>
      <c r="B327" s="5">
        <v>926</v>
      </c>
      <c r="C327" s="104" t="s">
        <v>127</v>
      </c>
      <c r="D327" s="8" t="s">
        <v>262</v>
      </c>
      <c r="E327" s="5" t="s">
        <v>19</v>
      </c>
      <c r="F327" s="23"/>
    </row>
    <row r="328" spans="1:7" ht="39" hidden="1" customHeight="1" x14ac:dyDescent="0.25">
      <c r="A328" s="55" t="s">
        <v>275</v>
      </c>
      <c r="B328" s="55">
        <v>902</v>
      </c>
      <c r="C328" s="115" t="s">
        <v>127</v>
      </c>
      <c r="D328" s="76" t="s">
        <v>276</v>
      </c>
      <c r="E328" s="55">
        <v>521</v>
      </c>
      <c r="F328" s="58">
        <f>F329</f>
        <v>0</v>
      </c>
    </row>
    <row r="329" spans="1:7" ht="27" hidden="1" customHeight="1" x14ac:dyDescent="0.25">
      <c r="A329" s="5" t="s">
        <v>135</v>
      </c>
      <c r="B329" s="3">
        <v>902</v>
      </c>
      <c r="C329" s="105" t="s">
        <v>127</v>
      </c>
      <c r="D329" s="7" t="s">
        <v>276</v>
      </c>
      <c r="E329" s="3">
        <v>400</v>
      </c>
      <c r="F329" s="23">
        <f>F330</f>
        <v>0</v>
      </c>
    </row>
    <row r="330" spans="1:7" ht="43.5" hidden="1" customHeight="1" x14ac:dyDescent="0.25">
      <c r="A330" s="3" t="s">
        <v>54</v>
      </c>
      <c r="B330" s="3">
        <v>902</v>
      </c>
      <c r="C330" s="105" t="s">
        <v>127</v>
      </c>
      <c r="D330" s="7" t="s">
        <v>276</v>
      </c>
      <c r="E330" s="3">
        <v>414</v>
      </c>
      <c r="F330" s="23"/>
    </row>
    <row r="331" spans="1:7" ht="43.5" hidden="1" customHeight="1" x14ac:dyDescent="0.25">
      <c r="A331" s="55" t="s">
        <v>277</v>
      </c>
      <c r="B331" s="55">
        <v>902</v>
      </c>
      <c r="C331" s="115" t="s">
        <v>252</v>
      </c>
      <c r="D331" s="76" t="s">
        <v>276</v>
      </c>
      <c r="E331" s="55">
        <v>521</v>
      </c>
      <c r="F331" s="58">
        <f>F332</f>
        <v>0</v>
      </c>
    </row>
    <row r="332" spans="1:7" ht="23.25" hidden="1" customHeight="1" x14ac:dyDescent="0.25">
      <c r="A332" s="53" t="s">
        <v>115</v>
      </c>
      <c r="B332" s="3">
        <v>902</v>
      </c>
      <c r="C332" s="105" t="s">
        <v>252</v>
      </c>
      <c r="D332" s="7" t="s">
        <v>276</v>
      </c>
      <c r="E332" s="3">
        <v>400</v>
      </c>
      <c r="F332" s="50">
        <f>F333</f>
        <v>0</v>
      </c>
    </row>
    <row r="333" spans="1:7" ht="20.25" hidden="1" customHeight="1" x14ac:dyDescent="0.25">
      <c r="A333" s="78" t="s">
        <v>115</v>
      </c>
      <c r="B333" s="3">
        <v>902</v>
      </c>
      <c r="C333" s="105" t="s">
        <v>252</v>
      </c>
      <c r="D333" s="7" t="s">
        <v>276</v>
      </c>
      <c r="E333" s="3">
        <v>414</v>
      </c>
      <c r="F333" s="50"/>
    </row>
    <row r="334" spans="1:7" ht="15" customHeight="1" x14ac:dyDescent="0.25">
      <c r="A334" s="31" t="s">
        <v>198</v>
      </c>
      <c r="B334" s="31">
        <v>904</v>
      </c>
      <c r="C334" s="103" t="s">
        <v>236</v>
      </c>
      <c r="D334" s="31"/>
      <c r="E334" s="31"/>
      <c r="F334" s="33">
        <f>F335+F338</f>
        <v>13243</v>
      </c>
    </row>
    <row r="335" spans="1:7" ht="24.75" customHeight="1" x14ac:dyDescent="0.25">
      <c r="A335" s="9" t="s">
        <v>59</v>
      </c>
      <c r="B335" s="9">
        <v>904</v>
      </c>
      <c r="C335" s="107" t="s">
        <v>8</v>
      </c>
      <c r="D335" s="9" t="s">
        <v>68</v>
      </c>
      <c r="E335" s="9" t="s">
        <v>23</v>
      </c>
      <c r="F335" s="24">
        <f>F336</f>
        <v>12443</v>
      </c>
    </row>
    <row r="336" spans="1:7" ht="37.5" customHeight="1" x14ac:dyDescent="0.25">
      <c r="A336" s="5" t="s">
        <v>13</v>
      </c>
      <c r="B336" s="5">
        <v>904</v>
      </c>
      <c r="C336" s="104" t="s">
        <v>8</v>
      </c>
      <c r="D336" s="5" t="s">
        <v>68</v>
      </c>
      <c r="E336" s="5" t="s">
        <v>66</v>
      </c>
      <c r="F336" s="22">
        <f>F337</f>
        <v>12443</v>
      </c>
    </row>
    <row r="337" spans="1:6" ht="44.25" customHeight="1" x14ac:dyDescent="0.25">
      <c r="A337" s="3" t="s">
        <v>133</v>
      </c>
      <c r="B337" s="3">
        <v>904</v>
      </c>
      <c r="C337" s="105" t="s">
        <v>8</v>
      </c>
      <c r="D337" s="3" t="s">
        <v>68</v>
      </c>
      <c r="E337" s="3" t="s">
        <v>87</v>
      </c>
      <c r="F337" s="23">
        <v>12443</v>
      </c>
    </row>
    <row r="338" spans="1:6" ht="15" customHeight="1" x14ac:dyDescent="0.25">
      <c r="A338" s="9" t="s">
        <v>198</v>
      </c>
      <c r="B338" s="9">
        <v>904</v>
      </c>
      <c r="C338" s="107" t="s">
        <v>8</v>
      </c>
      <c r="D338" s="10" t="s">
        <v>250</v>
      </c>
      <c r="E338" s="9" t="s">
        <v>23</v>
      </c>
      <c r="F338" s="24">
        <f>F339</f>
        <v>800</v>
      </c>
    </row>
    <row r="339" spans="1:6" ht="26.25" customHeight="1" x14ac:dyDescent="0.25">
      <c r="A339" s="5" t="s">
        <v>81</v>
      </c>
      <c r="B339" s="5">
        <v>904</v>
      </c>
      <c r="C339" s="104" t="s">
        <v>8</v>
      </c>
      <c r="D339" s="8" t="s">
        <v>250</v>
      </c>
      <c r="E339" s="5" t="s">
        <v>104</v>
      </c>
      <c r="F339" s="52">
        <f>F340</f>
        <v>800</v>
      </c>
    </row>
    <row r="340" spans="1:6" ht="35.25" customHeight="1" x14ac:dyDescent="0.25">
      <c r="A340" s="3" t="s">
        <v>91</v>
      </c>
      <c r="B340" s="3">
        <v>904</v>
      </c>
      <c r="C340" s="105" t="s">
        <v>8</v>
      </c>
      <c r="D340" s="7" t="s">
        <v>250</v>
      </c>
      <c r="E340" s="3" t="s">
        <v>149</v>
      </c>
      <c r="F340" s="50">
        <v>800</v>
      </c>
    </row>
    <row r="341" spans="1:6" ht="18" customHeight="1" x14ac:dyDescent="0.25">
      <c r="A341" s="34" t="s">
        <v>123</v>
      </c>
      <c r="B341" s="34">
        <v>902</v>
      </c>
      <c r="C341" s="106" t="s">
        <v>237</v>
      </c>
      <c r="D341" s="34"/>
      <c r="E341" s="34"/>
      <c r="F341" s="36">
        <f>F342+F345+F348+F351</f>
        <v>71709.100000000006</v>
      </c>
    </row>
    <row r="342" spans="1:6" ht="28.5" customHeight="1" x14ac:dyDescent="0.25">
      <c r="A342" s="9" t="s">
        <v>20</v>
      </c>
      <c r="B342" s="9">
        <v>902</v>
      </c>
      <c r="C342" s="107" t="s">
        <v>78</v>
      </c>
      <c r="D342" s="9" t="s">
        <v>144</v>
      </c>
      <c r="E342" s="9" t="s">
        <v>23</v>
      </c>
      <c r="F342" s="24">
        <f>F343</f>
        <v>52195.7</v>
      </c>
    </row>
    <row r="343" spans="1:6" ht="15" customHeight="1" x14ac:dyDescent="0.25">
      <c r="A343" s="5" t="s">
        <v>103</v>
      </c>
      <c r="B343" s="5">
        <v>902</v>
      </c>
      <c r="C343" s="104" t="s">
        <v>78</v>
      </c>
      <c r="D343" s="5" t="s">
        <v>144</v>
      </c>
      <c r="E343" s="5" t="s">
        <v>11</v>
      </c>
      <c r="F343" s="22">
        <v>52195.7</v>
      </c>
    </row>
    <row r="344" spans="1:6" ht="25.5" customHeight="1" x14ac:dyDescent="0.25">
      <c r="A344" s="3" t="s">
        <v>80</v>
      </c>
      <c r="B344" s="3">
        <v>902</v>
      </c>
      <c r="C344" s="105" t="s">
        <v>78</v>
      </c>
      <c r="D344" s="3" t="s">
        <v>144</v>
      </c>
      <c r="E344" s="3" t="s">
        <v>73</v>
      </c>
      <c r="F344" s="23">
        <v>52195.7</v>
      </c>
    </row>
    <row r="345" spans="1:6" ht="40.5" customHeight="1" x14ac:dyDescent="0.25">
      <c r="A345" s="9" t="s">
        <v>246</v>
      </c>
      <c r="B345" s="9">
        <v>902</v>
      </c>
      <c r="C345" s="107" t="s">
        <v>78</v>
      </c>
      <c r="D345" s="9" t="s">
        <v>156</v>
      </c>
      <c r="E345" s="9" t="s">
        <v>23</v>
      </c>
      <c r="F345" s="24">
        <f>F346</f>
        <v>3709</v>
      </c>
    </row>
    <row r="346" spans="1:6" ht="15" customHeight="1" x14ac:dyDescent="0.25">
      <c r="A346" s="5" t="s">
        <v>103</v>
      </c>
      <c r="B346" s="5" t="s">
        <v>23</v>
      </c>
      <c r="C346" s="104" t="s">
        <v>78</v>
      </c>
      <c r="D346" s="5" t="s">
        <v>156</v>
      </c>
      <c r="E346" s="5" t="s">
        <v>11</v>
      </c>
      <c r="F346" s="87">
        <f>F347</f>
        <v>3709</v>
      </c>
    </row>
    <row r="347" spans="1:6" ht="24" customHeight="1" x14ac:dyDescent="0.25">
      <c r="A347" s="3" t="s">
        <v>80</v>
      </c>
      <c r="B347" s="3" t="s">
        <v>23</v>
      </c>
      <c r="C347" s="105" t="s">
        <v>78</v>
      </c>
      <c r="D347" s="3" t="s">
        <v>156</v>
      </c>
      <c r="E347" s="3" t="s">
        <v>73</v>
      </c>
      <c r="F347" s="88">
        <v>3709</v>
      </c>
    </row>
    <row r="348" spans="1:6" ht="15" customHeight="1" x14ac:dyDescent="0.25">
      <c r="A348" s="9" t="s">
        <v>197</v>
      </c>
      <c r="B348" s="9" t="s">
        <v>23</v>
      </c>
      <c r="C348" s="107" t="s">
        <v>140</v>
      </c>
      <c r="D348" s="9" t="s">
        <v>6</v>
      </c>
      <c r="E348" s="9" t="s">
        <v>23</v>
      </c>
      <c r="F348" s="24">
        <f>F349</f>
        <v>3479.9</v>
      </c>
    </row>
    <row r="349" spans="1:6" ht="15" customHeight="1" x14ac:dyDescent="0.25">
      <c r="A349" s="5" t="s">
        <v>103</v>
      </c>
      <c r="B349" s="5" t="s">
        <v>23</v>
      </c>
      <c r="C349" s="104" t="s">
        <v>140</v>
      </c>
      <c r="D349" s="5" t="s">
        <v>6</v>
      </c>
      <c r="E349" s="5" t="s">
        <v>11</v>
      </c>
      <c r="F349" s="22">
        <f>F350</f>
        <v>3479.9</v>
      </c>
    </row>
    <row r="350" spans="1:6" ht="15" customHeight="1" x14ac:dyDescent="0.25">
      <c r="A350" s="3" t="s">
        <v>1</v>
      </c>
      <c r="B350" s="3" t="s">
        <v>23</v>
      </c>
      <c r="C350" s="105" t="s">
        <v>140</v>
      </c>
      <c r="D350" s="3" t="s">
        <v>6</v>
      </c>
      <c r="E350" s="3" t="s">
        <v>137</v>
      </c>
      <c r="F350" s="23">
        <v>3479.9</v>
      </c>
    </row>
    <row r="351" spans="1:6" ht="39.75" customHeight="1" x14ac:dyDescent="0.25">
      <c r="A351" s="9" t="s">
        <v>141</v>
      </c>
      <c r="B351" s="9" t="s">
        <v>23</v>
      </c>
      <c r="C351" s="107" t="s">
        <v>140</v>
      </c>
      <c r="D351" s="9" t="s">
        <v>124</v>
      </c>
      <c r="E351" s="9" t="s">
        <v>23</v>
      </c>
      <c r="F351" s="24">
        <f>F352</f>
        <v>12324.5</v>
      </c>
    </row>
    <row r="352" spans="1:6" ht="15" customHeight="1" x14ac:dyDescent="0.25">
      <c r="A352" s="5" t="s">
        <v>103</v>
      </c>
      <c r="B352" s="5" t="s">
        <v>23</v>
      </c>
      <c r="C352" s="104" t="s">
        <v>140</v>
      </c>
      <c r="D352" s="5" t="s">
        <v>124</v>
      </c>
      <c r="E352" s="5" t="s">
        <v>11</v>
      </c>
      <c r="F352" s="22">
        <v>12324.5</v>
      </c>
    </row>
    <row r="353" spans="1:8" ht="15" customHeight="1" x14ac:dyDescent="0.25">
      <c r="A353" s="3" t="s">
        <v>1</v>
      </c>
      <c r="B353" s="3" t="s">
        <v>23</v>
      </c>
      <c r="C353" s="105" t="s">
        <v>140</v>
      </c>
      <c r="D353" s="3" t="s">
        <v>124</v>
      </c>
      <c r="E353" s="3" t="s">
        <v>137</v>
      </c>
      <c r="F353" s="23">
        <v>12324.5</v>
      </c>
    </row>
    <row r="354" spans="1:8" ht="21.75" customHeight="1" x14ac:dyDescent="0.25">
      <c r="A354" s="18" t="s">
        <v>120</v>
      </c>
      <c r="B354" s="18" t="s">
        <v>23</v>
      </c>
      <c r="C354" s="116" t="s">
        <v>122</v>
      </c>
      <c r="D354" s="18" t="s">
        <v>97</v>
      </c>
      <c r="E354" s="18" t="s">
        <v>23</v>
      </c>
      <c r="F354" s="65">
        <f>F11+F102+F114+F162+F194+F269+F297+F334+F341</f>
        <v>1032119.9599999998</v>
      </c>
    </row>
    <row r="355" spans="1:8" x14ac:dyDescent="0.25">
      <c r="G355" s="25"/>
    </row>
    <row r="356" spans="1:8" x14ac:dyDescent="0.25">
      <c r="E356" s="6" t="s">
        <v>293</v>
      </c>
      <c r="F356" s="6">
        <v>1032119.96</v>
      </c>
    </row>
    <row r="358" spans="1:8" x14ac:dyDescent="0.25">
      <c r="F358" s="77">
        <f>F354-F356</f>
        <v>0</v>
      </c>
    </row>
    <row r="365" spans="1:8" x14ac:dyDescent="0.25">
      <c r="C365" s="118"/>
      <c r="D365" s="14"/>
      <c r="E365" s="15"/>
      <c r="F365" s="14"/>
      <c r="G365" s="14"/>
      <c r="H365" s="16"/>
    </row>
  </sheetData>
  <autoFilter ref="A10:F354"/>
  <mergeCells count="1">
    <mergeCell ref="A9:F9"/>
  </mergeCells>
  <phoneticPr fontId="8" type="noConversion"/>
  <pageMargins left="0.31496062992125984" right="0.31496062992125984" top="0" bottom="0" header="0.31496062992125984" footer="0.31496062992125984"/>
  <pageSetup paperSize="9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2021-12-28T06:18:32Z</cp:lastPrinted>
  <dcterms:created xsi:type="dcterms:W3CDTF">2016-11-10T08:49:49Z</dcterms:created>
  <dcterms:modified xsi:type="dcterms:W3CDTF">2021-12-28T06:19:57Z</dcterms:modified>
</cp:coreProperties>
</file>