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перв" sheetId="1" r:id="rId1"/>
  </sheets>
  <definedNames>
    <definedName name="_xlnm.Print_Area" localSheetId="0">'прил 4 перв'!$A$1:$E$103</definedName>
  </definedNames>
  <calcPr fullCalcOnLoad="1"/>
</workbook>
</file>

<file path=xl/sharedStrings.xml><?xml version="1.0" encoding="utf-8"?>
<sst xmlns="http://schemas.openxmlformats.org/spreadsheetml/2006/main" count="189" uniqueCount="162">
  <si>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</si>
  <si>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</si>
  <si>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</si>
  <si>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</si>
  <si>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</si>
  <si>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</si>
  <si>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</si>
  <si>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</si>
  <si>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</si>
  <si>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</si>
  <si>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</si>
  <si>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</si>
  <si>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</si>
  <si>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</si>
  <si>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</si>
  <si>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</si>
  <si>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</si>
  <si>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</si>
  <si>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Наименование муниципальных образований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</si>
  <si>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</si>
  <si>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</si>
  <si>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</si>
  <si>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</si>
  <si>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</si>
  <si>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</si>
  <si>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</si>
  <si>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</si>
  <si>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</si>
  <si>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</si>
  <si>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</si>
  <si>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</si>
  <si>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</si>
  <si>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</si>
  <si>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</si>
  <si>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</si>
  <si>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</si>
  <si>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</si>
  <si>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</si>
  <si>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</si>
  <si>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</si>
  <si>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</si>
  <si>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</si>
  <si>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</si>
  <si>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</si>
  <si>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</si>
  <si>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</si>
  <si>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</si>
  <si>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</si>
  <si>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</si>
  <si>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</si>
  <si>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</si>
  <si>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</si>
  <si>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</si>
  <si>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</si>
  <si>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</si>
  <si>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</si>
  <si>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</si>
  <si>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</si>
  <si>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</si>
  <si>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</si>
  <si>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</si>
  <si>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</si>
  <si>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</si>
  <si>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</si>
  <si>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</si>
  <si>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</si>
  <si>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</si>
  <si>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</si>
  <si>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</si>
  <si>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</si>
  <si>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</si>
  <si>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</si>
  <si>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</si>
  <si>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</si>
  <si>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</si>
  <si>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</si>
  <si>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</si>
  <si>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</si>
  <si>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</si>
  <si>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</si>
  <si>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</si>
  <si>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</si>
  <si>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</si>
  <si>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</si>
  <si>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</si>
  <si>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</si>
  <si>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</si>
  <si>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</si>
  <si>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</si>
  <si>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</si>
  <si>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</si>
  <si>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</si>
  <si>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</si>
  <si>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</si>
  <si>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</si>
  <si>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</si>
  <si>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</si>
  <si>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</si>
  <si>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</si>
  <si>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</si>
  <si>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</si>
  <si>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</si>
  <si>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</si>
  <si>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</si>
  <si>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</si>
  <si>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</si>
  <si>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</si>
  <si>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202 29999 05 0000 150</t>
  </si>
  <si>
    <t>202 15001 05 0000 150</t>
  </si>
  <si>
    <t>202 30027 05 0000 150</t>
  </si>
  <si>
    <t>1 12 01000 01 0000 120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</si>
  <si>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</si>
  <si>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</si>
  <si>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</si>
  <si>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</si>
  <si>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                  ПРИЛОЖЕНИЕ № 4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</si>
  <si>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</si>
  <si>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</si>
  <si>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</si>
  <si>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</si>
  <si>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202 25497 05 0000 151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</si>
  <si>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</si>
  <si>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202 25304 05 0000 0151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</si>
  <si>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</si>
  <si>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</si>
  <si>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</si>
  <si>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202 45303 05 0000 150</t>
  </si>
  <si>
    <t>Субвенции всего: в т.ч.</t>
  </si>
  <si>
    <t>Иные межбюджетные трансферты всего: в т.ч.</t>
  </si>
  <si>
    <t>Упращенная система налогооблажения</t>
  </si>
  <si>
    <t xml:space="preserve">Бюджет МР "Могойтуйский район"  на 2022 год 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</si>
  <si>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</si>
  <si>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бюджетам муниципальных районов, муниципальных и городских округов на расходы, связанные с созданием центров цифрового образования детей на 2022 год</t>
  </si>
  <si>
    <t>202 25219 05 0000 150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</si>
  <si>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</si>
  <si>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</si>
  <si>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>изм</t>
  </si>
  <si>
    <t>уточн на 01.06.2022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</si>
  <si>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</si>
  <si>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202 49999 05 0000 150</t>
  </si>
  <si>
    <t>202 254671 05 0000 150</t>
  </si>
  <si>
    <t>Субсидии бюджетам муниципальных районов на поддержку отрасли культуры (МТБ ДШИ)</t>
  </si>
  <si>
    <t>Субсидии бюджетам муниципальных районов на поддержку отрасли культуры лучшее учреждение, лучший работник)</t>
  </si>
  <si>
    <t>Субсидии бюджетам на развитие сети учреждений культурно-досугового типа</t>
  </si>
  <si>
    <t>202 25513 05 0000 150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</si>
  <si>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</si>
  <si>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202 25467 05 0000 150</t>
  </si>
  <si>
    <t>Субсидии бюджетам муниципальных районов на проведение комплексных кадастровых работ</t>
  </si>
  <si>
    <t>202 25511 05 0000 150</t>
  </si>
  <si>
    <t>Создание условий по организации бесплатного  горячего питания обучающихся, получающих начальное общее образование в муниципальных образовательных организациях</t>
  </si>
  <si>
    <t>Субсидии бюджетам на обеспечение комплексного развития сельских территорий</t>
  </si>
  <si>
    <t>202 25576 05 0000 150</t>
  </si>
  <si>
    <t>Реализация мероприятий на проведение кадастровых работ по образованию земельных участков, занятых скотомогильниками</t>
  </si>
  <si>
    <t>Субсидии бюджетам муниципальных районов на реализацию мероприятий по обеспечению жильем молодых семей</t>
  </si>
  <si>
    <t>202 25497 05 0000 150</t>
  </si>
  <si>
    <t>Субсидии бюджетам муниципальных районов на реализацию программ формирования современной городской среды</t>
  </si>
  <si>
    <t>202 25555 05 0000 150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</si>
  <si>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(1000 дворов)</t>
  </si>
  <si>
    <t>20 25467 05 0000 150</t>
  </si>
  <si>
    <t>от 27.12.2021 №18-62</t>
  </si>
  <si>
    <t xml:space="preserve">                                  к  Решению Совета МР "Могойтуйский район"</t>
  </si>
  <si>
    <t>(в редакции решения от 24 мая 2022 года №22-80)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</si>
</sst>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49" fontId="35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0" fillId="35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51" fillId="0" borderId="14" xfId="34" applyNumberFormat="1" applyFont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center"/>
    </xf>
    <xf numFmtId="49" fontId="51" fillId="0" borderId="12" xfId="33" applyNumberFormat="1" applyFont="1" applyBorder="1" applyProtection="1">
      <alignment horizontal="center" vertical="center" wrapText="1"/>
      <protection/>
    </xf>
    <xf numFmtId="0" fontId="10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49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51" fillId="0" borderId="0" xfId="0" applyFont="1" applyAlignment="1">
      <alignment wrapText="1"/>
    </xf>
    <xf numFmtId="0" fontId="51" fillId="0" borderId="12" xfId="0" applyFont="1" applyBorder="1" applyAlignment="1">
      <alignment horizontal="center"/>
    </xf>
    <xf numFmtId="0" fontId="10" fillId="35" borderId="12" xfId="0" applyFont="1" applyFill="1" applyBorder="1" applyAlignment="1">
      <alignment horizontal="left" vertical="top" wrapText="1"/>
    </xf>
    <xf numFmtId="49" fontId="10" fillId="35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4" fontId="10" fillId="35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/>
    </xf>
    <xf numFmtId="4" fontId="52" fillId="35" borderId="12" xfId="0" applyNumberFormat="1" applyFont="1" applyFill="1" applyBorder="1" applyAlignment="1">
      <alignment horizontal="center"/>
    </xf>
    <xf numFmtId="4" fontId="53" fillId="36" borderId="12" xfId="0" applyNumberFormat="1" applyFont="1" applyFill="1" applyBorder="1" applyAlignment="1">
      <alignment horizontal="center"/>
    </xf>
    <xf numFmtId="180" fontId="52" fillId="35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9" fontId="51" fillId="0" borderId="2" xfId="34" applyNumberFormat="1" applyFont="1" applyAlignment="1" applyProtection="1">
      <alignment vertical="center" wrapText="1"/>
      <protection/>
    </xf>
    <xf numFmtId="0" fontId="51" fillId="0" borderId="2" xfId="35" applyNumberFormat="1" applyFont="1" applyAlignment="1" applyProtection="1">
      <alignment vertical="center" wrapText="1"/>
      <protection/>
    </xf>
    <xf numFmtId="0" fontId="10" fillId="0" borderId="12" xfId="0" applyFont="1" applyBorder="1" applyAlignment="1">
      <alignment horizontal="center" wrapText="1"/>
    </xf>
    <xf numFmtId="4" fontId="53" fillId="33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4" fontId="52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90" zoomScaleSheetLayoutView="90" zoomScalePageLayoutView="0" workbookViewId="0" topLeftCell="A1">
      <selection activeCell="E5" sqref="E5"/>
    </sheetView>
  </sheetViews>
  <sheetFormatPr defaultColWidth="9.00390625" defaultRowHeight="12.75"/>
  <cols>
    <col min="1" max="1" width="77.75390625" style="5" customWidth="1"/>
    <col min="2" max="2" width="23.625" style="0" customWidth="1"/>
    <col min="3" max="3" width="14.625" style="0" hidden="1" customWidth="1"/>
    <col min="4" max="4" width="11.25390625" style="0" hidden="1" customWidth="1"/>
    <col min="5" max="5" width="14.125" style="0" customWidth="1"/>
    <col min="6" max="6" width="10.125" style="0" bestFit="1" customWidth="1"/>
  </cols>
  <sheetData>
    <row r="1" spans="1:5" ht="12.75">
      <c r="A1" s="4"/>
      <c r="B1" s="3"/>
      <c r="E1" s="8" t="s">
        <v>115</v>
      </c>
    </row>
    <row r="2" spans="1:5" ht="12.75">
      <c r="A2" s="4"/>
      <c r="B2" s="3"/>
      <c r="E2" s="8" t="s">
        <v>160</v>
      </c>
    </row>
    <row r="3" spans="1:5" ht="12.75">
      <c r="A3" s="4"/>
      <c r="B3" s="3"/>
      <c r="E3" s="8" t="s">
        <v>159</v>
      </c>
    </row>
    <row r="4" spans="1:5" ht="12.75">
      <c r="A4" s="4"/>
      <c r="B4" s="3"/>
      <c r="E4" s="8" t="s">
        <v>161</v>
      </c>
    </row>
    <row r="5" spans="1:5" ht="12.75">
      <c r="A5" s="4"/>
      <c r="B5" s="3"/>
      <c r="E5" s="8"/>
    </row>
    <row r="6" spans="1:5" ht="12.75">
      <c r="A6" s="4"/>
      <c r="B6" s="1"/>
      <c r="E6" s="8"/>
    </row>
    <row r="7" spans="1:2" ht="15.75">
      <c r="A7" s="63" t="s">
        <v>130</v>
      </c>
      <c r="B7" s="63"/>
    </row>
    <row r="8" spans="1:5" ht="30">
      <c r="A8" s="33" t="s">
        <v>18</v>
      </c>
      <c r="B8" s="34" t="s">
        <v>19</v>
      </c>
      <c r="C8" s="35">
        <v>2022</v>
      </c>
      <c r="D8" s="40" t="s">
        <v>136</v>
      </c>
      <c r="E8" s="59" t="s">
        <v>137</v>
      </c>
    </row>
    <row r="9" spans="1:5" ht="14.25">
      <c r="A9" s="36" t="s">
        <v>20</v>
      </c>
      <c r="B9" s="37"/>
      <c r="C9" s="48">
        <f>C10+C58</f>
        <v>1032119.9599999998</v>
      </c>
      <c r="D9" s="48">
        <f>D10+D58</f>
        <v>62674.600000000006</v>
      </c>
      <c r="E9" s="48">
        <f>E10+E58</f>
        <v>1094794.56</v>
      </c>
    </row>
    <row r="10" spans="1:5" ht="15">
      <c r="A10" s="38" t="s">
        <v>21</v>
      </c>
      <c r="B10" s="21" t="s">
        <v>5</v>
      </c>
      <c r="C10" s="48">
        <f>C11+C38</f>
        <v>236657.46</v>
      </c>
      <c r="D10" s="48">
        <f>D11+D38</f>
        <v>0</v>
      </c>
      <c r="E10" s="48">
        <f>E11+E38</f>
        <v>236657.46</v>
      </c>
    </row>
    <row r="11" spans="1:5" ht="14.25">
      <c r="A11" s="30" t="s">
        <v>22</v>
      </c>
      <c r="B11" s="27"/>
      <c r="C11" s="49">
        <f>C12+C14+C20+C25+C28+C31+C37</f>
        <v>233733.06</v>
      </c>
      <c r="D11" s="49">
        <f>D12+D14+D20+D25+D28+D31+D37</f>
        <v>0</v>
      </c>
      <c r="E11" s="49">
        <f>E12+E14+E20+E25+E28+E31+E37</f>
        <v>233733.06</v>
      </c>
    </row>
    <row r="12" spans="1:5" ht="15">
      <c r="A12" s="39" t="s">
        <v>23</v>
      </c>
      <c r="B12" s="40" t="s">
        <v>6</v>
      </c>
      <c r="C12" s="50">
        <f>C13</f>
        <v>206166.8</v>
      </c>
      <c r="D12" s="55"/>
      <c r="E12" s="56">
        <f>C12+D12</f>
        <v>206166.8</v>
      </c>
    </row>
    <row r="13" spans="1:7" ht="15">
      <c r="A13" s="39" t="s">
        <v>1</v>
      </c>
      <c r="B13" s="40" t="s">
        <v>0</v>
      </c>
      <c r="C13" s="51">
        <v>206166.8</v>
      </c>
      <c r="D13" s="55"/>
      <c r="E13" s="56">
        <f aca="true" t="shared" si="0" ref="E13:E37">C13+D13</f>
        <v>206166.8</v>
      </c>
      <c r="G13" s="6"/>
    </row>
    <row r="14" spans="1:5" ht="30">
      <c r="A14" s="39" t="s">
        <v>24</v>
      </c>
      <c r="B14" s="40" t="s">
        <v>7</v>
      </c>
      <c r="C14" s="50">
        <f>C15</f>
        <v>15293.16</v>
      </c>
      <c r="D14" s="55"/>
      <c r="E14" s="56">
        <f t="shared" si="0"/>
        <v>15293.16</v>
      </c>
    </row>
    <row r="15" spans="1:5" ht="30">
      <c r="A15" s="39" t="s">
        <v>25</v>
      </c>
      <c r="B15" s="40" t="s">
        <v>26</v>
      </c>
      <c r="C15" s="50">
        <f>C16+C17+C18+C19</f>
        <v>15293.16</v>
      </c>
      <c r="D15" s="55"/>
      <c r="E15" s="56">
        <f t="shared" si="0"/>
        <v>15293.16</v>
      </c>
    </row>
    <row r="16" spans="1:5" ht="15">
      <c r="A16" s="39" t="s">
        <v>79</v>
      </c>
      <c r="B16" s="34" t="s">
        <v>93</v>
      </c>
      <c r="C16" s="42">
        <v>6914.51</v>
      </c>
      <c r="D16" s="55"/>
      <c r="E16" s="56">
        <f t="shared" si="0"/>
        <v>6914.51</v>
      </c>
    </row>
    <row r="17" spans="1:5" ht="15">
      <c r="A17" s="39" t="s">
        <v>80</v>
      </c>
      <c r="B17" s="34" t="s">
        <v>92</v>
      </c>
      <c r="C17" s="42">
        <v>38.27</v>
      </c>
      <c r="D17" s="55"/>
      <c r="E17" s="56">
        <f t="shared" si="0"/>
        <v>38.27</v>
      </c>
    </row>
    <row r="18" spans="1:5" ht="15">
      <c r="A18" s="39" t="s">
        <v>81</v>
      </c>
      <c r="B18" s="34" t="s">
        <v>91</v>
      </c>
      <c r="C18" s="42">
        <v>9207.42</v>
      </c>
      <c r="D18" s="55"/>
      <c r="E18" s="56">
        <f t="shared" si="0"/>
        <v>9207.42</v>
      </c>
    </row>
    <row r="19" spans="1:5" ht="15">
      <c r="A19" s="39" t="s">
        <v>82</v>
      </c>
      <c r="B19" s="34" t="s">
        <v>90</v>
      </c>
      <c r="C19" s="42">
        <v>-867.04</v>
      </c>
      <c r="D19" s="55"/>
      <c r="E19" s="56">
        <f t="shared" si="0"/>
        <v>-867.04</v>
      </c>
    </row>
    <row r="20" spans="1:5" ht="15">
      <c r="A20" s="39" t="s">
        <v>27</v>
      </c>
      <c r="B20" s="40" t="s">
        <v>8</v>
      </c>
      <c r="C20" s="50">
        <f>C21+C23+C24+C22</f>
        <v>9299.6</v>
      </c>
      <c r="D20" s="55"/>
      <c r="E20" s="56">
        <f t="shared" si="0"/>
        <v>9299.6</v>
      </c>
    </row>
    <row r="21" spans="1:5" ht="15">
      <c r="A21" s="39" t="s">
        <v>28</v>
      </c>
      <c r="B21" s="40" t="s">
        <v>2</v>
      </c>
      <c r="C21" s="50">
        <v>100</v>
      </c>
      <c r="D21" s="55"/>
      <c r="E21" s="56">
        <f t="shared" si="0"/>
        <v>100</v>
      </c>
    </row>
    <row r="22" spans="1:5" ht="15">
      <c r="A22" s="39" t="s">
        <v>129</v>
      </c>
      <c r="B22" s="40"/>
      <c r="C22" s="52">
        <v>6356.1</v>
      </c>
      <c r="D22" s="55"/>
      <c r="E22" s="56">
        <f t="shared" si="0"/>
        <v>6356.1</v>
      </c>
    </row>
    <row r="23" spans="1:5" ht="15">
      <c r="A23" s="39" t="s">
        <v>29</v>
      </c>
      <c r="B23" s="40" t="s">
        <v>30</v>
      </c>
      <c r="C23" s="50">
        <v>243.5</v>
      </c>
      <c r="D23" s="55"/>
      <c r="E23" s="56">
        <f t="shared" si="0"/>
        <v>243.5</v>
      </c>
    </row>
    <row r="24" spans="1:5" ht="15">
      <c r="A24" s="39" t="s">
        <v>83</v>
      </c>
      <c r="B24" s="40" t="s">
        <v>84</v>
      </c>
      <c r="C24" s="50">
        <v>2600</v>
      </c>
      <c r="D24" s="55"/>
      <c r="E24" s="56">
        <f t="shared" si="0"/>
        <v>2600</v>
      </c>
    </row>
    <row r="25" spans="1:5" ht="15">
      <c r="A25" s="39" t="s">
        <v>31</v>
      </c>
      <c r="B25" s="40" t="s">
        <v>32</v>
      </c>
      <c r="C25" s="50"/>
      <c r="D25" s="55"/>
      <c r="E25" s="56">
        <f t="shared" si="0"/>
        <v>0</v>
      </c>
    </row>
    <row r="26" spans="1:5" ht="15">
      <c r="A26" s="39" t="s">
        <v>33</v>
      </c>
      <c r="B26" s="40" t="s">
        <v>34</v>
      </c>
      <c r="C26" s="50">
        <v>0</v>
      </c>
      <c r="D26" s="55"/>
      <c r="E26" s="56">
        <f t="shared" si="0"/>
        <v>0</v>
      </c>
    </row>
    <row r="27" spans="1:5" ht="15">
      <c r="A27" s="39" t="s">
        <v>35</v>
      </c>
      <c r="B27" s="40" t="s">
        <v>36</v>
      </c>
      <c r="C27" s="50">
        <v>0</v>
      </c>
      <c r="D27" s="55"/>
      <c r="E27" s="56">
        <f t="shared" si="0"/>
        <v>0</v>
      </c>
    </row>
    <row r="28" spans="1:5" ht="30">
      <c r="A28" s="39" t="s">
        <v>37</v>
      </c>
      <c r="B28" s="40" t="s">
        <v>9</v>
      </c>
      <c r="C28" s="50">
        <v>0</v>
      </c>
      <c r="D28" s="55"/>
      <c r="E28" s="56">
        <f t="shared" si="0"/>
        <v>0</v>
      </c>
    </row>
    <row r="29" spans="1:5" ht="15">
      <c r="A29" s="39" t="s">
        <v>38</v>
      </c>
      <c r="B29" s="40" t="s">
        <v>39</v>
      </c>
      <c r="C29" s="50">
        <v>0</v>
      </c>
      <c r="D29" s="55"/>
      <c r="E29" s="56">
        <f t="shared" si="0"/>
        <v>0</v>
      </c>
    </row>
    <row r="30" spans="1:5" ht="15">
      <c r="A30" s="39" t="s">
        <v>40</v>
      </c>
      <c r="B30" s="40" t="s">
        <v>41</v>
      </c>
      <c r="C30" s="50">
        <v>0</v>
      </c>
      <c r="D30" s="55"/>
      <c r="E30" s="56">
        <f t="shared" si="0"/>
        <v>0</v>
      </c>
    </row>
    <row r="31" spans="1:5" ht="15">
      <c r="A31" s="39" t="s">
        <v>42</v>
      </c>
      <c r="B31" s="40" t="s">
        <v>3</v>
      </c>
      <c r="C31" s="50">
        <f>C32</f>
        <v>2973.5</v>
      </c>
      <c r="D31" s="55"/>
      <c r="E31" s="56">
        <f t="shared" si="0"/>
        <v>2973.5</v>
      </c>
    </row>
    <row r="32" spans="1:5" ht="30">
      <c r="A32" s="39" t="s">
        <v>43</v>
      </c>
      <c r="B32" s="40" t="s">
        <v>44</v>
      </c>
      <c r="C32" s="50">
        <v>2973.5</v>
      </c>
      <c r="D32" s="55"/>
      <c r="E32" s="56">
        <f t="shared" si="0"/>
        <v>2973.5</v>
      </c>
    </row>
    <row r="33" spans="1:5" ht="30" hidden="1">
      <c r="A33" s="39" t="s">
        <v>45</v>
      </c>
      <c r="B33" s="40" t="s">
        <v>46</v>
      </c>
      <c r="C33" s="50"/>
      <c r="D33" s="55"/>
      <c r="E33" s="56">
        <f t="shared" si="0"/>
        <v>0</v>
      </c>
    </row>
    <row r="34" spans="1:5" ht="30" hidden="1">
      <c r="A34" s="39" t="s">
        <v>43</v>
      </c>
      <c r="B34" s="40" t="s">
        <v>44</v>
      </c>
      <c r="C34" s="50"/>
      <c r="D34" s="55"/>
      <c r="E34" s="56">
        <f t="shared" si="0"/>
        <v>0</v>
      </c>
    </row>
    <row r="35" spans="1:5" ht="30" hidden="1">
      <c r="A35" s="39" t="s">
        <v>47</v>
      </c>
      <c r="B35" s="40" t="s">
        <v>46</v>
      </c>
      <c r="C35" s="50"/>
      <c r="D35" s="55"/>
      <c r="E35" s="56">
        <f t="shared" si="0"/>
        <v>0</v>
      </c>
    </row>
    <row r="36" spans="1:5" ht="30" hidden="1">
      <c r="A36" s="39" t="s">
        <v>48</v>
      </c>
      <c r="B36" s="40" t="s">
        <v>49</v>
      </c>
      <c r="C36" s="50"/>
      <c r="D36" s="55"/>
      <c r="E36" s="56">
        <f t="shared" si="0"/>
        <v>0</v>
      </c>
    </row>
    <row r="37" spans="1:5" ht="30">
      <c r="A37" s="39" t="s">
        <v>50</v>
      </c>
      <c r="B37" s="40" t="s">
        <v>51</v>
      </c>
      <c r="C37" s="50"/>
      <c r="D37" s="55"/>
      <c r="E37" s="56">
        <f t="shared" si="0"/>
        <v>0</v>
      </c>
    </row>
    <row r="38" spans="1:5" ht="14.25">
      <c r="A38" s="30" t="s">
        <v>94</v>
      </c>
      <c r="B38" s="27"/>
      <c r="C38" s="49">
        <f>C39+C44+C47+C49+C52+C53+C56</f>
        <v>2924.4</v>
      </c>
      <c r="D38" s="49">
        <f>D39+D44+D47+D49+D52+D53+D56</f>
        <v>0</v>
      </c>
      <c r="E38" s="49">
        <f>E39+E44+E47+E49+E52+E53+E56</f>
        <v>2924.4</v>
      </c>
    </row>
    <row r="39" spans="1:5" ht="30">
      <c r="A39" s="39" t="s">
        <v>52</v>
      </c>
      <c r="B39" s="40" t="s">
        <v>10</v>
      </c>
      <c r="C39" s="50">
        <v>939.4</v>
      </c>
      <c r="D39" s="55"/>
      <c r="E39" s="56">
        <f>C39+D39</f>
        <v>939.4</v>
      </c>
    </row>
    <row r="40" spans="1:5" ht="15">
      <c r="A40" s="39" t="s">
        <v>53</v>
      </c>
      <c r="B40" s="40" t="s">
        <v>54</v>
      </c>
      <c r="C40" s="50"/>
      <c r="D40" s="55"/>
      <c r="E40" s="56">
        <f aca="true" t="shared" si="1" ref="E40:E57">C40+D40</f>
        <v>0</v>
      </c>
    </row>
    <row r="41" spans="1:5" ht="45">
      <c r="A41" s="39" t="s">
        <v>55</v>
      </c>
      <c r="B41" s="40" t="s">
        <v>56</v>
      </c>
      <c r="C41" s="50">
        <v>480</v>
      </c>
      <c r="D41" s="55"/>
      <c r="E41" s="56">
        <f t="shared" si="1"/>
        <v>480</v>
      </c>
    </row>
    <row r="42" spans="1:5" ht="45">
      <c r="A42" s="39" t="s">
        <v>57</v>
      </c>
      <c r="B42" s="40" t="s">
        <v>58</v>
      </c>
      <c r="C42" s="50">
        <v>10</v>
      </c>
      <c r="D42" s="55"/>
      <c r="E42" s="56">
        <f t="shared" si="1"/>
        <v>10</v>
      </c>
    </row>
    <row r="43" spans="1:5" ht="75" customHeight="1">
      <c r="A43" s="39" t="s">
        <v>59</v>
      </c>
      <c r="B43" s="40" t="s">
        <v>60</v>
      </c>
      <c r="C43" s="50">
        <v>449.4</v>
      </c>
      <c r="D43" s="55"/>
      <c r="E43" s="56">
        <f t="shared" si="1"/>
        <v>449.4</v>
      </c>
    </row>
    <row r="44" spans="1:5" ht="15">
      <c r="A44" s="39" t="s">
        <v>61</v>
      </c>
      <c r="B44" s="40" t="s">
        <v>62</v>
      </c>
      <c r="C44" s="50">
        <f>C45</f>
        <v>90</v>
      </c>
      <c r="D44" s="55"/>
      <c r="E44" s="56">
        <f t="shared" si="1"/>
        <v>90</v>
      </c>
    </row>
    <row r="45" spans="1:5" ht="15">
      <c r="A45" s="39" t="s">
        <v>63</v>
      </c>
      <c r="B45" s="41" t="s">
        <v>110</v>
      </c>
      <c r="C45" s="50">
        <v>90</v>
      </c>
      <c r="D45" s="55"/>
      <c r="E45" s="56">
        <f t="shared" si="1"/>
        <v>90</v>
      </c>
    </row>
    <row r="46" spans="1:5" ht="15">
      <c r="A46" s="39" t="s">
        <v>64</v>
      </c>
      <c r="B46" s="40" t="s">
        <v>65</v>
      </c>
      <c r="C46" s="50">
        <v>0</v>
      </c>
      <c r="D46" s="55"/>
      <c r="E46" s="56">
        <f t="shared" si="1"/>
        <v>0</v>
      </c>
    </row>
    <row r="47" spans="1:5" ht="30">
      <c r="A47" s="39" t="s">
        <v>66</v>
      </c>
      <c r="B47" s="40" t="s">
        <v>67</v>
      </c>
      <c r="C47" s="50">
        <v>0</v>
      </c>
      <c r="D47" s="55"/>
      <c r="E47" s="56">
        <f t="shared" si="1"/>
        <v>0</v>
      </c>
    </row>
    <row r="48" spans="1:5" ht="15">
      <c r="A48" s="39" t="s">
        <v>68</v>
      </c>
      <c r="B48" s="40" t="s">
        <v>69</v>
      </c>
      <c r="C48" s="50">
        <v>0</v>
      </c>
      <c r="D48" s="55"/>
      <c r="E48" s="56">
        <f t="shared" si="1"/>
        <v>0</v>
      </c>
    </row>
    <row r="49" spans="1:5" ht="30">
      <c r="A49" s="39" t="s">
        <v>70</v>
      </c>
      <c r="B49" s="40" t="s">
        <v>71</v>
      </c>
      <c r="C49" s="50">
        <f>C50+C51</f>
        <v>200</v>
      </c>
      <c r="D49" s="55"/>
      <c r="E49" s="56">
        <f t="shared" si="1"/>
        <v>200</v>
      </c>
    </row>
    <row r="50" spans="1:5" ht="45">
      <c r="A50" s="39" t="s">
        <v>72</v>
      </c>
      <c r="B50" s="40" t="s">
        <v>87</v>
      </c>
      <c r="C50" s="50">
        <v>200</v>
      </c>
      <c r="D50" s="55"/>
      <c r="E50" s="56">
        <f t="shared" si="1"/>
        <v>200</v>
      </c>
    </row>
    <row r="51" spans="1:5" ht="45">
      <c r="A51" s="39" t="s">
        <v>72</v>
      </c>
      <c r="B51" s="40" t="s">
        <v>73</v>
      </c>
      <c r="C51" s="50">
        <v>0</v>
      </c>
      <c r="D51" s="55"/>
      <c r="E51" s="56">
        <f t="shared" si="1"/>
        <v>0</v>
      </c>
    </row>
    <row r="52" spans="1:5" ht="15">
      <c r="A52" s="39" t="s">
        <v>74</v>
      </c>
      <c r="B52" s="40" t="s">
        <v>75</v>
      </c>
      <c r="C52" s="50">
        <v>0</v>
      </c>
      <c r="D52" s="55"/>
      <c r="E52" s="56">
        <f t="shared" si="1"/>
        <v>0</v>
      </c>
    </row>
    <row r="53" spans="1:5" ht="15">
      <c r="A53" s="39" t="s">
        <v>76</v>
      </c>
      <c r="B53" s="40" t="s">
        <v>77</v>
      </c>
      <c r="C53" s="50">
        <v>1385</v>
      </c>
      <c r="D53" s="55"/>
      <c r="E53" s="56">
        <f t="shared" si="1"/>
        <v>1385</v>
      </c>
    </row>
    <row r="54" spans="1:5" ht="45">
      <c r="A54" s="39" t="s">
        <v>112</v>
      </c>
      <c r="B54" s="42" t="s">
        <v>111</v>
      </c>
      <c r="C54" s="50">
        <v>400</v>
      </c>
      <c r="D54" s="55"/>
      <c r="E54" s="56">
        <f t="shared" si="1"/>
        <v>400</v>
      </c>
    </row>
    <row r="55" spans="1:5" ht="60">
      <c r="A55" s="43" t="s">
        <v>114</v>
      </c>
      <c r="B55" s="44" t="s">
        <v>113</v>
      </c>
      <c r="C55" s="50">
        <v>985</v>
      </c>
      <c r="D55" s="55"/>
      <c r="E55" s="56">
        <f t="shared" si="1"/>
        <v>985</v>
      </c>
    </row>
    <row r="56" spans="1:5" ht="15">
      <c r="A56" s="39" t="s">
        <v>15</v>
      </c>
      <c r="B56" s="40" t="s">
        <v>11</v>
      </c>
      <c r="C56" s="50">
        <f>C57</f>
        <v>310</v>
      </c>
      <c r="D56" s="55"/>
      <c r="E56" s="56">
        <f t="shared" si="1"/>
        <v>310</v>
      </c>
    </row>
    <row r="57" spans="1:5" ht="15">
      <c r="A57" s="39" t="s">
        <v>16</v>
      </c>
      <c r="B57" s="40" t="s">
        <v>17</v>
      </c>
      <c r="C57" s="50">
        <v>310</v>
      </c>
      <c r="D57" s="55"/>
      <c r="E57" s="56">
        <f t="shared" si="1"/>
        <v>310</v>
      </c>
    </row>
    <row r="58" spans="1:5" ht="15">
      <c r="A58" s="2" t="s">
        <v>4</v>
      </c>
      <c r="B58" s="21" t="s">
        <v>12</v>
      </c>
      <c r="C58" s="60">
        <f>C59+C60+C77+C96</f>
        <v>795462.4999999999</v>
      </c>
      <c r="D58" s="60">
        <f>D59+D60+D77+D96</f>
        <v>62674.600000000006</v>
      </c>
      <c r="E58" s="60">
        <f>E59+E60+E77+E96</f>
        <v>858137.1</v>
      </c>
    </row>
    <row r="59" spans="1:8" ht="30">
      <c r="A59" s="14" t="s">
        <v>86</v>
      </c>
      <c r="B59" s="15" t="s">
        <v>108</v>
      </c>
      <c r="C59" s="52">
        <v>193663</v>
      </c>
      <c r="D59" s="61"/>
      <c r="E59" s="62">
        <f>C59+D59</f>
        <v>193663</v>
      </c>
      <c r="H59" s="7"/>
    </row>
    <row r="60" spans="1:5" ht="14.25">
      <c r="A60" s="30" t="s">
        <v>78</v>
      </c>
      <c r="B60" s="27"/>
      <c r="C60" s="53">
        <f>C61+C62+C63+C64+C65+C66+C67+C68+C69+C70+C71+C72+C73+C74+C75+C76</f>
        <v>130606.69999999998</v>
      </c>
      <c r="D60" s="53">
        <f>D61+D62+D63+D64+D65+D66+D67+D68+D69+D70+D71+D72+D73+D74+D75+D76</f>
        <v>35121.5</v>
      </c>
      <c r="E60" s="53">
        <f>E61+E62+E63+E64+E65+E66+E67+E68+E69+E70+E71+E72+E73+E74+E75+E76</f>
        <v>165728.2</v>
      </c>
    </row>
    <row r="61" spans="1:5" ht="27.75" customHeight="1">
      <c r="A61" s="14" t="s">
        <v>88</v>
      </c>
      <c r="B61" s="15" t="s">
        <v>107</v>
      </c>
      <c r="C61" s="52">
        <v>3296.1</v>
      </c>
      <c r="D61" s="61"/>
      <c r="E61" s="62">
        <f>C61+D61</f>
        <v>3296.1</v>
      </c>
    </row>
    <row r="62" spans="1:5" ht="30" customHeight="1" hidden="1">
      <c r="A62" s="22" t="s">
        <v>116</v>
      </c>
      <c r="B62" s="15" t="s">
        <v>107</v>
      </c>
      <c r="C62" s="52"/>
      <c r="D62" s="61"/>
      <c r="E62" s="62">
        <f aca="true" t="shared" si="2" ref="E62:E76">C62+D62</f>
        <v>0</v>
      </c>
    </row>
    <row r="63" spans="1:5" ht="30" customHeight="1" hidden="1">
      <c r="A63" s="23" t="s">
        <v>119</v>
      </c>
      <c r="B63" s="20" t="s">
        <v>120</v>
      </c>
      <c r="C63" s="52"/>
      <c r="D63" s="61"/>
      <c r="E63" s="62">
        <f t="shared" si="2"/>
        <v>0</v>
      </c>
    </row>
    <row r="64" spans="1:5" ht="30" customHeight="1">
      <c r="A64" s="24" t="s">
        <v>121</v>
      </c>
      <c r="B64" s="25" t="s">
        <v>122</v>
      </c>
      <c r="C64" s="52">
        <v>26400.3</v>
      </c>
      <c r="D64" s="61"/>
      <c r="E64" s="62">
        <f t="shared" si="2"/>
        <v>26400.3</v>
      </c>
    </row>
    <row r="65" spans="1:5" ht="63.75" customHeight="1">
      <c r="A65" s="45" t="s">
        <v>131</v>
      </c>
      <c r="B65" s="46" t="s">
        <v>107</v>
      </c>
      <c r="C65" s="52">
        <v>72916.7</v>
      </c>
      <c r="D65" s="61"/>
      <c r="E65" s="62">
        <f t="shared" si="2"/>
        <v>72916.7</v>
      </c>
    </row>
    <row r="66" spans="1:5" ht="31.5" customHeight="1">
      <c r="A66" s="45" t="s">
        <v>132</v>
      </c>
      <c r="B66" s="46" t="s">
        <v>133</v>
      </c>
      <c r="C66" s="52">
        <v>27993.6</v>
      </c>
      <c r="D66" s="61">
        <v>-17443.5</v>
      </c>
      <c r="E66" s="62">
        <f t="shared" si="2"/>
        <v>10550.099999999999</v>
      </c>
    </row>
    <row r="67" spans="1:5" ht="31.5" customHeight="1">
      <c r="A67" s="45" t="s">
        <v>141</v>
      </c>
      <c r="B67" s="46" t="s">
        <v>140</v>
      </c>
      <c r="C67" s="52"/>
      <c r="D67" s="61">
        <v>4353.7</v>
      </c>
      <c r="E67" s="62">
        <f t="shared" si="2"/>
        <v>4353.7</v>
      </c>
    </row>
    <row r="68" spans="1:5" ht="31.5" customHeight="1">
      <c r="A68" s="45" t="s">
        <v>142</v>
      </c>
      <c r="B68" s="46" t="s">
        <v>140</v>
      </c>
      <c r="C68" s="52"/>
      <c r="D68" s="61">
        <v>219.8</v>
      </c>
      <c r="E68" s="62">
        <f t="shared" si="2"/>
        <v>219.8</v>
      </c>
    </row>
    <row r="69" spans="1:5" ht="31.5" customHeight="1">
      <c r="A69" s="45" t="s">
        <v>143</v>
      </c>
      <c r="B69" s="46" t="s">
        <v>144</v>
      </c>
      <c r="C69" s="52"/>
      <c r="D69" s="61">
        <v>18050</v>
      </c>
      <c r="E69" s="62">
        <f t="shared" si="2"/>
        <v>18050</v>
      </c>
    </row>
    <row r="70" spans="1:5" ht="31.5" customHeight="1">
      <c r="A70" s="45" t="s">
        <v>147</v>
      </c>
      <c r="B70" s="46" t="s">
        <v>148</v>
      </c>
      <c r="C70" s="52"/>
      <c r="D70" s="61">
        <v>1500</v>
      </c>
      <c r="E70" s="62">
        <f t="shared" si="2"/>
        <v>1500</v>
      </c>
    </row>
    <row r="71" spans="1:5" ht="48.75" customHeight="1">
      <c r="A71" s="45" t="s">
        <v>149</v>
      </c>
      <c r="B71" s="46" t="s">
        <v>107</v>
      </c>
      <c r="C71" s="52"/>
      <c r="D71" s="61">
        <v>4622.2</v>
      </c>
      <c r="E71" s="62">
        <f t="shared" si="2"/>
        <v>4622.2</v>
      </c>
    </row>
    <row r="72" spans="1:5" ht="25.5" customHeight="1">
      <c r="A72" s="45" t="s">
        <v>150</v>
      </c>
      <c r="B72" s="46" t="s">
        <v>151</v>
      </c>
      <c r="C72" s="52"/>
      <c r="D72" s="61">
        <v>431.2</v>
      </c>
      <c r="E72" s="62">
        <f t="shared" si="2"/>
        <v>431.2</v>
      </c>
    </row>
    <row r="73" spans="1:5" ht="33.75" customHeight="1">
      <c r="A73" s="45" t="s">
        <v>152</v>
      </c>
      <c r="B73" s="46" t="s">
        <v>107</v>
      </c>
      <c r="C73" s="52"/>
      <c r="D73" s="61">
        <v>100.6</v>
      </c>
      <c r="E73" s="62">
        <f t="shared" si="2"/>
        <v>100.6</v>
      </c>
    </row>
    <row r="74" spans="1:5" ht="33.75" customHeight="1">
      <c r="A74" s="45" t="s">
        <v>153</v>
      </c>
      <c r="B74" s="46" t="s">
        <v>154</v>
      </c>
      <c r="C74" s="52"/>
      <c r="D74" s="61">
        <v>6330</v>
      </c>
      <c r="E74" s="62">
        <f t="shared" si="2"/>
        <v>6330</v>
      </c>
    </row>
    <row r="75" spans="1:5" ht="33.75" customHeight="1">
      <c r="A75" s="45" t="s">
        <v>116</v>
      </c>
      <c r="B75" s="46" t="s">
        <v>107</v>
      </c>
      <c r="C75" s="52"/>
      <c r="D75" s="61">
        <v>3632.5</v>
      </c>
      <c r="E75" s="62">
        <f t="shared" si="2"/>
        <v>3632.5</v>
      </c>
    </row>
    <row r="76" spans="1:5" ht="33.75" customHeight="1">
      <c r="A76" s="45" t="s">
        <v>155</v>
      </c>
      <c r="B76" s="46" t="s">
        <v>156</v>
      </c>
      <c r="C76" s="52"/>
      <c r="D76" s="61">
        <v>13325</v>
      </c>
      <c r="E76" s="62">
        <f t="shared" si="2"/>
        <v>13325</v>
      </c>
    </row>
    <row r="77" spans="1:5" ht="15">
      <c r="A77" s="26" t="s">
        <v>127</v>
      </c>
      <c r="B77" s="29"/>
      <c r="C77" s="53">
        <f>C78+C79+C80+C81+C82+C83+C84+C85+C86+C87+C88+C89+C90+C91+C92+C93+C94+C95</f>
        <v>436560.6</v>
      </c>
      <c r="D77" s="53">
        <f>D78+D79+D80+D81+D82+D83+D84+D85+D86+D87+D88+D89+D90+D91+D92+D93+D94+D95</f>
        <v>1774.4</v>
      </c>
      <c r="E77" s="53">
        <f>E78+E79+E80+E81+E82+E83+E84+E85+E86+E87+E88+E89+E90+E91+E92+E93+E94+E95</f>
        <v>438335</v>
      </c>
    </row>
    <row r="78" spans="1:8" ht="14.25" customHeight="1">
      <c r="A78" s="14" t="s">
        <v>95</v>
      </c>
      <c r="B78" s="20" t="s">
        <v>106</v>
      </c>
      <c r="C78" s="52">
        <v>1133.7</v>
      </c>
      <c r="D78" s="61"/>
      <c r="E78" s="62">
        <f>C78+D78</f>
        <v>1133.7</v>
      </c>
      <c r="F78" s="10"/>
      <c r="G78" s="11"/>
      <c r="H78" s="9"/>
    </row>
    <row r="79" spans="1:8" ht="15">
      <c r="A79" s="14" t="s">
        <v>125</v>
      </c>
      <c r="B79" s="20" t="s">
        <v>106</v>
      </c>
      <c r="C79" s="52">
        <v>159.1</v>
      </c>
      <c r="D79" s="61"/>
      <c r="E79" s="62">
        <f aca="true" t="shared" si="3" ref="E79:E95">C79+D79</f>
        <v>159.1</v>
      </c>
      <c r="F79" s="10"/>
      <c r="G79" s="11"/>
      <c r="H79" s="9"/>
    </row>
    <row r="80" spans="1:8" ht="30">
      <c r="A80" s="16" t="s">
        <v>103</v>
      </c>
      <c r="B80" s="15" t="s">
        <v>106</v>
      </c>
      <c r="C80" s="52">
        <v>4121.5</v>
      </c>
      <c r="D80" s="61"/>
      <c r="E80" s="62">
        <f t="shared" si="3"/>
        <v>4121.5</v>
      </c>
      <c r="F80" s="10"/>
      <c r="G80" s="11"/>
      <c r="H80" s="9"/>
    </row>
    <row r="81" spans="1:8" ht="30">
      <c r="A81" s="14" t="s">
        <v>123</v>
      </c>
      <c r="B81" s="15" t="s">
        <v>106</v>
      </c>
      <c r="C81" s="52">
        <v>285395</v>
      </c>
      <c r="D81" s="61"/>
      <c r="E81" s="62">
        <f t="shared" si="3"/>
        <v>285395</v>
      </c>
      <c r="F81" s="12"/>
      <c r="G81" s="11"/>
      <c r="H81" s="9"/>
    </row>
    <row r="82" spans="1:8" ht="30">
      <c r="A82" s="14" t="s">
        <v>124</v>
      </c>
      <c r="B82" s="15" t="s">
        <v>106</v>
      </c>
      <c r="C82" s="52">
        <v>99300.9</v>
      </c>
      <c r="D82" s="61"/>
      <c r="E82" s="62">
        <f t="shared" si="3"/>
        <v>99300.9</v>
      </c>
      <c r="F82" s="12"/>
      <c r="G82" s="11"/>
      <c r="H82" s="9"/>
    </row>
    <row r="83" spans="1:8" ht="33" customHeight="1">
      <c r="A83" s="16" t="s">
        <v>105</v>
      </c>
      <c r="B83" s="15" t="s">
        <v>106</v>
      </c>
      <c r="C83" s="52">
        <v>7959.6</v>
      </c>
      <c r="D83" s="61"/>
      <c r="E83" s="62">
        <f t="shared" si="3"/>
        <v>7959.6</v>
      </c>
      <c r="F83" s="12"/>
      <c r="G83" s="11"/>
      <c r="H83" s="9"/>
    </row>
    <row r="84" spans="1:8" ht="30">
      <c r="A84" s="17" t="s">
        <v>100</v>
      </c>
      <c r="B84" s="15" t="s">
        <v>106</v>
      </c>
      <c r="C84" s="52">
        <v>95.9</v>
      </c>
      <c r="D84" s="61"/>
      <c r="E84" s="62">
        <f t="shared" si="3"/>
        <v>95.9</v>
      </c>
      <c r="F84" s="13"/>
      <c r="G84" s="13"/>
      <c r="H84" s="13"/>
    </row>
    <row r="85" spans="1:8" ht="15">
      <c r="A85" s="18" t="s">
        <v>89</v>
      </c>
      <c r="B85" s="15" t="s">
        <v>106</v>
      </c>
      <c r="C85" s="52">
        <v>671.1</v>
      </c>
      <c r="D85" s="61">
        <v>1774.4</v>
      </c>
      <c r="E85" s="62">
        <f t="shared" si="3"/>
        <v>2445.5</v>
      </c>
      <c r="F85" s="13"/>
      <c r="G85" s="13"/>
      <c r="H85" s="13"/>
    </row>
    <row r="86" spans="1:8" ht="30">
      <c r="A86" s="14" t="s">
        <v>98</v>
      </c>
      <c r="B86" s="15" t="s">
        <v>106</v>
      </c>
      <c r="C86" s="52">
        <v>3709</v>
      </c>
      <c r="D86" s="61"/>
      <c r="E86" s="62">
        <f t="shared" si="3"/>
        <v>3709</v>
      </c>
      <c r="F86" s="13"/>
      <c r="G86" s="13"/>
      <c r="H86" s="13"/>
    </row>
    <row r="87" spans="1:8" ht="30">
      <c r="A87" s="14" t="s">
        <v>101</v>
      </c>
      <c r="B87" s="15" t="s">
        <v>106</v>
      </c>
      <c r="C87" s="52">
        <v>262.5</v>
      </c>
      <c r="D87" s="61"/>
      <c r="E87" s="62">
        <f t="shared" si="3"/>
        <v>262.5</v>
      </c>
      <c r="F87" s="13"/>
      <c r="G87" s="13"/>
      <c r="H87" s="13"/>
    </row>
    <row r="88" spans="1:8" ht="15">
      <c r="A88" s="14" t="s">
        <v>96</v>
      </c>
      <c r="B88" s="15" t="s">
        <v>106</v>
      </c>
      <c r="C88" s="52">
        <v>553.2</v>
      </c>
      <c r="D88" s="61"/>
      <c r="E88" s="62">
        <f t="shared" si="3"/>
        <v>553.2</v>
      </c>
      <c r="F88" s="13"/>
      <c r="G88" s="13"/>
      <c r="H88" s="13"/>
    </row>
    <row r="89" spans="1:8" ht="15">
      <c r="A89" s="14" t="s">
        <v>97</v>
      </c>
      <c r="B89" s="15" t="s">
        <v>106</v>
      </c>
      <c r="C89" s="54">
        <v>1</v>
      </c>
      <c r="D89" s="61"/>
      <c r="E89" s="62">
        <f t="shared" si="3"/>
        <v>1</v>
      </c>
      <c r="F89" s="13"/>
      <c r="G89" s="13"/>
      <c r="H89" s="13"/>
    </row>
    <row r="90" spans="1:8" ht="30">
      <c r="A90" s="14" t="s">
        <v>14</v>
      </c>
      <c r="B90" s="15" t="s">
        <v>106</v>
      </c>
      <c r="C90" s="52">
        <v>14099.4</v>
      </c>
      <c r="D90" s="61"/>
      <c r="E90" s="62">
        <f t="shared" si="3"/>
        <v>14099.4</v>
      </c>
      <c r="F90" s="13"/>
      <c r="G90" s="13"/>
      <c r="H90" s="13"/>
    </row>
    <row r="91" spans="1:8" ht="30">
      <c r="A91" s="14" t="s">
        <v>99</v>
      </c>
      <c r="B91" s="15" t="s">
        <v>106</v>
      </c>
      <c r="C91" s="52">
        <v>396.6</v>
      </c>
      <c r="D91" s="61"/>
      <c r="E91" s="62">
        <f t="shared" si="3"/>
        <v>396.6</v>
      </c>
      <c r="F91" s="13"/>
      <c r="G91" s="13"/>
      <c r="H91" s="13"/>
    </row>
    <row r="92" spans="1:8" ht="45">
      <c r="A92" s="14" t="s">
        <v>85</v>
      </c>
      <c r="B92" s="15" t="s">
        <v>106</v>
      </c>
      <c r="C92" s="52">
        <v>522.5</v>
      </c>
      <c r="D92" s="61"/>
      <c r="E92" s="62">
        <f t="shared" si="3"/>
        <v>522.5</v>
      </c>
      <c r="F92" s="13"/>
      <c r="G92" s="13"/>
      <c r="H92" s="13"/>
    </row>
    <row r="93" spans="1:5" ht="30">
      <c r="A93" s="14" t="s">
        <v>102</v>
      </c>
      <c r="B93" s="15" t="s">
        <v>106</v>
      </c>
      <c r="C93" s="52">
        <v>3640.9</v>
      </c>
      <c r="D93" s="61"/>
      <c r="E93" s="62">
        <f t="shared" si="3"/>
        <v>3640.9</v>
      </c>
    </row>
    <row r="94" spans="1:5" ht="30">
      <c r="A94" s="14" t="s">
        <v>104</v>
      </c>
      <c r="B94" s="15" t="s">
        <v>109</v>
      </c>
      <c r="C94" s="52">
        <v>14414.9</v>
      </c>
      <c r="D94" s="61"/>
      <c r="E94" s="62">
        <f t="shared" si="3"/>
        <v>14414.9</v>
      </c>
    </row>
    <row r="95" spans="1:5" ht="30">
      <c r="A95" s="47" t="s">
        <v>117</v>
      </c>
      <c r="B95" s="20" t="s">
        <v>118</v>
      </c>
      <c r="C95" s="52">
        <v>123.8</v>
      </c>
      <c r="D95" s="61"/>
      <c r="E95" s="62">
        <f t="shared" si="3"/>
        <v>123.8</v>
      </c>
    </row>
    <row r="96" spans="1:5" ht="14.25">
      <c r="A96" s="26" t="s">
        <v>128</v>
      </c>
      <c r="B96" s="27"/>
      <c r="C96" s="53">
        <f>C97+C98+C99+C100</f>
        <v>34632.2</v>
      </c>
      <c r="D96" s="53">
        <f>D97+D98+D99+D100+D101</f>
        <v>25778.7</v>
      </c>
      <c r="E96" s="53">
        <f>E97+E98+E99+E100+E101</f>
        <v>60410.899999999994</v>
      </c>
    </row>
    <row r="97" spans="1:5" ht="33" customHeight="1">
      <c r="A97" s="19" t="s">
        <v>134</v>
      </c>
      <c r="B97" s="28" t="s">
        <v>126</v>
      </c>
      <c r="C97" s="52">
        <v>4015.4</v>
      </c>
      <c r="D97" s="61"/>
      <c r="E97" s="62">
        <f>C97+D97</f>
        <v>4015.4</v>
      </c>
    </row>
    <row r="98" spans="1:5" ht="33" customHeight="1">
      <c r="A98" s="57" t="s">
        <v>135</v>
      </c>
      <c r="B98" s="28" t="s">
        <v>126</v>
      </c>
      <c r="C98" s="52">
        <v>30616.8</v>
      </c>
      <c r="D98" s="61"/>
      <c r="E98" s="62">
        <f>C98+D98</f>
        <v>30616.8</v>
      </c>
    </row>
    <row r="99" spans="1:5" ht="67.5" customHeight="1">
      <c r="A99" s="58" t="s">
        <v>138</v>
      </c>
      <c r="B99" s="15" t="s">
        <v>139</v>
      </c>
      <c r="C99" s="52"/>
      <c r="D99" s="61">
        <v>1809.5</v>
      </c>
      <c r="E99" s="62">
        <f>C99+D99</f>
        <v>1809.5</v>
      </c>
    </row>
    <row r="100" spans="1:5" ht="45" customHeight="1">
      <c r="A100" s="58" t="s">
        <v>145</v>
      </c>
      <c r="B100" s="15" t="s">
        <v>146</v>
      </c>
      <c r="C100" s="52"/>
      <c r="D100" s="61">
        <v>10000</v>
      </c>
      <c r="E100" s="62">
        <f>C100+D100</f>
        <v>10000</v>
      </c>
    </row>
    <row r="101" spans="1:5" ht="45" customHeight="1">
      <c r="A101" s="58" t="s">
        <v>157</v>
      </c>
      <c r="B101" s="15" t="s">
        <v>158</v>
      </c>
      <c r="C101" s="52"/>
      <c r="D101" s="61">
        <v>13969.2</v>
      </c>
      <c r="E101" s="62">
        <f>C101+D101</f>
        <v>13969.2</v>
      </c>
    </row>
    <row r="102" spans="1:5" ht="24" customHeight="1">
      <c r="A102" s="31" t="s">
        <v>13</v>
      </c>
      <c r="B102" s="32"/>
      <c r="C102" s="53">
        <f>C10+C58</f>
        <v>1032119.9599999998</v>
      </c>
      <c r="D102" s="53">
        <f>D10+D58</f>
        <v>62674.600000000006</v>
      </c>
      <c r="E102" s="53">
        <f>E10+E58</f>
        <v>1094794.56</v>
      </c>
    </row>
  </sheetData>
  <sheetProtection/>
  <mergeCells count="1">
    <mergeCell ref="A7:B7"/>
  </mergeCells>
  <printOptions/>
  <pageMargins left="0.3937007874015748" right="0.1968503937007874" top="0.35433070866141736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2022-05-24T03:49:54Z</cp:lastPrinted>
  <dcterms:created xsi:type="dcterms:W3CDTF">2006-04-05T00:21:38Z</dcterms:created>
  <dcterms:modified xsi:type="dcterms:W3CDTF">2022-05-24T03:50:50Z</dcterms:modified>
  <cp:category/>
  <cp:version/>
  <cp:contentType/>
  <cp:contentStatus/>
</cp:coreProperties>
</file>