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изм май" sheetId="1" r:id="rId1"/>
  </sheets>
  <definedNames>
    <definedName name="_xlnm.Print_Titles" localSheetId="0">'изм май'!$10:$11</definedName>
    <definedName name="_xlnm.Print_Area" localSheetId="0">'изм май'!$A$1:$G$231</definedName>
  </definedNames>
  <calcPr fullCalcOnLoad="1"/>
</workbook>
</file>

<file path=xl/sharedStrings.xml><?xml version="1.0" encoding="utf-8"?>
<sst xmlns="http://schemas.openxmlformats.org/spreadsheetml/2006/main" count="644" uniqueCount="155">
  <si>
    <t>№-п.</t>
  </si>
  <si>
    <t>Наименование</t>
  </si>
  <si>
    <t>Раздел</t>
  </si>
  <si>
    <t>Подраздел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</si>
  <si>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</si>
  <si>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</si>
  <si>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</si>
  <si>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</si>
  <si>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</si>
  <si>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</si>
  <si>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</si>
  <si>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</si>
  <si>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</si>
  <si>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</si>
  <si>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Выполнение функций органами местного самоуправления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</si>
  <si>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</si>
  <si>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</si>
  <si>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</si>
  <si>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05</t>
  </si>
  <si>
    <t>Руководство и управление в сфере установленных функций</t>
  </si>
  <si>
    <t>Составление (изменение и дополнение) списков  кандидатов в присяжные заседатели федеральных судов общей юрисдикции в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</si>
  <si>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</si>
  <si>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</si>
  <si>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</si>
  <si>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</si>
  <si>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</si>
  <si>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</si>
  <si>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</si>
  <si>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</si>
  <si>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</si>
  <si>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Процентные платежи по муниципальному долгу</t>
  </si>
  <si>
    <t>Прочие расходы</t>
  </si>
  <si>
    <t>Резервные фонды</t>
  </si>
  <si>
    <t>12</t>
  </si>
  <si>
    <t>Резервные фонды местных администраций</t>
  </si>
  <si>
    <t>Другие общегосударственные вопросы</t>
  </si>
  <si>
    <t>14</t>
  </si>
  <si>
    <t>Государственная регистрация актов гражданского состояния</t>
  </si>
  <si>
    <t>Выполнение функций бюджетными учреждениями</t>
  </si>
  <si>
    <t>Субвенции на выполнение  государственных полномочий  деятельности  административных комиссий  и комиссий  по делам  несовершеннолетних</t>
  </si>
  <si>
    <t>Субвенции на выполнение  государственных полномочий по организации и осуществлению  деятельности по опеке и попечительству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</si>
  <si>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</si>
  <si>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и муниципальной  собственности</t>
  </si>
  <si>
    <t>Реализация  государственных операций, связанных с общегосударственным управлением</t>
  </si>
  <si>
    <t>Выполнение других обязательств государства</t>
  </si>
  <si>
    <t>Прочие выплаты по обязательствам государства</t>
  </si>
  <si>
    <t>Национальная безопасность и правоохранительная деятельность</t>
  </si>
  <si>
    <t>09</t>
  </si>
  <si>
    <t>Мероприятия по предупреждению и ликвидации последствий 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</si>
  <si>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</si>
  <si>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органов в сфере национальной безопасности, правоохранительной деятельности и обороны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</si>
  <si>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</si>
  <si>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</si>
  <si>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</si>
  <si>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</si>
  <si>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</si>
  <si>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</si>
  <si>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</si>
  <si>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</si>
  <si>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Обеспечение деятельности подведомственных учреждений</t>
  </si>
  <si>
    <t>Субсидирование процентных ставок по привлеченным кредитам</t>
  </si>
  <si>
    <t>Мероприятия  в области строительства, архитектуры и градостроительства</t>
  </si>
  <si>
    <t>Мероприятия в области застройки территорий</t>
  </si>
  <si>
    <t>Жилищно-коммунальное хозяйство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</si>
  <si>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</si>
  <si>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</si>
  <si>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Бюджетные инвестиции</t>
  </si>
  <si>
    <t>Непрораммные инвестиции в основные фонды</t>
  </si>
  <si>
    <t>Бюджетные инвестиции в объекты капитального строительства собственности муниципальных образований</t>
  </si>
  <si>
    <t>Поддержка коммунального хозяйства</t>
  </si>
  <si>
    <t xml:space="preserve">Мероприятия в области коммунального хозяйства </t>
  </si>
  <si>
    <t>Образование</t>
  </si>
  <si>
    <t>Дошкольное образование</t>
  </si>
  <si>
    <t>Целевые программы муниципальных образований</t>
  </si>
  <si>
    <t>Муниципальная программа "Комплексные меры по реализации приоритетного национального проекта "Образование" на территории муниципального образования Ленинский район на 2007-2008гг."</t>
  </si>
  <si>
    <t>Общее образование</t>
  </si>
  <si>
    <t xml:space="preserve">Школы-детские сады, школы начальные, неполные средние и средние </t>
  </si>
  <si>
    <t>Учреждения по внешкольной работе с детьми</t>
  </si>
  <si>
    <t>Фонд компенсаций</t>
  </si>
  <si>
    <t xml:space="preserve">Материальное обеспечение приемной семьи </t>
  </si>
  <si>
    <t>Иные безвозмездные и безвозвратные перечисления</t>
  </si>
  <si>
    <t xml:space="preserve">Ежемесячное денежное вознаграждение за классное руководство  </t>
  </si>
  <si>
    <t>Муниципальная целевая программа "За духовное и нравственное здоровье детей (2007-2009гг.)"</t>
  </si>
  <si>
    <t>Учебные заведения и курсы по переподготовке кадров</t>
  </si>
  <si>
    <t>Переподготовка и повышение квалификации кадров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</si>
  <si>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</si>
  <si>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</si>
  <si>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учебно-производительные комбинаты</t>
  </si>
  <si>
    <t>Муниципальная программа "Комплексные меры борьбы с распространением и незаконным оборотом наркотиков в муниципальном образовании Ленинский район на 2006-2008гг."</t>
  </si>
  <si>
    <t>08</t>
  </si>
  <si>
    <t>Культура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</si>
  <si>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</si>
  <si>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</si>
  <si>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</si>
  <si>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Муниципальные целевые программы</t>
  </si>
  <si>
    <t>Муниципальная программа " Наследие А.С.Хомякова на 2005-2009гг."</t>
  </si>
  <si>
    <t>Муниципальная программа "Сохранение и развитие культуры Ленинского района на 2007-2010гг."</t>
  </si>
  <si>
    <t>Другие вопросы в области культуры, кинематографии,  средств массовой информации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</si>
  <si>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</si>
  <si>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</si>
  <si>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Реализация государственных функций в области здравоохранения, спорта и туризма</t>
  </si>
  <si>
    <t>Учреждения, обеспечивающие предоставление услуг в сфере здравоохранения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</si>
  <si>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</si>
  <si>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</t>
  </si>
  <si>
    <t>Другие вопросы в области здравоохранения, физической культуры и спорта</t>
  </si>
  <si>
    <t>10</t>
  </si>
  <si>
    <t>Муниципальная  программа "Неотложные меры по борьбе с туберкулезом на территории Ленинского района на 2006-2008гг.</t>
  </si>
  <si>
    <t>Муниципальная  целевая программа развития  физкультуры и спорта в муниципальном образовании Ленинский район на 2006-2008гг."</t>
  </si>
  <si>
    <t>Социальная политика</t>
  </si>
  <si>
    <t>Пенсионное обеспечение</t>
  </si>
  <si>
    <t>Социальное обеспечение населения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</si>
  <si>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</si>
  <si>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</si>
  <si>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</si>
  <si>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 xml:space="preserve">Выравнивание бюджетной обеспеченности </t>
  </si>
  <si>
    <t>Выравнивание бюджетной обеспеченности поселений из регионального фонда финансовой поддержки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</si>
  <si>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</si>
  <si>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</si>
  <si>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Дотации</t>
  </si>
  <si>
    <t xml:space="preserve">11 </t>
  </si>
  <si>
    <t>Поощрение достижения наилучших показателей деятельности органов исполнительной власти</t>
  </si>
  <si>
    <t>Прочие дотации</t>
  </si>
  <si>
    <t>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</si>
  <si>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</t>
  </si>
  <si>
    <t>Иные межбюджетные трансферты</t>
  </si>
  <si>
    <t>Муниципальная целевая программа "Сохранение и развитие культуры Ленинского района на 2007-2010 годы"</t>
  </si>
  <si>
    <t xml:space="preserve">Муниципальная целевая программа "Комплексные меры  борьбы с распространением и незаконным оборотом наркотиков в муниципальном образовании Ленинский район на 2006-2008гг." </t>
  </si>
  <si>
    <t>Итого</t>
  </si>
  <si>
    <t xml:space="preserve">  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</si>
  <si>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</si>
  <si>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</si>
  <si>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Общеэкономические вопросы</t>
  </si>
  <si>
    <t>Транспорт</t>
  </si>
  <si>
    <t xml:space="preserve">Культура, кинематография </t>
  </si>
  <si>
    <t>Здравоохранение</t>
  </si>
  <si>
    <t>Физическая культура и спорт</t>
  </si>
  <si>
    <t>Национальная оборона</t>
  </si>
  <si>
    <t>Мобилизационная и вневойсковая подготовка (ВУС)</t>
  </si>
  <si>
    <t>Средства массовой информации</t>
  </si>
  <si>
    <t>13</t>
  </si>
  <si>
    <t>Процентные платежи  по долговым обязательствам</t>
  </si>
  <si>
    <t>Дорожный фонд</t>
  </si>
  <si>
    <t>Первоначальный план</t>
  </si>
  <si>
    <t>Резервный фонд</t>
  </si>
  <si>
    <t>Дополнительное образование детей</t>
  </si>
  <si>
    <t>Гражданская оборона</t>
  </si>
  <si>
    <t xml:space="preserve">                              ПРИЛОЖЕНИЕ № 6</t>
  </si>
  <si>
    <t>Модернизация обьектов теплоэнергетики</t>
  </si>
  <si>
    <t xml:space="preserve">Распределение ассигнований из бюджета муниципального района "Могойтуйский район"  на 2022 год по разделам, подразделам  классификации расходов бюджетов Российской Федерации  </t>
  </si>
  <si>
    <t xml:space="preserve">Социальное обеспечение </t>
  </si>
  <si>
    <t>изм</t>
  </si>
  <si>
    <t>уточненный план</t>
  </si>
  <si>
    <t xml:space="preserve">                                  к  Решению Совета МР "Могойтуйский район"</t>
  </si>
  <si>
    <t>от 27.12.2021 №18-62</t>
  </si>
  <si>
    <t>(в редакции решения от 24 мая 2022 года №22-80)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</si>
</sst>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00000"/>
    <numFmt numFmtId="179" formatCode="0.00000"/>
    <numFmt numFmtId="180" formatCode="0.0000"/>
    <numFmt numFmtId="181" formatCode="0.000"/>
    <numFmt numFmtId="182" formatCode="0.000000"/>
    <numFmt numFmtId="183" formatCode="0.0000000"/>
    <numFmt numFmtId="184" formatCode="0.00000000"/>
    <numFmt numFmtId="185" formatCode="0.000000000"/>
    <numFmt numFmtId="186" formatCode="_-* #,##0.000_р_._-;\-* #,##0.000_р_._-;_-* &quot;-&quot;??_р_._-;_-@_-"/>
    <numFmt numFmtId="187" formatCode="_-* #,##0.0_р_._-;\-* #,##0.0_р_._-;_-* &quot;-&quot;??_р_._-;_-@_-"/>
    <numFmt numFmtId="188" formatCode="#,##0.000"/>
  </numFmts>
  <fonts count="47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1"/>
      <name val="Arial"/>
      <family val="3"/>
    </font>
    <font>
      <i/>
      <sz val="10"/>
      <name val="Arial"/>
      <family val="3"/>
    </font>
    <font>
      <b/>
      <sz val="10"/>
      <name val="Arial"/>
      <family val="2"/>
    </font>
    <font>
      <sz val="11"/>
      <name val="Arial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6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49" fontId="9" fillId="34" borderId="10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177" fontId="9" fillId="34" borderId="11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right" vertical="center" wrapText="1"/>
    </xf>
    <xf numFmtId="177" fontId="10" fillId="0" borderId="11" xfId="0" applyNumberFormat="1" applyFont="1" applyBorder="1" applyAlignment="1">
      <alignment horizontal="right" vertical="center" wrapText="1"/>
    </xf>
    <xf numFmtId="1" fontId="10" fillId="0" borderId="11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177" fontId="10" fillId="35" borderId="11" xfId="0" applyNumberFormat="1" applyFont="1" applyFill="1" applyBorder="1" applyAlignment="1">
      <alignment horizontal="right" vertical="center" wrapText="1"/>
    </xf>
    <xf numFmtId="49" fontId="10" fillId="36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right" vertical="center" wrapText="1"/>
    </xf>
    <xf numFmtId="1" fontId="8" fillId="0" borderId="11" xfId="0" applyNumberFormat="1" applyFont="1" applyBorder="1" applyAlignment="1">
      <alignment horizontal="left" vertical="center" wrapText="1"/>
    </xf>
    <xf numFmtId="1" fontId="10" fillId="0" borderId="11" xfId="0" applyNumberFormat="1" applyFont="1" applyBorder="1" applyAlignment="1">
      <alignment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49" fontId="8" fillId="36" borderId="11" xfId="0" applyNumberFormat="1" applyFont="1" applyFill="1" applyBorder="1" applyAlignment="1">
      <alignment horizontal="center" vertical="center" wrapText="1"/>
    </xf>
    <xf numFmtId="177" fontId="8" fillId="36" borderId="11" xfId="0" applyNumberFormat="1" applyFont="1" applyFill="1" applyBorder="1" applyAlignment="1">
      <alignment horizontal="right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177" fontId="10" fillId="36" borderId="11" xfId="0" applyNumberFormat="1" applyFont="1" applyFill="1" applyBorder="1" applyAlignment="1">
      <alignment horizontal="right" vertical="center" wrapText="1"/>
    </xf>
    <xf numFmtId="1" fontId="10" fillId="36" borderId="11" xfId="0" applyNumberFormat="1" applyFont="1" applyFill="1" applyBorder="1" applyAlignment="1">
      <alignment horizontal="left" vertical="center" wrapText="1"/>
    </xf>
    <xf numFmtId="1" fontId="9" fillId="0" borderId="11" xfId="0" applyNumberFormat="1" applyFont="1" applyBorder="1" applyAlignment="1">
      <alignment horizontal="left" vertical="center" wrapText="1"/>
    </xf>
    <xf numFmtId="177" fontId="8" fillId="35" borderId="11" xfId="0" applyNumberFormat="1" applyFont="1" applyFill="1" applyBorder="1" applyAlignment="1">
      <alignment horizontal="right" vertical="center" wrapText="1"/>
    </xf>
    <xf numFmtId="1" fontId="10" fillId="0" borderId="11" xfId="0" applyNumberFormat="1" applyFont="1" applyBorder="1" applyAlignment="1">
      <alignment horizontal="justify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8" fillId="37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0" fillId="37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49" fontId="9" fillId="38" borderId="10" xfId="0" applyNumberFormat="1" applyFont="1" applyFill="1" applyBorder="1" applyAlignment="1">
      <alignment horizontal="center" vertical="center" wrapText="1"/>
    </xf>
    <xf numFmtId="49" fontId="9" fillId="38" borderId="11" xfId="0" applyNumberFormat="1" applyFont="1" applyFill="1" applyBorder="1" applyAlignment="1">
      <alignment horizontal="center" vertical="center" wrapText="1"/>
    </xf>
    <xf numFmtId="1" fontId="9" fillId="34" borderId="11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/>
    </xf>
    <xf numFmtId="1" fontId="8" fillId="36" borderId="11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wrapText="1"/>
    </xf>
    <xf numFmtId="1" fontId="8" fillId="0" borderId="11" xfId="0" applyNumberFormat="1" applyFont="1" applyBorder="1" applyAlignment="1">
      <alignment horizontal="justify" vertical="center" wrapText="1"/>
    </xf>
    <xf numFmtId="1" fontId="8" fillId="36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vertical="center" wrapText="1"/>
    </xf>
    <xf numFmtId="1" fontId="9" fillId="38" borderId="11" xfId="0" applyNumberFormat="1" applyFont="1" applyFill="1" applyBorder="1" applyAlignment="1">
      <alignment horizontal="center" vertical="center" wrapText="1"/>
    </xf>
    <xf numFmtId="1" fontId="9" fillId="39" borderId="11" xfId="0" applyNumberFormat="1" applyFont="1" applyFill="1" applyBorder="1" applyAlignment="1">
      <alignment horizontal="center" vertical="center" wrapText="1"/>
    </xf>
    <xf numFmtId="49" fontId="9" fillId="39" borderId="10" xfId="0" applyNumberFormat="1" applyFont="1" applyFill="1" applyBorder="1" applyAlignment="1">
      <alignment horizontal="center" vertical="center" wrapText="1"/>
    </xf>
    <xf numFmtId="49" fontId="9" fillId="39" borderId="11" xfId="0" applyNumberFormat="1" applyFont="1" applyFill="1" applyBorder="1" applyAlignment="1">
      <alignment horizontal="center" vertical="center" wrapText="1"/>
    </xf>
    <xf numFmtId="177" fontId="9" fillId="39" borderId="11" xfId="0" applyNumberFormat="1" applyFont="1" applyFill="1" applyBorder="1" applyAlignment="1">
      <alignment horizontal="right" vertical="center" wrapText="1"/>
    </xf>
    <xf numFmtId="1" fontId="11" fillId="0" borderId="11" xfId="0" applyNumberFormat="1" applyFont="1" applyBorder="1" applyAlignment="1">
      <alignment horizontal="left" vertical="center" wrapText="1"/>
    </xf>
    <xf numFmtId="4" fontId="9" fillId="39" borderId="11" xfId="0" applyNumberFormat="1" applyFont="1" applyFill="1" applyBorder="1" applyAlignment="1">
      <alignment horizontal="right" vertical="center" wrapText="1"/>
    </xf>
    <xf numFmtId="1" fontId="8" fillId="39" borderId="11" xfId="0" applyNumberFormat="1" applyFont="1" applyFill="1" applyBorder="1" applyAlignment="1">
      <alignment horizontal="left" vertical="center" wrapText="1"/>
    </xf>
    <xf numFmtId="49" fontId="8" fillId="39" borderId="10" xfId="0" applyNumberFormat="1" applyFont="1" applyFill="1" applyBorder="1" applyAlignment="1">
      <alignment horizontal="center" vertical="center" wrapText="1"/>
    </xf>
    <xf numFmtId="49" fontId="8" fillId="39" borderId="11" xfId="0" applyNumberFormat="1" applyFont="1" applyFill="1" applyBorder="1" applyAlignment="1">
      <alignment horizontal="center" vertical="center" wrapText="1"/>
    </xf>
    <xf numFmtId="177" fontId="8" fillId="39" borderId="11" xfId="0" applyNumberFormat="1" applyFont="1" applyFill="1" applyBorder="1" applyAlignment="1">
      <alignment horizontal="right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" fontId="8" fillId="40" borderId="11" xfId="0" applyNumberFormat="1" applyFont="1" applyFill="1" applyBorder="1" applyAlignment="1">
      <alignment horizontal="left" vertical="center" wrapText="1"/>
    </xf>
    <xf numFmtId="49" fontId="8" fillId="40" borderId="10" xfId="0" applyNumberFormat="1" applyFont="1" applyFill="1" applyBorder="1" applyAlignment="1">
      <alignment horizontal="center" vertical="center" wrapText="1"/>
    </xf>
    <xf numFmtId="49" fontId="8" fillId="40" borderId="11" xfId="0" applyNumberFormat="1" applyFont="1" applyFill="1" applyBorder="1" applyAlignment="1">
      <alignment horizontal="center" vertical="center" wrapText="1"/>
    </xf>
    <xf numFmtId="177" fontId="8" fillId="40" borderId="1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/>
    </xf>
    <xf numFmtId="4" fontId="9" fillId="38" borderId="11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177" fontId="0" fillId="0" borderId="11" xfId="0" applyNumberFormat="1" applyFont="1" applyBorder="1" applyAlignment="1">
      <alignment/>
    </xf>
    <xf numFmtId="177" fontId="8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176" fontId="8" fillId="0" borderId="11" xfId="0" applyNumberFormat="1" applyFont="1" applyFill="1" applyBorder="1" applyAlignment="1">
      <alignment/>
    </xf>
    <xf numFmtId="176" fontId="9" fillId="39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left"/>
    </xf>
    <xf numFmtId="1" fontId="6" fillId="0" borderId="0" xfId="0" applyNumberFormat="1" applyFont="1" applyFill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wrapText="1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1" fontId="9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5"/>
  <sheetViews>
    <sheetView tabSelected="1" view="pageBreakPreview" zoomScale="140" zoomScaleSheetLayoutView="140" zoomScalePageLayoutView="0" workbookViewId="0" topLeftCell="A231">
      <selection activeCell="G5" sqref="G5"/>
    </sheetView>
  </sheetViews>
  <sheetFormatPr defaultColWidth="10.28125" defaultRowHeight="12.75"/>
  <cols>
    <col min="1" max="1" width="5.28125" style="0" customWidth="1"/>
    <col min="2" max="2" width="56.28125" style="0" customWidth="1"/>
    <col min="3" max="3" width="9.00390625" style="1" customWidth="1"/>
    <col min="4" max="4" width="9.28125" style="1" customWidth="1"/>
    <col min="5" max="5" width="14.8515625" style="14" hidden="1" customWidth="1"/>
    <col min="6" max="6" width="9.00390625" style="0" hidden="1" customWidth="1"/>
    <col min="7" max="7" width="11.8515625" style="0" customWidth="1"/>
  </cols>
  <sheetData>
    <row r="1" spans="5:7" ht="12.75">
      <c r="E1" s="81"/>
      <c r="G1" s="81" t="s">
        <v>146</v>
      </c>
    </row>
    <row r="2" spans="5:7" ht="12.75">
      <c r="E2" s="81"/>
      <c r="G2" s="81" t="s">
        <v>152</v>
      </c>
    </row>
    <row r="3" spans="5:7" ht="12.75">
      <c r="E3" s="81"/>
      <c r="G3" s="81" t="s">
        <v>153</v>
      </c>
    </row>
    <row r="4" spans="5:7" ht="12.75">
      <c r="E4" s="81"/>
      <c r="G4" s="81" t="s">
        <v>154</v>
      </c>
    </row>
    <row r="5" spans="5:7" ht="12.75">
      <c r="E5" s="81"/>
      <c r="G5" s="81"/>
    </row>
    <row r="6" spans="5:7" ht="12.75">
      <c r="E6" s="81"/>
      <c r="G6" s="81"/>
    </row>
    <row r="8" spans="1:5" ht="69" customHeight="1">
      <c r="A8" s="108" t="s">
        <v>148</v>
      </c>
      <c r="B8" s="108"/>
      <c r="C8" s="108"/>
      <c r="D8" s="108"/>
      <c r="E8" s="108"/>
    </row>
    <row r="9" spans="1:5" ht="16.5" customHeight="1">
      <c r="A9" s="17"/>
      <c r="B9" s="17"/>
      <c r="C9" s="18"/>
      <c r="D9" s="18"/>
      <c r="E9" s="19"/>
    </row>
    <row r="10" spans="1:7" ht="32.25" customHeight="1">
      <c r="A10" s="96" t="s">
        <v>0</v>
      </c>
      <c r="B10" s="98" t="s">
        <v>1</v>
      </c>
      <c r="C10" s="99" t="s">
        <v>2</v>
      </c>
      <c r="D10" s="100" t="s">
        <v>3</v>
      </c>
      <c r="E10" s="106" t="s">
        <v>142</v>
      </c>
      <c r="F10" s="102" t="s">
        <v>150</v>
      </c>
      <c r="G10" s="103" t="s">
        <v>151</v>
      </c>
    </row>
    <row r="11" spans="1:7" ht="42.75" customHeight="1">
      <c r="A11" s="97"/>
      <c r="B11" s="98"/>
      <c r="C11" s="99"/>
      <c r="D11" s="100"/>
      <c r="E11" s="107"/>
      <c r="F11" s="102"/>
      <c r="G11" s="104"/>
    </row>
    <row r="12" spans="1:7" ht="12.75">
      <c r="A12" s="47">
        <v>1</v>
      </c>
      <c r="B12" s="64" t="s">
        <v>4</v>
      </c>
      <c r="C12" s="65" t="s">
        <v>5</v>
      </c>
      <c r="D12" s="66"/>
      <c r="E12" s="67">
        <f>E13+E17+E23+E25+E41+E24+E40</f>
        <v>39816.200000000004</v>
      </c>
      <c r="F12" s="67"/>
      <c r="G12" s="67">
        <f>G13+G17+G23+G24+G25+G40+G41</f>
        <v>39816.2</v>
      </c>
    </row>
    <row r="13" spans="1:7" s="2" customFormat="1" ht="25.5">
      <c r="A13" s="47"/>
      <c r="B13" s="35" t="s">
        <v>6</v>
      </c>
      <c r="C13" s="23" t="s">
        <v>5</v>
      </c>
      <c r="D13" s="24" t="s">
        <v>7</v>
      </c>
      <c r="E13" s="25">
        <v>1383.4</v>
      </c>
      <c r="F13" s="57"/>
      <c r="G13" s="88">
        <f>E13+F13</f>
        <v>1383.4</v>
      </c>
    </row>
    <row r="14" spans="1:7" ht="38.25" hidden="1">
      <c r="A14" s="47"/>
      <c r="B14" s="35" t="s">
        <v>8</v>
      </c>
      <c r="C14" s="23" t="s">
        <v>5</v>
      </c>
      <c r="D14" s="24" t="s">
        <v>7</v>
      </c>
      <c r="E14" s="26"/>
      <c r="F14" s="57"/>
      <c r="G14" s="88">
        <f aca="true" t="shared" si="0" ref="G14:G58">E14+F14</f>
        <v>0</v>
      </c>
    </row>
    <row r="15" spans="1:7" s="3" customFormat="1" ht="12.75" hidden="1">
      <c r="A15" s="74"/>
      <c r="B15" s="27" t="s">
        <v>9</v>
      </c>
      <c r="C15" s="28" t="s">
        <v>5</v>
      </c>
      <c r="D15" s="29" t="s">
        <v>7</v>
      </c>
      <c r="E15" s="26"/>
      <c r="F15" s="89"/>
      <c r="G15" s="88">
        <f t="shared" si="0"/>
        <v>0</v>
      </c>
    </row>
    <row r="16" spans="1:7" s="3" customFormat="1" ht="12.75" hidden="1">
      <c r="A16" s="74"/>
      <c r="B16" s="27" t="s">
        <v>10</v>
      </c>
      <c r="C16" s="28" t="s">
        <v>5</v>
      </c>
      <c r="D16" s="29" t="s">
        <v>7</v>
      </c>
      <c r="E16" s="30"/>
      <c r="F16" s="89"/>
      <c r="G16" s="88">
        <f t="shared" si="0"/>
        <v>0</v>
      </c>
    </row>
    <row r="17" spans="1:7" s="4" customFormat="1" ht="38.25">
      <c r="A17" s="47"/>
      <c r="B17" s="35" t="s">
        <v>11</v>
      </c>
      <c r="C17" s="23" t="s">
        <v>5</v>
      </c>
      <c r="D17" s="24" t="s">
        <v>12</v>
      </c>
      <c r="E17" s="25">
        <v>726.1</v>
      </c>
      <c r="F17" s="90"/>
      <c r="G17" s="88">
        <f t="shared" si="0"/>
        <v>726.1</v>
      </c>
    </row>
    <row r="18" spans="1:7" ht="38.25" hidden="1">
      <c r="A18" s="47"/>
      <c r="B18" s="35" t="s">
        <v>8</v>
      </c>
      <c r="C18" s="23" t="s">
        <v>5</v>
      </c>
      <c r="D18" s="24" t="s">
        <v>12</v>
      </c>
      <c r="E18" s="25"/>
      <c r="F18" s="57"/>
      <c r="G18" s="88">
        <f t="shared" si="0"/>
        <v>0</v>
      </c>
    </row>
    <row r="19" spans="1:7" s="3" customFormat="1" ht="12.75" hidden="1">
      <c r="A19" s="74"/>
      <c r="B19" s="27" t="s">
        <v>13</v>
      </c>
      <c r="C19" s="28" t="s">
        <v>5</v>
      </c>
      <c r="D19" s="29" t="s">
        <v>12</v>
      </c>
      <c r="E19" s="26"/>
      <c r="F19" s="89"/>
      <c r="G19" s="88">
        <f t="shared" si="0"/>
        <v>0</v>
      </c>
    </row>
    <row r="20" spans="1:7" s="3" customFormat="1" ht="12.75" hidden="1">
      <c r="A20" s="74"/>
      <c r="B20" s="27" t="s">
        <v>14</v>
      </c>
      <c r="C20" s="28" t="s">
        <v>5</v>
      </c>
      <c r="D20" s="29" t="s">
        <v>12</v>
      </c>
      <c r="E20" s="30"/>
      <c r="F20" s="89"/>
      <c r="G20" s="88">
        <f t="shared" si="0"/>
        <v>0</v>
      </c>
    </row>
    <row r="21" spans="1:7" s="3" customFormat="1" ht="30" customHeight="1" hidden="1">
      <c r="A21" s="74"/>
      <c r="B21" s="27" t="s">
        <v>15</v>
      </c>
      <c r="C21" s="28" t="s">
        <v>5</v>
      </c>
      <c r="D21" s="29" t="s">
        <v>12</v>
      </c>
      <c r="E21" s="26"/>
      <c r="F21" s="89"/>
      <c r="G21" s="88">
        <f t="shared" si="0"/>
        <v>0</v>
      </c>
    </row>
    <row r="22" spans="1:7" s="3" customFormat="1" ht="12.75" hidden="1">
      <c r="A22" s="74"/>
      <c r="B22" s="27" t="s">
        <v>14</v>
      </c>
      <c r="C22" s="28" t="s">
        <v>5</v>
      </c>
      <c r="D22" s="29" t="s">
        <v>12</v>
      </c>
      <c r="E22" s="30"/>
      <c r="F22" s="89"/>
      <c r="G22" s="88">
        <f t="shared" si="0"/>
        <v>0</v>
      </c>
    </row>
    <row r="23" spans="1:7" s="2" customFormat="1" ht="42.75" customHeight="1">
      <c r="A23" s="47"/>
      <c r="B23" s="35" t="s">
        <v>16</v>
      </c>
      <c r="C23" s="23" t="s">
        <v>5</v>
      </c>
      <c r="D23" s="24" t="s">
        <v>17</v>
      </c>
      <c r="E23" s="25">
        <v>14279.8</v>
      </c>
      <c r="F23" s="57"/>
      <c r="G23" s="88">
        <f t="shared" si="0"/>
        <v>14279.8</v>
      </c>
    </row>
    <row r="24" spans="1:7" s="3" customFormat="1" ht="39" customHeight="1">
      <c r="A24" s="74"/>
      <c r="B24" s="35" t="s">
        <v>20</v>
      </c>
      <c r="C24" s="23" t="s">
        <v>5</v>
      </c>
      <c r="D24" s="24" t="s">
        <v>18</v>
      </c>
      <c r="E24" s="25">
        <v>123.8</v>
      </c>
      <c r="F24" s="89"/>
      <c r="G24" s="88">
        <f t="shared" si="0"/>
        <v>123.8</v>
      </c>
    </row>
    <row r="25" spans="1:7" s="2" customFormat="1" ht="27.75" customHeight="1">
      <c r="A25" s="47"/>
      <c r="B25" s="35" t="s">
        <v>21</v>
      </c>
      <c r="C25" s="23" t="s">
        <v>5</v>
      </c>
      <c r="D25" s="24" t="s">
        <v>22</v>
      </c>
      <c r="E25" s="25">
        <v>7625</v>
      </c>
      <c r="F25" s="57"/>
      <c r="G25" s="88">
        <f t="shared" si="0"/>
        <v>7625</v>
      </c>
    </row>
    <row r="26" spans="1:7" ht="38.25" hidden="1">
      <c r="A26" s="47"/>
      <c r="B26" s="35" t="s">
        <v>8</v>
      </c>
      <c r="C26" s="23" t="s">
        <v>5</v>
      </c>
      <c r="D26" s="24" t="s">
        <v>22</v>
      </c>
      <c r="E26" s="25">
        <f>E27</f>
        <v>0</v>
      </c>
      <c r="F26" s="57"/>
      <c r="G26" s="88">
        <f t="shared" si="0"/>
        <v>0</v>
      </c>
    </row>
    <row r="27" spans="1:7" s="3" customFormat="1" ht="12.75" hidden="1">
      <c r="A27" s="74"/>
      <c r="B27" s="27" t="s">
        <v>13</v>
      </c>
      <c r="C27" s="28" t="s">
        <v>5</v>
      </c>
      <c r="D27" s="29" t="s">
        <v>22</v>
      </c>
      <c r="E27" s="26">
        <f>E28</f>
        <v>0</v>
      </c>
      <c r="F27" s="89"/>
      <c r="G27" s="88">
        <f t="shared" si="0"/>
        <v>0</v>
      </c>
    </row>
    <row r="28" spans="1:7" ht="12.75" hidden="1">
      <c r="A28" s="47"/>
      <c r="B28" s="27" t="s">
        <v>14</v>
      </c>
      <c r="C28" s="28" t="s">
        <v>5</v>
      </c>
      <c r="D28" s="29" t="s">
        <v>22</v>
      </c>
      <c r="E28" s="30">
        <v>0</v>
      </c>
      <c r="F28" s="57"/>
      <c r="G28" s="88">
        <f t="shared" si="0"/>
        <v>0</v>
      </c>
    </row>
    <row r="29" spans="1:7" s="6" customFormat="1" ht="12.75" hidden="1">
      <c r="A29" s="55"/>
      <c r="B29" s="35" t="s">
        <v>23</v>
      </c>
      <c r="C29" s="23" t="s">
        <v>5</v>
      </c>
      <c r="D29" s="24" t="s">
        <v>24</v>
      </c>
      <c r="E29" s="25"/>
      <c r="F29" s="91"/>
      <c r="G29" s="88">
        <f t="shared" si="0"/>
        <v>0</v>
      </c>
    </row>
    <row r="30" spans="1:7" ht="12.75" hidden="1">
      <c r="A30" s="47"/>
      <c r="B30" s="35" t="s">
        <v>25</v>
      </c>
      <c r="C30" s="23" t="s">
        <v>5</v>
      </c>
      <c r="D30" s="24" t="s">
        <v>24</v>
      </c>
      <c r="E30" s="25"/>
      <c r="F30" s="57"/>
      <c r="G30" s="88">
        <f t="shared" si="0"/>
        <v>0</v>
      </c>
    </row>
    <row r="31" spans="1:7" s="3" customFormat="1" ht="25.5" hidden="1">
      <c r="A31" s="74"/>
      <c r="B31" s="27" t="s">
        <v>26</v>
      </c>
      <c r="C31" s="28" t="s">
        <v>5</v>
      </c>
      <c r="D31" s="29" t="s">
        <v>24</v>
      </c>
      <c r="E31" s="26"/>
      <c r="F31" s="89"/>
      <c r="G31" s="88">
        <f t="shared" si="0"/>
        <v>0</v>
      </c>
    </row>
    <row r="32" spans="1:7" s="3" customFormat="1" ht="12.75" hidden="1">
      <c r="A32" s="74"/>
      <c r="B32" s="27" t="s">
        <v>14</v>
      </c>
      <c r="C32" s="28" t="s">
        <v>5</v>
      </c>
      <c r="D32" s="29" t="s">
        <v>24</v>
      </c>
      <c r="E32" s="30"/>
      <c r="F32" s="89"/>
      <c r="G32" s="88">
        <f t="shared" si="0"/>
        <v>0</v>
      </c>
    </row>
    <row r="33" spans="1:7" s="7" customFormat="1" ht="12.75" hidden="1">
      <c r="A33" s="55"/>
      <c r="B33" s="55" t="s">
        <v>27</v>
      </c>
      <c r="C33" s="33" t="s">
        <v>5</v>
      </c>
      <c r="D33" s="32" t="s">
        <v>28</v>
      </c>
      <c r="E33" s="34"/>
      <c r="F33" s="91"/>
      <c r="G33" s="88">
        <f t="shared" si="0"/>
        <v>0</v>
      </c>
    </row>
    <row r="34" spans="1:7" s="8" customFormat="1" ht="14.25" hidden="1">
      <c r="A34" s="47"/>
      <c r="B34" s="35" t="s">
        <v>29</v>
      </c>
      <c r="C34" s="23" t="s">
        <v>5</v>
      </c>
      <c r="D34" s="24" t="s">
        <v>28</v>
      </c>
      <c r="E34" s="25"/>
      <c r="F34" s="57"/>
      <c r="G34" s="88">
        <f t="shared" si="0"/>
        <v>0</v>
      </c>
    </row>
    <row r="35" spans="1:7" s="3" customFormat="1" ht="12.75" hidden="1">
      <c r="A35" s="74"/>
      <c r="B35" s="27" t="s">
        <v>30</v>
      </c>
      <c r="C35" s="28" t="s">
        <v>5</v>
      </c>
      <c r="D35" s="29" t="s">
        <v>28</v>
      </c>
      <c r="E35" s="26"/>
      <c r="F35" s="89"/>
      <c r="G35" s="88">
        <f t="shared" si="0"/>
        <v>0</v>
      </c>
    </row>
    <row r="36" spans="1:7" s="3" customFormat="1" ht="12.75" hidden="1">
      <c r="A36" s="74"/>
      <c r="B36" s="27" t="s">
        <v>31</v>
      </c>
      <c r="C36" s="28" t="s">
        <v>5</v>
      </c>
      <c r="D36" s="29" t="s">
        <v>28</v>
      </c>
      <c r="E36" s="26"/>
      <c r="F36" s="89"/>
      <c r="G36" s="88">
        <f t="shared" si="0"/>
        <v>0</v>
      </c>
    </row>
    <row r="37" spans="1:7" ht="12.75" hidden="1">
      <c r="A37" s="47"/>
      <c r="B37" s="35" t="s">
        <v>32</v>
      </c>
      <c r="C37" s="23" t="s">
        <v>5</v>
      </c>
      <c r="D37" s="24" t="s">
        <v>33</v>
      </c>
      <c r="E37" s="25"/>
      <c r="F37" s="57"/>
      <c r="G37" s="88">
        <f t="shared" si="0"/>
        <v>0</v>
      </c>
    </row>
    <row r="38" spans="1:7" s="3" customFormat="1" ht="12.75" hidden="1">
      <c r="A38" s="74"/>
      <c r="B38" s="27" t="s">
        <v>34</v>
      </c>
      <c r="C38" s="28" t="s">
        <v>5</v>
      </c>
      <c r="D38" s="29" t="s">
        <v>33</v>
      </c>
      <c r="E38" s="26"/>
      <c r="F38" s="89"/>
      <c r="G38" s="88">
        <f t="shared" si="0"/>
        <v>0</v>
      </c>
    </row>
    <row r="39" spans="1:7" s="3" customFormat="1" ht="12.75" hidden="1">
      <c r="A39" s="74"/>
      <c r="B39" s="27" t="s">
        <v>31</v>
      </c>
      <c r="C39" s="28" t="s">
        <v>5</v>
      </c>
      <c r="D39" s="29" t="s">
        <v>33</v>
      </c>
      <c r="E39" s="30"/>
      <c r="F39" s="89"/>
      <c r="G39" s="88">
        <f t="shared" si="0"/>
        <v>0</v>
      </c>
    </row>
    <row r="40" spans="1:7" s="3" customFormat="1" ht="12.75">
      <c r="A40" s="74"/>
      <c r="B40" s="35" t="s">
        <v>143</v>
      </c>
      <c r="C40" s="23" t="s">
        <v>5</v>
      </c>
      <c r="D40" s="24" t="s">
        <v>28</v>
      </c>
      <c r="E40" s="40">
        <v>200</v>
      </c>
      <c r="F40" s="89"/>
      <c r="G40" s="88">
        <f t="shared" si="0"/>
        <v>200</v>
      </c>
    </row>
    <row r="41" spans="1:7" s="2" customFormat="1" ht="16.5" customHeight="1">
      <c r="A41" s="47"/>
      <c r="B41" s="35" t="s">
        <v>35</v>
      </c>
      <c r="C41" s="23" t="s">
        <v>5</v>
      </c>
      <c r="D41" s="24" t="s">
        <v>139</v>
      </c>
      <c r="E41" s="25">
        <v>15478.1</v>
      </c>
      <c r="F41" s="57"/>
      <c r="G41" s="88">
        <f t="shared" si="0"/>
        <v>15478.1</v>
      </c>
    </row>
    <row r="42" spans="1:7" s="2" customFormat="1" ht="12.75" hidden="1">
      <c r="A42" s="47"/>
      <c r="B42" s="35" t="s">
        <v>19</v>
      </c>
      <c r="C42" s="23" t="s">
        <v>5</v>
      </c>
      <c r="D42" s="24" t="s">
        <v>36</v>
      </c>
      <c r="E42" s="25">
        <f>E43</f>
        <v>0</v>
      </c>
      <c r="F42" s="84"/>
      <c r="G42" s="87">
        <f t="shared" si="0"/>
        <v>0</v>
      </c>
    </row>
    <row r="43" spans="1:7" s="9" customFormat="1" ht="12.75" hidden="1">
      <c r="A43" s="74"/>
      <c r="B43" s="27" t="s">
        <v>37</v>
      </c>
      <c r="C43" s="28" t="s">
        <v>5</v>
      </c>
      <c r="D43" s="29" t="s">
        <v>36</v>
      </c>
      <c r="E43" s="26">
        <f>E44</f>
        <v>0</v>
      </c>
      <c r="F43" s="86"/>
      <c r="G43" s="87">
        <f t="shared" si="0"/>
        <v>0</v>
      </c>
    </row>
    <row r="44" spans="1:7" s="3" customFormat="1" ht="12.75" hidden="1">
      <c r="A44" s="74"/>
      <c r="B44" s="27" t="s">
        <v>38</v>
      </c>
      <c r="C44" s="28" t="s">
        <v>5</v>
      </c>
      <c r="D44" s="29" t="s">
        <v>36</v>
      </c>
      <c r="E44" s="30">
        <v>0</v>
      </c>
      <c r="F44" s="85"/>
      <c r="G44" s="87">
        <f t="shared" si="0"/>
        <v>0</v>
      </c>
    </row>
    <row r="45" spans="1:7" ht="38.25" hidden="1">
      <c r="A45" s="47"/>
      <c r="B45" s="35" t="s">
        <v>8</v>
      </c>
      <c r="C45" s="23" t="s">
        <v>5</v>
      </c>
      <c r="D45" s="24" t="s">
        <v>36</v>
      </c>
      <c r="E45" s="25">
        <f>E46</f>
        <v>0</v>
      </c>
      <c r="F45" s="83"/>
      <c r="G45" s="87">
        <f t="shared" si="0"/>
        <v>0</v>
      </c>
    </row>
    <row r="46" spans="1:7" s="3" customFormat="1" ht="12.75" hidden="1">
      <c r="A46" s="74"/>
      <c r="B46" s="27" t="s">
        <v>13</v>
      </c>
      <c r="C46" s="28" t="s">
        <v>5</v>
      </c>
      <c r="D46" s="29" t="s">
        <v>36</v>
      </c>
      <c r="E46" s="26">
        <f>E47+E48+E49</f>
        <v>0</v>
      </c>
      <c r="F46" s="85"/>
      <c r="G46" s="87">
        <f t="shared" si="0"/>
        <v>0</v>
      </c>
    </row>
    <row r="47" spans="1:7" s="3" customFormat="1" ht="12.75" hidden="1">
      <c r="A47" s="74"/>
      <c r="B47" s="27" t="s">
        <v>10</v>
      </c>
      <c r="C47" s="28" t="s">
        <v>5</v>
      </c>
      <c r="D47" s="29" t="s">
        <v>36</v>
      </c>
      <c r="E47" s="30">
        <v>0</v>
      </c>
      <c r="F47" s="85"/>
      <c r="G47" s="87">
        <f t="shared" si="0"/>
        <v>0</v>
      </c>
    </row>
    <row r="48" spans="1:7" s="3" customFormat="1" ht="38.25" hidden="1">
      <c r="A48" s="74"/>
      <c r="B48" s="27" t="s">
        <v>39</v>
      </c>
      <c r="C48" s="28" t="s">
        <v>5</v>
      </c>
      <c r="D48" s="29" t="s">
        <v>36</v>
      </c>
      <c r="E48" s="30">
        <v>0</v>
      </c>
      <c r="F48" s="85"/>
      <c r="G48" s="87">
        <f t="shared" si="0"/>
        <v>0</v>
      </c>
    </row>
    <row r="49" spans="1:7" s="3" customFormat="1" ht="38.25" hidden="1">
      <c r="A49" s="74"/>
      <c r="B49" s="27" t="s">
        <v>40</v>
      </c>
      <c r="C49" s="28" t="s">
        <v>5</v>
      </c>
      <c r="D49" s="29" t="s">
        <v>36</v>
      </c>
      <c r="E49" s="30">
        <v>0</v>
      </c>
      <c r="F49" s="85"/>
      <c r="G49" s="87">
        <f t="shared" si="0"/>
        <v>0</v>
      </c>
    </row>
    <row r="50" spans="1:7" ht="25.5" hidden="1">
      <c r="A50" s="47"/>
      <c r="B50" s="35" t="s">
        <v>41</v>
      </c>
      <c r="C50" s="23" t="s">
        <v>5</v>
      </c>
      <c r="D50" s="24" t="s">
        <v>36</v>
      </c>
      <c r="E50" s="25">
        <f>E51</f>
        <v>0</v>
      </c>
      <c r="F50" s="83"/>
      <c r="G50" s="87">
        <f t="shared" si="0"/>
        <v>0</v>
      </c>
    </row>
    <row r="51" spans="1:7" s="3" customFormat="1" ht="38.25" hidden="1">
      <c r="A51" s="74"/>
      <c r="B51" s="27" t="s">
        <v>42</v>
      </c>
      <c r="C51" s="28" t="s">
        <v>5</v>
      </c>
      <c r="D51" s="29" t="s">
        <v>36</v>
      </c>
      <c r="E51" s="26">
        <f>E52</f>
        <v>0</v>
      </c>
      <c r="F51" s="85"/>
      <c r="G51" s="87">
        <f t="shared" si="0"/>
        <v>0</v>
      </c>
    </row>
    <row r="52" spans="1:7" s="3" customFormat="1" ht="12.75" hidden="1">
      <c r="A52" s="74"/>
      <c r="B52" s="27" t="s">
        <v>10</v>
      </c>
      <c r="C52" s="28" t="s">
        <v>5</v>
      </c>
      <c r="D52" s="29" t="s">
        <v>36</v>
      </c>
      <c r="E52" s="30">
        <v>0</v>
      </c>
      <c r="F52" s="85"/>
      <c r="G52" s="87">
        <f t="shared" si="0"/>
        <v>0</v>
      </c>
    </row>
    <row r="53" spans="1:7" ht="25.5" hidden="1">
      <c r="A53" s="47"/>
      <c r="B53" s="35" t="s">
        <v>43</v>
      </c>
      <c r="C53" s="23" t="s">
        <v>5</v>
      </c>
      <c r="D53" s="24" t="s">
        <v>36</v>
      </c>
      <c r="E53" s="25">
        <f>E54</f>
        <v>0</v>
      </c>
      <c r="F53" s="83"/>
      <c r="G53" s="87">
        <f t="shared" si="0"/>
        <v>0</v>
      </c>
    </row>
    <row r="54" spans="1:7" s="3" customFormat="1" ht="12.75" hidden="1">
      <c r="A54" s="74"/>
      <c r="B54" s="27" t="s">
        <v>44</v>
      </c>
      <c r="C54" s="28" t="s">
        <v>5</v>
      </c>
      <c r="D54" s="29" t="s">
        <v>36</v>
      </c>
      <c r="E54" s="26">
        <f>E55</f>
        <v>0</v>
      </c>
      <c r="F54" s="85"/>
      <c r="G54" s="87">
        <f t="shared" si="0"/>
        <v>0</v>
      </c>
    </row>
    <row r="55" spans="1:7" s="3" customFormat="1" ht="12.75" hidden="1">
      <c r="A55" s="74"/>
      <c r="B55" s="27" t="s">
        <v>45</v>
      </c>
      <c r="C55" s="28" t="s">
        <v>5</v>
      </c>
      <c r="D55" s="29" t="s">
        <v>36</v>
      </c>
      <c r="E55" s="26">
        <f>E56</f>
        <v>0</v>
      </c>
      <c r="F55" s="85"/>
      <c r="G55" s="87">
        <f t="shared" si="0"/>
        <v>0</v>
      </c>
    </row>
    <row r="56" spans="1:7" ht="12.75" hidden="1">
      <c r="A56" s="47"/>
      <c r="B56" s="27" t="s">
        <v>31</v>
      </c>
      <c r="C56" s="28" t="s">
        <v>5</v>
      </c>
      <c r="D56" s="29" t="s">
        <v>36</v>
      </c>
      <c r="E56" s="30">
        <v>0</v>
      </c>
      <c r="F56" s="83"/>
      <c r="G56" s="87">
        <f t="shared" si="0"/>
        <v>0</v>
      </c>
    </row>
    <row r="57" spans="1:7" ht="12.75" hidden="1">
      <c r="A57" s="47"/>
      <c r="B57" s="44" t="s">
        <v>136</v>
      </c>
      <c r="C57" s="23" t="s">
        <v>7</v>
      </c>
      <c r="D57" s="24"/>
      <c r="E57" s="45"/>
      <c r="F57" s="83"/>
      <c r="G57" s="87">
        <f t="shared" si="0"/>
        <v>0</v>
      </c>
    </row>
    <row r="58" spans="1:7" ht="12.75" hidden="1">
      <c r="A58" s="47"/>
      <c r="B58" s="35" t="s">
        <v>137</v>
      </c>
      <c r="C58" s="23" t="s">
        <v>7</v>
      </c>
      <c r="D58" s="24" t="s">
        <v>12</v>
      </c>
      <c r="E58" s="45"/>
      <c r="F58" s="83"/>
      <c r="G58" s="87">
        <f t="shared" si="0"/>
        <v>0</v>
      </c>
    </row>
    <row r="59" spans="1:7" ht="12.75">
      <c r="A59" s="47">
        <v>2</v>
      </c>
      <c r="B59" s="64" t="s">
        <v>46</v>
      </c>
      <c r="C59" s="65" t="s">
        <v>12</v>
      </c>
      <c r="D59" s="66"/>
      <c r="E59" s="67">
        <f>E62+E60+E61</f>
        <v>3758.9</v>
      </c>
      <c r="F59" s="67">
        <f>F60+F61+F62</f>
        <v>50</v>
      </c>
      <c r="G59" s="67">
        <f>G60+G61+G62</f>
        <v>3808.9</v>
      </c>
    </row>
    <row r="60" spans="1:7" ht="14.25" customHeight="1">
      <c r="A60" s="47"/>
      <c r="B60" s="77" t="s">
        <v>145</v>
      </c>
      <c r="C60" s="78" t="s">
        <v>12</v>
      </c>
      <c r="D60" s="79" t="s">
        <v>47</v>
      </c>
      <c r="E60" s="80">
        <v>3633.9</v>
      </c>
      <c r="F60" s="80">
        <v>50</v>
      </c>
      <c r="G60" s="92">
        <f>E60+F60</f>
        <v>3683.9</v>
      </c>
    </row>
    <row r="61" spans="1:7" ht="14.25" customHeight="1">
      <c r="A61" s="47"/>
      <c r="B61" s="77" t="s">
        <v>145</v>
      </c>
      <c r="C61" s="78" t="s">
        <v>12</v>
      </c>
      <c r="D61" s="79" t="s">
        <v>105</v>
      </c>
      <c r="E61" s="80">
        <v>50</v>
      </c>
      <c r="F61" s="80"/>
      <c r="G61" s="92">
        <f>E61+F61</f>
        <v>50</v>
      </c>
    </row>
    <row r="62" spans="1:7" s="2" customFormat="1" ht="28.5" customHeight="1">
      <c r="A62" s="47"/>
      <c r="B62" s="56" t="s">
        <v>129</v>
      </c>
      <c r="C62" s="23" t="s">
        <v>12</v>
      </c>
      <c r="D62" s="24" t="s">
        <v>36</v>
      </c>
      <c r="E62" s="25">
        <v>75</v>
      </c>
      <c r="F62" s="57"/>
      <c r="G62" s="92">
        <f>E62+F62</f>
        <v>75</v>
      </c>
    </row>
    <row r="63" spans="1:7" ht="45" customHeight="1" hidden="1">
      <c r="A63" s="47"/>
      <c r="B63" s="35" t="s">
        <v>48</v>
      </c>
      <c r="C63" s="23" t="s">
        <v>12</v>
      </c>
      <c r="D63" s="24" t="s">
        <v>47</v>
      </c>
      <c r="E63" s="25"/>
      <c r="F63" s="83"/>
      <c r="G63" s="83"/>
    </row>
    <row r="64" spans="1:7" s="9" customFormat="1" ht="39" customHeight="1" hidden="1">
      <c r="A64" s="74"/>
      <c r="B64" s="36" t="s">
        <v>49</v>
      </c>
      <c r="C64" s="28" t="s">
        <v>12</v>
      </c>
      <c r="D64" s="29" t="s">
        <v>47</v>
      </c>
      <c r="E64" s="26"/>
      <c r="F64" s="86"/>
      <c r="G64" s="86"/>
    </row>
    <row r="65" spans="1:7" s="9" customFormat="1" ht="44.25" customHeight="1" hidden="1">
      <c r="A65" s="74"/>
      <c r="B65" s="36" t="s">
        <v>50</v>
      </c>
      <c r="C65" s="28" t="s">
        <v>12</v>
      </c>
      <c r="D65" s="29" t="s">
        <v>47</v>
      </c>
      <c r="E65" s="26"/>
      <c r="F65" s="86"/>
      <c r="G65" s="86"/>
    </row>
    <row r="66" spans="1:7" ht="12.75" hidden="1">
      <c r="A66" s="47"/>
      <c r="B66" s="35" t="s">
        <v>51</v>
      </c>
      <c r="C66" s="23" t="s">
        <v>12</v>
      </c>
      <c r="D66" s="24" t="s">
        <v>47</v>
      </c>
      <c r="E66" s="25">
        <f>E67</f>
        <v>0</v>
      </c>
      <c r="F66" s="83"/>
      <c r="G66" s="83"/>
    </row>
    <row r="67" spans="1:7" s="3" customFormat="1" ht="27.75" customHeight="1" hidden="1">
      <c r="A67" s="74"/>
      <c r="B67" s="27" t="s">
        <v>52</v>
      </c>
      <c r="C67" s="28" t="s">
        <v>12</v>
      </c>
      <c r="D67" s="29" t="s">
        <v>47</v>
      </c>
      <c r="E67" s="26">
        <f>E68</f>
        <v>0</v>
      </c>
      <c r="F67" s="85"/>
      <c r="G67" s="85"/>
    </row>
    <row r="68" spans="1:7" s="3" customFormat="1" ht="0.75" customHeight="1">
      <c r="A68" s="74"/>
      <c r="B68" s="36" t="s">
        <v>50</v>
      </c>
      <c r="C68" s="28" t="s">
        <v>12</v>
      </c>
      <c r="D68" s="29" t="s">
        <v>47</v>
      </c>
      <c r="E68" s="30">
        <v>0</v>
      </c>
      <c r="F68" s="85"/>
      <c r="G68" s="85"/>
    </row>
    <row r="69" spans="1:7" ht="12.75">
      <c r="A69" s="47">
        <v>3</v>
      </c>
      <c r="B69" s="64" t="s">
        <v>53</v>
      </c>
      <c r="C69" s="65" t="s">
        <v>17</v>
      </c>
      <c r="D69" s="66"/>
      <c r="E69" s="69">
        <f>E70+E74+E77+E76+E75</f>
        <v>16260.16</v>
      </c>
      <c r="F69" s="69">
        <f>F70+F74+F77+F76+F75</f>
        <v>6418.34</v>
      </c>
      <c r="G69" s="69">
        <f>G70+G74+G77+G76+G75</f>
        <v>22678.5</v>
      </c>
    </row>
    <row r="70" spans="1:7" s="2" customFormat="1" ht="12" customHeight="1">
      <c r="A70" s="47"/>
      <c r="B70" s="57" t="s">
        <v>131</v>
      </c>
      <c r="C70" s="23" t="s">
        <v>17</v>
      </c>
      <c r="D70" s="24" t="s">
        <v>5</v>
      </c>
      <c r="E70" s="25">
        <v>50</v>
      </c>
      <c r="F70" s="57"/>
      <c r="G70" s="88">
        <f>E70+F70</f>
        <v>50</v>
      </c>
    </row>
    <row r="71" spans="1:7" s="5" customFormat="1" ht="26.25" customHeight="1" hidden="1">
      <c r="A71" s="47"/>
      <c r="B71" s="35" t="s">
        <v>8</v>
      </c>
      <c r="C71" s="23" t="s">
        <v>17</v>
      </c>
      <c r="D71" s="24" t="s">
        <v>18</v>
      </c>
      <c r="E71" s="25"/>
      <c r="F71" s="57"/>
      <c r="G71" s="88">
        <f aca="true" t="shared" si="1" ref="G71:G77">E71+F71</f>
        <v>0</v>
      </c>
    </row>
    <row r="72" spans="1:7" s="3" customFormat="1" ht="12.75" customHeight="1" hidden="1">
      <c r="A72" s="74"/>
      <c r="B72" s="35" t="s">
        <v>13</v>
      </c>
      <c r="C72" s="23" t="s">
        <v>17</v>
      </c>
      <c r="D72" s="24" t="s">
        <v>18</v>
      </c>
      <c r="E72" s="25"/>
      <c r="F72" s="57"/>
      <c r="G72" s="88">
        <f t="shared" si="1"/>
        <v>0</v>
      </c>
    </row>
    <row r="73" spans="1:7" s="3" customFormat="1" ht="12.75" customHeight="1" hidden="1">
      <c r="A73" s="74"/>
      <c r="B73" s="35" t="s">
        <v>10</v>
      </c>
      <c r="C73" s="23" t="s">
        <v>17</v>
      </c>
      <c r="D73" s="24" t="s">
        <v>18</v>
      </c>
      <c r="E73" s="40"/>
      <c r="F73" s="57"/>
      <c r="G73" s="88">
        <f t="shared" si="1"/>
        <v>0</v>
      </c>
    </row>
    <row r="74" spans="1:7" s="3" customFormat="1" ht="12" customHeight="1">
      <c r="A74" s="74"/>
      <c r="B74" s="35" t="s">
        <v>54</v>
      </c>
      <c r="C74" s="23" t="s">
        <v>17</v>
      </c>
      <c r="D74" s="24" t="s">
        <v>18</v>
      </c>
      <c r="E74" s="37">
        <v>817</v>
      </c>
      <c r="F74" s="57">
        <v>1875</v>
      </c>
      <c r="G74" s="88">
        <f t="shared" si="1"/>
        <v>2692</v>
      </c>
    </row>
    <row r="75" spans="1:7" s="3" customFormat="1" ht="14.25" customHeight="1" hidden="1">
      <c r="A75" s="74"/>
      <c r="B75" s="35" t="s">
        <v>132</v>
      </c>
      <c r="C75" s="23" t="s">
        <v>105</v>
      </c>
      <c r="D75" s="24" t="s">
        <v>12</v>
      </c>
      <c r="E75" s="37"/>
      <c r="F75" s="57"/>
      <c r="G75" s="88">
        <f t="shared" si="1"/>
        <v>0</v>
      </c>
    </row>
    <row r="76" spans="1:7" s="3" customFormat="1" ht="14.25" customHeight="1">
      <c r="A76" s="74"/>
      <c r="B76" s="35" t="s">
        <v>141</v>
      </c>
      <c r="C76" s="23" t="s">
        <v>17</v>
      </c>
      <c r="D76" s="24" t="s">
        <v>47</v>
      </c>
      <c r="E76" s="37">
        <v>15293.16</v>
      </c>
      <c r="F76" s="57">
        <v>3043.34</v>
      </c>
      <c r="G76" s="88">
        <f t="shared" si="1"/>
        <v>18336.5</v>
      </c>
    </row>
    <row r="77" spans="1:7" s="2" customFormat="1" ht="12.75">
      <c r="A77" s="47"/>
      <c r="B77" s="35" t="s">
        <v>55</v>
      </c>
      <c r="C77" s="23" t="s">
        <v>17</v>
      </c>
      <c r="D77" s="24" t="s">
        <v>33</v>
      </c>
      <c r="E77" s="25">
        <v>100</v>
      </c>
      <c r="F77" s="57">
        <v>1500</v>
      </c>
      <c r="G77" s="88">
        <f t="shared" si="1"/>
        <v>1600</v>
      </c>
    </row>
    <row r="78" spans="1:7" ht="25.5" hidden="1">
      <c r="A78" s="47"/>
      <c r="B78" s="35" t="s">
        <v>56</v>
      </c>
      <c r="C78" s="23" t="s">
        <v>17</v>
      </c>
      <c r="D78" s="24" t="s">
        <v>33</v>
      </c>
      <c r="E78" s="25">
        <f>E79</f>
        <v>0</v>
      </c>
      <c r="F78" s="83"/>
      <c r="G78" s="83"/>
    </row>
    <row r="79" spans="1:7" s="3" customFormat="1" ht="12.75" hidden="1">
      <c r="A79" s="74"/>
      <c r="B79" s="35" t="s">
        <v>10</v>
      </c>
      <c r="C79" s="23" t="s">
        <v>17</v>
      </c>
      <c r="D79" s="24" t="s">
        <v>33</v>
      </c>
      <c r="E79" s="45">
        <v>0</v>
      </c>
      <c r="F79" s="85"/>
      <c r="G79" s="85"/>
    </row>
    <row r="80" spans="1:7" ht="25.5" hidden="1">
      <c r="A80" s="47"/>
      <c r="B80" s="35" t="s">
        <v>57</v>
      </c>
      <c r="C80" s="23" t="s">
        <v>17</v>
      </c>
      <c r="D80" s="24" t="s">
        <v>33</v>
      </c>
      <c r="E80" s="25">
        <f>E81</f>
        <v>0</v>
      </c>
      <c r="F80" s="83"/>
      <c r="G80" s="83"/>
    </row>
    <row r="81" spans="1:7" s="3" customFormat="1" ht="12.75" hidden="1">
      <c r="A81" s="74"/>
      <c r="B81" s="35" t="s">
        <v>10</v>
      </c>
      <c r="C81" s="23" t="s">
        <v>17</v>
      </c>
      <c r="D81" s="24" t="s">
        <v>33</v>
      </c>
      <c r="E81" s="45">
        <v>0</v>
      </c>
      <c r="F81" s="85"/>
      <c r="G81" s="85"/>
    </row>
    <row r="82" spans="1:7" s="3" customFormat="1" ht="12.75" hidden="1">
      <c r="A82" s="74"/>
      <c r="B82" s="35" t="s">
        <v>58</v>
      </c>
      <c r="C82" s="23" t="s">
        <v>17</v>
      </c>
      <c r="D82" s="24" t="s">
        <v>33</v>
      </c>
      <c r="E82" s="25">
        <f>E83</f>
        <v>0</v>
      </c>
      <c r="F82" s="85"/>
      <c r="G82" s="85"/>
    </row>
    <row r="83" spans="1:7" s="3" customFormat="1" ht="12.75" hidden="1">
      <c r="A83" s="74"/>
      <c r="B83" s="35" t="s">
        <v>10</v>
      </c>
      <c r="C83" s="23" t="s">
        <v>17</v>
      </c>
      <c r="D83" s="24" t="s">
        <v>33</v>
      </c>
      <c r="E83" s="45">
        <v>0</v>
      </c>
      <c r="F83" s="85"/>
      <c r="G83" s="85"/>
    </row>
    <row r="84" spans="1:7" s="3" customFormat="1" ht="12.75" hidden="1">
      <c r="A84" s="74"/>
      <c r="B84" s="68" t="s">
        <v>59</v>
      </c>
      <c r="C84" s="23" t="s">
        <v>17</v>
      </c>
      <c r="D84" s="24" t="s">
        <v>33</v>
      </c>
      <c r="E84" s="25">
        <f>E86</f>
        <v>0</v>
      </c>
      <c r="F84" s="85"/>
      <c r="G84" s="85"/>
    </row>
    <row r="85" spans="1:7" ht="12.75" hidden="1">
      <c r="A85" s="47"/>
      <c r="B85" s="35" t="s">
        <v>60</v>
      </c>
      <c r="C85" s="23"/>
      <c r="D85" s="24"/>
      <c r="E85" s="25"/>
      <c r="F85" s="83"/>
      <c r="G85" s="83"/>
    </row>
    <row r="86" spans="1:7" ht="12.75" hidden="1">
      <c r="A86" s="47"/>
      <c r="B86" s="35" t="s">
        <v>31</v>
      </c>
      <c r="C86" s="23" t="s">
        <v>17</v>
      </c>
      <c r="D86" s="24" t="s">
        <v>33</v>
      </c>
      <c r="E86" s="45">
        <v>0</v>
      </c>
      <c r="F86" s="83"/>
      <c r="G86" s="83"/>
    </row>
    <row r="87" spans="1:7" ht="25.5" hidden="1">
      <c r="A87" s="47"/>
      <c r="B87" s="35" t="s">
        <v>61</v>
      </c>
      <c r="C87" s="23"/>
      <c r="D87" s="24"/>
      <c r="E87" s="25"/>
      <c r="F87" s="83"/>
      <c r="G87" s="83"/>
    </row>
    <row r="88" spans="1:7" ht="12.75" hidden="1">
      <c r="A88" s="47"/>
      <c r="B88" s="35" t="s">
        <v>62</v>
      </c>
      <c r="C88" s="23"/>
      <c r="D88" s="24"/>
      <c r="E88" s="25"/>
      <c r="F88" s="83"/>
      <c r="G88" s="83"/>
    </row>
    <row r="89" spans="1:7" ht="18" customHeight="1">
      <c r="A89" s="47">
        <v>4</v>
      </c>
      <c r="B89" s="64" t="s">
        <v>63</v>
      </c>
      <c r="C89" s="65" t="s">
        <v>18</v>
      </c>
      <c r="D89" s="66"/>
      <c r="E89" s="67">
        <f>E90+E91</f>
        <v>4722.7</v>
      </c>
      <c r="F89" s="93">
        <f>F90+F91</f>
        <v>3732.5</v>
      </c>
      <c r="G89" s="93">
        <f>G90+G91</f>
        <v>8455.2</v>
      </c>
    </row>
    <row r="90" spans="1:7" s="9" customFormat="1" ht="12.75">
      <c r="A90" s="74"/>
      <c r="B90" s="59" t="s">
        <v>147</v>
      </c>
      <c r="C90" s="38" t="s">
        <v>18</v>
      </c>
      <c r="D90" s="39" t="s">
        <v>7</v>
      </c>
      <c r="E90" s="40">
        <v>1000</v>
      </c>
      <c r="F90" s="88">
        <v>3632.5</v>
      </c>
      <c r="G90" s="88">
        <f>E90+F90</f>
        <v>4632.5</v>
      </c>
    </row>
    <row r="91" spans="1:7" s="2" customFormat="1" ht="12.75">
      <c r="A91" s="47"/>
      <c r="B91" s="56" t="s">
        <v>130</v>
      </c>
      <c r="C91" s="38" t="s">
        <v>18</v>
      </c>
      <c r="D91" s="39" t="s">
        <v>18</v>
      </c>
      <c r="E91" s="40">
        <v>3722.7</v>
      </c>
      <c r="F91" s="57">
        <v>100</v>
      </c>
      <c r="G91" s="88">
        <f>E91+F91</f>
        <v>3822.7</v>
      </c>
    </row>
    <row r="92" spans="1:7" ht="18" customHeight="1" hidden="1">
      <c r="A92" s="47"/>
      <c r="B92" s="58" t="s">
        <v>67</v>
      </c>
      <c r="C92" s="38"/>
      <c r="D92" s="39"/>
      <c r="E92" s="40"/>
      <c r="F92" s="83"/>
      <c r="G92" s="83"/>
    </row>
    <row r="93" spans="1:7" ht="12.75" hidden="1">
      <c r="A93" s="47"/>
      <c r="B93" s="58" t="s">
        <v>65</v>
      </c>
      <c r="C93" s="38"/>
      <c r="D93" s="39"/>
      <c r="E93" s="40"/>
      <c r="F93" s="83"/>
      <c r="G93" s="83"/>
    </row>
    <row r="94" spans="1:7" ht="25.5" hidden="1">
      <c r="A94" s="47"/>
      <c r="B94" s="58" t="s">
        <v>64</v>
      </c>
      <c r="C94" s="38" t="s">
        <v>18</v>
      </c>
      <c r="D94" s="39" t="s">
        <v>7</v>
      </c>
      <c r="E94" s="40">
        <f>E95</f>
        <v>0</v>
      </c>
      <c r="F94" s="83"/>
      <c r="G94" s="83"/>
    </row>
    <row r="95" spans="1:7" s="9" customFormat="1" ht="25.5" hidden="1">
      <c r="A95" s="74"/>
      <c r="B95" s="43" t="s">
        <v>68</v>
      </c>
      <c r="C95" s="41" t="s">
        <v>18</v>
      </c>
      <c r="D95" s="31" t="s">
        <v>7</v>
      </c>
      <c r="E95" s="42">
        <f>E96</f>
        <v>0</v>
      </c>
      <c r="F95" s="86"/>
      <c r="G95" s="86"/>
    </row>
    <row r="96" spans="1:7" s="9" customFormat="1" ht="12.75" hidden="1">
      <c r="A96" s="74"/>
      <c r="B96" s="43" t="s">
        <v>66</v>
      </c>
      <c r="C96" s="41" t="s">
        <v>18</v>
      </c>
      <c r="D96" s="31" t="s">
        <v>7</v>
      </c>
      <c r="E96" s="30">
        <v>0</v>
      </c>
      <c r="F96" s="86"/>
      <c r="G96" s="86"/>
    </row>
    <row r="97" spans="1:7" ht="12.75" hidden="1">
      <c r="A97" s="47"/>
      <c r="B97" s="58" t="s">
        <v>69</v>
      </c>
      <c r="C97" s="38" t="s">
        <v>18</v>
      </c>
      <c r="D97" s="39" t="s">
        <v>7</v>
      </c>
      <c r="E97" s="40">
        <f>E98</f>
        <v>0</v>
      </c>
      <c r="F97" s="83"/>
      <c r="G97" s="83"/>
    </row>
    <row r="98" spans="1:7" s="9" customFormat="1" ht="30" customHeight="1" hidden="1">
      <c r="A98" s="74"/>
      <c r="B98" s="43" t="s">
        <v>70</v>
      </c>
      <c r="C98" s="41" t="s">
        <v>18</v>
      </c>
      <c r="D98" s="31" t="s">
        <v>7</v>
      </c>
      <c r="E98" s="42">
        <f>E99</f>
        <v>0</v>
      </c>
      <c r="F98" s="86"/>
      <c r="G98" s="86"/>
    </row>
    <row r="99" spans="1:7" s="9" customFormat="1" ht="27" customHeight="1" hidden="1">
      <c r="A99" s="74"/>
      <c r="B99" s="27" t="s">
        <v>10</v>
      </c>
      <c r="C99" s="41" t="s">
        <v>18</v>
      </c>
      <c r="D99" s="31" t="s">
        <v>7</v>
      </c>
      <c r="E99" s="30">
        <v>0</v>
      </c>
      <c r="F99" s="86"/>
      <c r="G99" s="86"/>
    </row>
    <row r="100" spans="1:7" ht="12.75">
      <c r="A100" s="47">
        <v>5</v>
      </c>
      <c r="B100" s="64" t="s">
        <v>71</v>
      </c>
      <c r="C100" s="65" t="s">
        <v>24</v>
      </c>
      <c r="D100" s="66"/>
      <c r="E100" s="67">
        <f>E101+E102+E127+E128+E126</f>
        <v>800153.3</v>
      </c>
      <c r="F100" s="67">
        <f>F101+F102+F126+F127+F128</f>
        <v>-8811.8</v>
      </c>
      <c r="G100" s="67">
        <f>G101+G102+G126+G127+G128</f>
        <v>791341.5</v>
      </c>
    </row>
    <row r="101" spans="1:7" s="2" customFormat="1" ht="12.75">
      <c r="A101" s="47"/>
      <c r="B101" s="35" t="s">
        <v>72</v>
      </c>
      <c r="C101" s="23" t="s">
        <v>24</v>
      </c>
      <c r="D101" s="24" t="s">
        <v>5</v>
      </c>
      <c r="E101" s="25">
        <v>196998.9</v>
      </c>
      <c r="F101" s="57">
        <v>1000</v>
      </c>
      <c r="G101" s="88">
        <f>E101+F101</f>
        <v>197998.9</v>
      </c>
    </row>
    <row r="102" spans="1:7" s="2" customFormat="1" ht="12.75">
      <c r="A102" s="47"/>
      <c r="B102" s="35" t="s">
        <v>75</v>
      </c>
      <c r="C102" s="23" t="s">
        <v>24</v>
      </c>
      <c r="D102" s="24" t="s">
        <v>7</v>
      </c>
      <c r="E102" s="25">
        <v>536916.6</v>
      </c>
      <c r="F102" s="57">
        <v>-10011.8</v>
      </c>
      <c r="G102" s="88">
        <f aca="true" t="shared" si="2" ref="G102:G128">E102+F102</f>
        <v>526904.7999999999</v>
      </c>
    </row>
    <row r="103" spans="1:7" s="5" customFormat="1" ht="25.5" hidden="1">
      <c r="A103" s="47"/>
      <c r="B103" s="58" t="s">
        <v>64</v>
      </c>
      <c r="C103" s="23" t="s">
        <v>24</v>
      </c>
      <c r="D103" s="24" t="s">
        <v>7</v>
      </c>
      <c r="E103" s="25"/>
      <c r="F103" s="57"/>
      <c r="G103" s="88">
        <f t="shared" si="2"/>
        <v>0</v>
      </c>
    </row>
    <row r="104" spans="1:7" s="3" customFormat="1" ht="25.5" hidden="1">
      <c r="A104" s="74"/>
      <c r="B104" s="43" t="s">
        <v>68</v>
      </c>
      <c r="C104" s="41" t="s">
        <v>24</v>
      </c>
      <c r="D104" s="31" t="s">
        <v>7</v>
      </c>
      <c r="E104" s="42"/>
      <c r="F104" s="89"/>
      <c r="G104" s="88">
        <f t="shared" si="2"/>
        <v>0</v>
      </c>
    </row>
    <row r="105" spans="1:7" s="9" customFormat="1" ht="12.75" hidden="1">
      <c r="A105" s="74"/>
      <c r="B105" s="43" t="s">
        <v>66</v>
      </c>
      <c r="C105" s="41" t="s">
        <v>24</v>
      </c>
      <c r="D105" s="31" t="s">
        <v>7</v>
      </c>
      <c r="E105" s="30"/>
      <c r="F105" s="89"/>
      <c r="G105" s="88">
        <f t="shared" si="2"/>
        <v>0</v>
      </c>
    </row>
    <row r="106" spans="1:7" s="5" customFormat="1" ht="38.25" customHeight="1" hidden="1">
      <c r="A106" s="47"/>
      <c r="B106" s="35" t="s">
        <v>76</v>
      </c>
      <c r="C106" s="23" t="s">
        <v>24</v>
      </c>
      <c r="D106" s="24" t="s">
        <v>7</v>
      </c>
      <c r="E106" s="25"/>
      <c r="F106" s="57"/>
      <c r="G106" s="88">
        <f t="shared" si="2"/>
        <v>0</v>
      </c>
    </row>
    <row r="107" spans="1:7" s="3" customFormat="1" ht="12.75" hidden="1">
      <c r="A107" s="74"/>
      <c r="B107" s="27" t="s">
        <v>59</v>
      </c>
      <c r="C107" s="28" t="s">
        <v>24</v>
      </c>
      <c r="D107" s="29" t="s">
        <v>7</v>
      </c>
      <c r="E107" s="26"/>
      <c r="F107" s="89"/>
      <c r="G107" s="88">
        <f t="shared" si="2"/>
        <v>0</v>
      </c>
    </row>
    <row r="108" spans="1:7" s="3" customFormat="1" ht="12.75" hidden="1">
      <c r="A108" s="74"/>
      <c r="B108" s="27" t="s">
        <v>38</v>
      </c>
      <c r="C108" s="28" t="s">
        <v>24</v>
      </c>
      <c r="D108" s="29" t="s">
        <v>7</v>
      </c>
      <c r="E108" s="30"/>
      <c r="F108" s="89"/>
      <c r="G108" s="88">
        <f t="shared" si="2"/>
        <v>0</v>
      </c>
    </row>
    <row r="109" spans="1:7" s="5" customFormat="1" ht="20.25" customHeight="1" hidden="1">
      <c r="A109" s="47"/>
      <c r="B109" s="35" t="s">
        <v>77</v>
      </c>
      <c r="C109" s="23" t="s">
        <v>24</v>
      </c>
      <c r="D109" s="24" t="s">
        <v>7</v>
      </c>
      <c r="E109" s="25"/>
      <c r="F109" s="57"/>
      <c r="G109" s="88">
        <f t="shared" si="2"/>
        <v>0</v>
      </c>
    </row>
    <row r="110" spans="1:7" s="3" customFormat="1" ht="12.75" hidden="1">
      <c r="A110" s="74"/>
      <c r="B110" s="27" t="s">
        <v>59</v>
      </c>
      <c r="C110" s="28" t="s">
        <v>24</v>
      </c>
      <c r="D110" s="29" t="s">
        <v>7</v>
      </c>
      <c r="E110" s="26"/>
      <c r="F110" s="89"/>
      <c r="G110" s="88">
        <f t="shared" si="2"/>
        <v>0</v>
      </c>
    </row>
    <row r="111" spans="1:7" s="3" customFormat="1" ht="12.75" hidden="1">
      <c r="A111" s="74"/>
      <c r="B111" s="27" t="s">
        <v>38</v>
      </c>
      <c r="C111" s="28" t="s">
        <v>24</v>
      </c>
      <c r="D111" s="29" t="s">
        <v>7</v>
      </c>
      <c r="E111" s="30"/>
      <c r="F111" s="89"/>
      <c r="G111" s="88">
        <f t="shared" si="2"/>
        <v>0</v>
      </c>
    </row>
    <row r="112" spans="1:7" s="5" customFormat="1" ht="12.75" hidden="1">
      <c r="A112" s="47"/>
      <c r="B112" s="35" t="s">
        <v>78</v>
      </c>
      <c r="C112" s="23"/>
      <c r="D112" s="24"/>
      <c r="E112" s="25"/>
      <c r="F112" s="57"/>
      <c r="G112" s="88">
        <f t="shared" si="2"/>
        <v>0</v>
      </c>
    </row>
    <row r="113" spans="1:7" s="5" customFormat="1" ht="12.75" hidden="1">
      <c r="A113" s="47"/>
      <c r="B113" s="35" t="s">
        <v>79</v>
      </c>
      <c r="C113" s="23"/>
      <c r="D113" s="24"/>
      <c r="E113" s="25"/>
      <c r="F113" s="57"/>
      <c r="G113" s="88">
        <f t="shared" si="2"/>
        <v>0</v>
      </c>
    </row>
    <row r="114" spans="1:7" s="5" customFormat="1" ht="19.5" customHeight="1" hidden="1">
      <c r="A114" s="47"/>
      <c r="B114" s="35" t="s">
        <v>80</v>
      </c>
      <c r="C114" s="23"/>
      <c r="D114" s="24"/>
      <c r="E114" s="25"/>
      <c r="F114" s="57"/>
      <c r="G114" s="88">
        <f t="shared" si="2"/>
        <v>0</v>
      </c>
    </row>
    <row r="115" spans="1:7" s="5" customFormat="1" ht="34.5" customHeight="1" hidden="1">
      <c r="A115" s="47"/>
      <c r="B115" s="35" t="s">
        <v>80</v>
      </c>
      <c r="C115" s="23" t="s">
        <v>24</v>
      </c>
      <c r="D115" s="24" t="s">
        <v>7</v>
      </c>
      <c r="E115" s="25"/>
      <c r="F115" s="57"/>
      <c r="G115" s="88">
        <f t="shared" si="2"/>
        <v>0</v>
      </c>
    </row>
    <row r="116" spans="1:7" s="3" customFormat="1" ht="25.5" hidden="1">
      <c r="A116" s="74"/>
      <c r="B116" s="27" t="s">
        <v>81</v>
      </c>
      <c r="C116" s="28" t="s">
        <v>24</v>
      </c>
      <c r="D116" s="29" t="s">
        <v>7</v>
      </c>
      <c r="E116" s="26"/>
      <c r="F116" s="89"/>
      <c r="G116" s="88">
        <f t="shared" si="2"/>
        <v>0</v>
      </c>
    </row>
    <row r="117" spans="1:7" s="3" customFormat="1" ht="12.75" hidden="1">
      <c r="A117" s="74"/>
      <c r="B117" s="27" t="s">
        <v>38</v>
      </c>
      <c r="C117" s="28" t="s">
        <v>24</v>
      </c>
      <c r="D117" s="29" t="s">
        <v>7</v>
      </c>
      <c r="E117" s="30"/>
      <c r="F117" s="89"/>
      <c r="G117" s="88">
        <f t="shared" si="2"/>
        <v>0</v>
      </c>
    </row>
    <row r="118" spans="1:7" s="2" customFormat="1" ht="12.75" hidden="1">
      <c r="A118" s="47"/>
      <c r="B118" s="58" t="s">
        <v>73</v>
      </c>
      <c r="C118" s="38" t="s">
        <v>24</v>
      </c>
      <c r="D118" s="39" t="s">
        <v>7</v>
      </c>
      <c r="E118" s="40"/>
      <c r="F118" s="57"/>
      <c r="G118" s="88">
        <f t="shared" si="2"/>
        <v>0</v>
      </c>
    </row>
    <row r="119" spans="1:7" s="2" customFormat="1" ht="54" customHeight="1" hidden="1">
      <c r="A119" s="47"/>
      <c r="B119" s="43" t="s">
        <v>74</v>
      </c>
      <c r="C119" s="41" t="s">
        <v>24</v>
      </c>
      <c r="D119" s="31" t="s">
        <v>7</v>
      </c>
      <c r="E119" s="40"/>
      <c r="F119" s="57"/>
      <c r="G119" s="88">
        <f t="shared" si="2"/>
        <v>0</v>
      </c>
    </row>
    <row r="120" spans="1:7" s="9" customFormat="1" ht="27" customHeight="1" hidden="1">
      <c r="A120" s="74"/>
      <c r="B120" s="27" t="s">
        <v>10</v>
      </c>
      <c r="C120" s="41" t="s">
        <v>24</v>
      </c>
      <c r="D120" s="31" t="s">
        <v>7</v>
      </c>
      <c r="E120" s="42"/>
      <c r="F120" s="89"/>
      <c r="G120" s="88">
        <f t="shared" si="2"/>
        <v>0</v>
      </c>
    </row>
    <row r="121" spans="1:7" s="9" customFormat="1" ht="30" customHeight="1" hidden="1">
      <c r="A121" s="74"/>
      <c r="B121" s="43" t="s">
        <v>82</v>
      </c>
      <c r="C121" s="41" t="s">
        <v>24</v>
      </c>
      <c r="D121" s="31" t="s">
        <v>7</v>
      </c>
      <c r="E121" s="42"/>
      <c r="F121" s="89"/>
      <c r="G121" s="88">
        <f t="shared" si="2"/>
        <v>0</v>
      </c>
    </row>
    <row r="122" spans="1:7" s="9" customFormat="1" ht="31.5" customHeight="1" hidden="1">
      <c r="A122" s="74"/>
      <c r="B122" s="27" t="s">
        <v>10</v>
      </c>
      <c r="C122" s="41" t="s">
        <v>24</v>
      </c>
      <c r="D122" s="31" t="s">
        <v>7</v>
      </c>
      <c r="E122" s="42"/>
      <c r="F122" s="89"/>
      <c r="G122" s="88">
        <f t="shared" si="2"/>
        <v>0</v>
      </c>
    </row>
    <row r="123" spans="1:7" s="5" customFormat="1" ht="12.75" hidden="1">
      <c r="A123" s="47"/>
      <c r="B123" s="35" t="s">
        <v>83</v>
      </c>
      <c r="C123" s="23" t="s">
        <v>24</v>
      </c>
      <c r="D123" s="24" t="s">
        <v>18</v>
      </c>
      <c r="E123" s="25"/>
      <c r="F123" s="57"/>
      <c r="G123" s="88">
        <f t="shared" si="2"/>
        <v>0</v>
      </c>
    </row>
    <row r="124" spans="1:7" s="3" customFormat="1" ht="23.25" customHeight="1" hidden="1">
      <c r="A124" s="74"/>
      <c r="B124" s="27" t="s">
        <v>84</v>
      </c>
      <c r="C124" s="28" t="s">
        <v>24</v>
      </c>
      <c r="D124" s="29" t="s">
        <v>18</v>
      </c>
      <c r="E124" s="26"/>
      <c r="F124" s="89"/>
      <c r="G124" s="88">
        <f t="shared" si="2"/>
        <v>0</v>
      </c>
    </row>
    <row r="125" spans="1:7" s="3" customFormat="1" ht="27.75" customHeight="1" hidden="1">
      <c r="A125" s="74"/>
      <c r="B125" s="27" t="s">
        <v>10</v>
      </c>
      <c r="C125" s="28" t="s">
        <v>24</v>
      </c>
      <c r="D125" s="29" t="s">
        <v>18</v>
      </c>
      <c r="E125" s="30"/>
      <c r="F125" s="89"/>
      <c r="G125" s="88">
        <f t="shared" si="2"/>
        <v>0</v>
      </c>
    </row>
    <row r="126" spans="1:7" s="3" customFormat="1" ht="14.25" customHeight="1">
      <c r="A126" s="74"/>
      <c r="B126" s="35" t="s">
        <v>144</v>
      </c>
      <c r="C126" s="23" t="s">
        <v>24</v>
      </c>
      <c r="D126" s="24" t="s">
        <v>12</v>
      </c>
      <c r="E126" s="40">
        <v>38904.4</v>
      </c>
      <c r="F126" s="89"/>
      <c r="G126" s="88">
        <f t="shared" si="2"/>
        <v>38904.4</v>
      </c>
    </row>
    <row r="127" spans="1:7" s="2" customFormat="1" ht="13.5" customHeight="1">
      <c r="A127" s="47"/>
      <c r="B127" s="35" t="s">
        <v>85</v>
      </c>
      <c r="C127" s="23" t="s">
        <v>24</v>
      </c>
      <c r="D127" s="24" t="s">
        <v>24</v>
      </c>
      <c r="E127" s="25">
        <v>9209.6</v>
      </c>
      <c r="F127" s="57"/>
      <c r="G127" s="88">
        <f t="shared" si="2"/>
        <v>9209.6</v>
      </c>
    </row>
    <row r="128" spans="1:7" s="2" customFormat="1" ht="12.75">
      <c r="A128" s="47"/>
      <c r="B128" s="35" t="s">
        <v>86</v>
      </c>
      <c r="C128" s="23" t="s">
        <v>24</v>
      </c>
      <c r="D128" s="24" t="s">
        <v>47</v>
      </c>
      <c r="E128" s="25">
        <v>18123.8</v>
      </c>
      <c r="F128" s="57">
        <v>200</v>
      </c>
      <c r="G128" s="88">
        <f t="shared" si="2"/>
        <v>18323.8</v>
      </c>
    </row>
    <row r="129" spans="1:7" ht="12.75">
      <c r="A129" s="47">
        <v>6</v>
      </c>
      <c r="B129" s="64" t="s">
        <v>133</v>
      </c>
      <c r="C129" s="65" t="s">
        <v>89</v>
      </c>
      <c r="D129" s="66"/>
      <c r="E129" s="67">
        <f>E130+E151+E150+E195</f>
        <v>59419.899999999994</v>
      </c>
      <c r="F129" s="93">
        <f>F130+F150+F151+F195</f>
        <v>34123.5</v>
      </c>
      <c r="G129" s="93">
        <f>G130+G150+G151+G195</f>
        <v>93543.40000000001</v>
      </c>
    </row>
    <row r="130" spans="1:7" s="2" customFormat="1" ht="12.75">
      <c r="A130" s="47"/>
      <c r="B130" s="35" t="s">
        <v>90</v>
      </c>
      <c r="C130" s="23" t="s">
        <v>89</v>
      </c>
      <c r="D130" s="24" t="s">
        <v>5</v>
      </c>
      <c r="E130" s="25">
        <v>42356</v>
      </c>
      <c r="F130" s="57">
        <v>29519.8</v>
      </c>
      <c r="G130" s="88">
        <f>E130+F130</f>
        <v>71875.8</v>
      </c>
    </row>
    <row r="131" spans="1:7" s="5" customFormat="1" ht="25.5" hidden="1">
      <c r="A131" s="47"/>
      <c r="B131" s="58" t="s">
        <v>64</v>
      </c>
      <c r="C131" s="23" t="s">
        <v>89</v>
      </c>
      <c r="D131" s="24" t="s">
        <v>5</v>
      </c>
      <c r="E131" s="25"/>
      <c r="F131" s="57"/>
      <c r="G131" s="88">
        <f aca="true" t="shared" si="3" ref="G131:G194">E131+F131</f>
        <v>0</v>
      </c>
    </row>
    <row r="132" spans="1:7" s="3" customFormat="1" ht="25.5" hidden="1">
      <c r="A132" s="74"/>
      <c r="B132" s="43" t="s">
        <v>68</v>
      </c>
      <c r="C132" s="41" t="s">
        <v>89</v>
      </c>
      <c r="D132" s="31" t="s">
        <v>5</v>
      </c>
      <c r="E132" s="42"/>
      <c r="F132" s="89"/>
      <c r="G132" s="88">
        <f t="shared" si="3"/>
        <v>0</v>
      </c>
    </row>
    <row r="133" spans="1:7" s="9" customFormat="1" ht="12.75" hidden="1">
      <c r="A133" s="74"/>
      <c r="B133" s="43" t="s">
        <v>66</v>
      </c>
      <c r="C133" s="41" t="s">
        <v>89</v>
      </c>
      <c r="D133" s="31" t="s">
        <v>5</v>
      </c>
      <c r="E133" s="30"/>
      <c r="F133" s="89"/>
      <c r="G133" s="88">
        <f t="shared" si="3"/>
        <v>0</v>
      </c>
    </row>
    <row r="134" spans="1:7" s="5" customFormat="1" ht="25.5" hidden="1">
      <c r="A134" s="47"/>
      <c r="B134" s="35" t="s">
        <v>91</v>
      </c>
      <c r="C134" s="23" t="s">
        <v>89</v>
      </c>
      <c r="D134" s="24" t="s">
        <v>5</v>
      </c>
      <c r="E134" s="25"/>
      <c r="F134" s="57"/>
      <c r="G134" s="88">
        <f t="shared" si="3"/>
        <v>0</v>
      </c>
    </row>
    <row r="135" spans="1:7" s="3" customFormat="1" ht="12.75" hidden="1">
      <c r="A135" s="74"/>
      <c r="B135" s="27" t="s">
        <v>59</v>
      </c>
      <c r="C135" s="28" t="s">
        <v>89</v>
      </c>
      <c r="D135" s="29" t="s">
        <v>5</v>
      </c>
      <c r="E135" s="26"/>
      <c r="F135" s="89"/>
      <c r="G135" s="88">
        <f t="shared" si="3"/>
        <v>0</v>
      </c>
    </row>
    <row r="136" spans="1:7" s="3" customFormat="1" ht="12.75" hidden="1">
      <c r="A136" s="74"/>
      <c r="B136" s="27" t="s">
        <v>38</v>
      </c>
      <c r="C136" s="28" t="s">
        <v>89</v>
      </c>
      <c r="D136" s="29" t="s">
        <v>5</v>
      </c>
      <c r="E136" s="30"/>
      <c r="F136" s="89"/>
      <c r="G136" s="88">
        <f t="shared" si="3"/>
        <v>0</v>
      </c>
    </row>
    <row r="137" spans="1:7" s="5" customFormat="1" ht="12.75" hidden="1">
      <c r="A137" s="47"/>
      <c r="B137" s="35" t="s">
        <v>92</v>
      </c>
      <c r="C137" s="23" t="s">
        <v>89</v>
      </c>
      <c r="D137" s="24" t="s">
        <v>5</v>
      </c>
      <c r="E137" s="25"/>
      <c r="F137" s="57"/>
      <c r="G137" s="88">
        <f t="shared" si="3"/>
        <v>0</v>
      </c>
    </row>
    <row r="138" spans="1:7" s="3" customFormat="1" ht="12.75" hidden="1">
      <c r="A138" s="74"/>
      <c r="B138" s="27" t="s">
        <v>59</v>
      </c>
      <c r="C138" s="28" t="s">
        <v>89</v>
      </c>
      <c r="D138" s="29" t="s">
        <v>5</v>
      </c>
      <c r="E138" s="26"/>
      <c r="F138" s="89"/>
      <c r="G138" s="88">
        <f t="shared" si="3"/>
        <v>0</v>
      </c>
    </row>
    <row r="139" spans="1:7" s="3" customFormat="1" ht="12.75" hidden="1">
      <c r="A139" s="74"/>
      <c r="B139" s="27" t="s">
        <v>38</v>
      </c>
      <c r="C139" s="28" t="s">
        <v>89</v>
      </c>
      <c r="D139" s="29" t="s">
        <v>5</v>
      </c>
      <c r="E139" s="30"/>
      <c r="F139" s="89"/>
      <c r="G139" s="88">
        <f t="shared" si="3"/>
        <v>0</v>
      </c>
    </row>
    <row r="140" spans="1:7" s="5" customFormat="1" ht="12.75" hidden="1">
      <c r="A140" s="47"/>
      <c r="B140" s="35" t="s">
        <v>93</v>
      </c>
      <c r="C140" s="23" t="s">
        <v>89</v>
      </c>
      <c r="D140" s="24" t="s">
        <v>5</v>
      </c>
      <c r="E140" s="25"/>
      <c r="F140" s="57"/>
      <c r="G140" s="88">
        <f t="shared" si="3"/>
        <v>0</v>
      </c>
    </row>
    <row r="141" spans="1:7" s="3" customFormat="1" ht="12.75" hidden="1">
      <c r="A141" s="74"/>
      <c r="B141" s="27" t="s">
        <v>59</v>
      </c>
      <c r="C141" s="28" t="s">
        <v>89</v>
      </c>
      <c r="D141" s="29" t="s">
        <v>5</v>
      </c>
      <c r="E141" s="26"/>
      <c r="F141" s="89"/>
      <c r="G141" s="88">
        <f t="shared" si="3"/>
        <v>0</v>
      </c>
    </row>
    <row r="142" spans="1:7" s="3" customFormat="1" ht="12.75" hidden="1">
      <c r="A142" s="74"/>
      <c r="B142" s="27" t="s">
        <v>38</v>
      </c>
      <c r="C142" s="28" t="s">
        <v>89</v>
      </c>
      <c r="D142" s="29" t="s">
        <v>5</v>
      </c>
      <c r="E142" s="30"/>
      <c r="F142" s="89"/>
      <c r="G142" s="88">
        <f t="shared" si="3"/>
        <v>0</v>
      </c>
    </row>
    <row r="143" spans="1:7" s="5" customFormat="1" ht="12.75" hidden="1">
      <c r="A143" s="47"/>
      <c r="B143" s="35" t="s">
        <v>94</v>
      </c>
      <c r="C143" s="28" t="s">
        <v>89</v>
      </c>
      <c r="D143" s="29" t="s">
        <v>5</v>
      </c>
      <c r="E143" s="25"/>
      <c r="F143" s="57"/>
      <c r="G143" s="88">
        <f t="shared" si="3"/>
        <v>0</v>
      </c>
    </row>
    <row r="144" spans="1:7" s="5" customFormat="1" ht="66.75" customHeight="1" hidden="1">
      <c r="A144" s="47"/>
      <c r="B144" s="43" t="s">
        <v>88</v>
      </c>
      <c r="C144" s="28" t="s">
        <v>89</v>
      </c>
      <c r="D144" s="29" t="s">
        <v>5</v>
      </c>
      <c r="E144" s="40"/>
      <c r="F144" s="57"/>
      <c r="G144" s="88">
        <f t="shared" si="3"/>
        <v>0</v>
      </c>
    </row>
    <row r="145" spans="1:7" s="3" customFormat="1" ht="39.75" customHeight="1" hidden="1">
      <c r="A145" s="74"/>
      <c r="B145" s="27" t="s">
        <v>10</v>
      </c>
      <c r="C145" s="28" t="s">
        <v>89</v>
      </c>
      <c r="D145" s="29" t="s">
        <v>5</v>
      </c>
      <c r="E145" s="26"/>
      <c r="F145" s="89"/>
      <c r="G145" s="88">
        <f t="shared" si="3"/>
        <v>0</v>
      </c>
    </row>
    <row r="146" spans="1:7" s="5" customFormat="1" ht="33.75" customHeight="1" hidden="1">
      <c r="A146" s="47"/>
      <c r="B146" s="27" t="s">
        <v>95</v>
      </c>
      <c r="C146" s="28" t="s">
        <v>89</v>
      </c>
      <c r="D146" s="29" t="s">
        <v>5</v>
      </c>
      <c r="E146" s="25"/>
      <c r="F146" s="57"/>
      <c r="G146" s="88">
        <f t="shared" si="3"/>
        <v>0</v>
      </c>
    </row>
    <row r="147" spans="1:7" s="3" customFormat="1" ht="39.75" customHeight="1" hidden="1">
      <c r="A147" s="74"/>
      <c r="B147" s="27" t="s">
        <v>10</v>
      </c>
      <c r="C147" s="28" t="s">
        <v>89</v>
      </c>
      <c r="D147" s="29" t="s">
        <v>5</v>
      </c>
      <c r="E147" s="26"/>
      <c r="F147" s="89"/>
      <c r="G147" s="88">
        <f t="shared" si="3"/>
        <v>0</v>
      </c>
    </row>
    <row r="148" spans="1:7" s="3" customFormat="1" ht="36.75" customHeight="1" hidden="1">
      <c r="A148" s="74"/>
      <c r="B148" s="27" t="s">
        <v>96</v>
      </c>
      <c r="C148" s="28" t="s">
        <v>89</v>
      </c>
      <c r="D148" s="29" t="s">
        <v>5</v>
      </c>
      <c r="E148" s="26"/>
      <c r="F148" s="89"/>
      <c r="G148" s="88">
        <f t="shared" si="3"/>
        <v>0</v>
      </c>
    </row>
    <row r="149" spans="1:7" s="3" customFormat="1" ht="39.75" customHeight="1" hidden="1">
      <c r="A149" s="74"/>
      <c r="B149" s="27" t="s">
        <v>10</v>
      </c>
      <c r="C149" s="28" t="s">
        <v>89</v>
      </c>
      <c r="D149" s="29" t="s">
        <v>5</v>
      </c>
      <c r="E149" s="26"/>
      <c r="F149" s="89"/>
      <c r="G149" s="88">
        <f t="shared" si="3"/>
        <v>0</v>
      </c>
    </row>
    <row r="150" spans="1:7" s="3" customFormat="1" ht="12.75" customHeight="1">
      <c r="A150" s="74"/>
      <c r="B150" s="35" t="s">
        <v>144</v>
      </c>
      <c r="C150" s="23" t="s">
        <v>24</v>
      </c>
      <c r="D150" s="24" t="s">
        <v>12</v>
      </c>
      <c r="E150" s="25">
        <v>8034.6</v>
      </c>
      <c r="F150" s="89">
        <v>4453.7</v>
      </c>
      <c r="G150" s="88">
        <f t="shared" si="3"/>
        <v>12488.3</v>
      </c>
    </row>
    <row r="151" spans="1:7" s="2" customFormat="1" ht="25.5">
      <c r="A151" s="47"/>
      <c r="B151" s="35" t="s">
        <v>97</v>
      </c>
      <c r="C151" s="23" t="s">
        <v>89</v>
      </c>
      <c r="D151" s="24" t="s">
        <v>17</v>
      </c>
      <c r="E151" s="25">
        <v>5447.6</v>
      </c>
      <c r="F151" s="57">
        <v>150</v>
      </c>
      <c r="G151" s="88">
        <f t="shared" si="3"/>
        <v>5597.6</v>
      </c>
    </row>
    <row r="152" spans="1:7" ht="38.25" hidden="1">
      <c r="A152" s="47"/>
      <c r="B152" s="35" t="s">
        <v>8</v>
      </c>
      <c r="C152" s="23" t="s">
        <v>89</v>
      </c>
      <c r="D152" s="24" t="s">
        <v>22</v>
      </c>
      <c r="E152" s="25"/>
      <c r="F152" s="57"/>
      <c r="G152" s="88">
        <f t="shared" si="3"/>
        <v>0</v>
      </c>
    </row>
    <row r="153" spans="1:7" s="3" customFormat="1" ht="12.75" hidden="1">
      <c r="A153" s="74"/>
      <c r="B153" s="27" t="s">
        <v>13</v>
      </c>
      <c r="C153" s="28" t="s">
        <v>89</v>
      </c>
      <c r="D153" s="29" t="s">
        <v>22</v>
      </c>
      <c r="E153" s="26"/>
      <c r="F153" s="89"/>
      <c r="G153" s="88">
        <f t="shared" si="3"/>
        <v>0</v>
      </c>
    </row>
    <row r="154" spans="1:7" s="3" customFormat="1" ht="12.75" hidden="1">
      <c r="A154" s="74"/>
      <c r="B154" s="27" t="s">
        <v>10</v>
      </c>
      <c r="C154" s="28" t="s">
        <v>89</v>
      </c>
      <c r="D154" s="29" t="s">
        <v>22</v>
      </c>
      <c r="E154" s="30"/>
      <c r="F154" s="89"/>
      <c r="G154" s="88">
        <f t="shared" si="3"/>
        <v>0</v>
      </c>
    </row>
    <row r="155" spans="1:7" s="3" customFormat="1" ht="25.5" hidden="1">
      <c r="A155" s="74"/>
      <c r="B155" s="35" t="s">
        <v>98</v>
      </c>
      <c r="C155" s="23" t="s">
        <v>89</v>
      </c>
      <c r="D155" s="24" t="s">
        <v>22</v>
      </c>
      <c r="E155" s="25"/>
      <c r="F155" s="89"/>
      <c r="G155" s="88">
        <f t="shared" si="3"/>
        <v>0</v>
      </c>
    </row>
    <row r="156" spans="1:7" s="3" customFormat="1" ht="25.5" hidden="1">
      <c r="A156" s="74"/>
      <c r="B156" s="27" t="s">
        <v>99</v>
      </c>
      <c r="C156" s="28" t="s">
        <v>89</v>
      </c>
      <c r="D156" s="29" t="s">
        <v>22</v>
      </c>
      <c r="E156" s="26"/>
      <c r="F156" s="89"/>
      <c r="G156" s="88">
        <f t="shared" si="3"/>
        <v>0</v>
      </c>
    </row>
    <row r="157" spans="1:7" s="3" customFormat="1" ht="12.75" hidden="1">
      <c r="A157" s="74"/>
      <c r="B157" s="27" t="s">
        <v>10</v>
      </c>
      <c r="C157" s="28" t="s">
        <v>89</v>
      </c>
      <c r="D157" s="29" t="s">
        <v>22</v>
      </c>
      <c r="E157" s="30"/>
      <c r="F157" s="89"/>
      <c r="G157" s="88">
        <f t="shared" si="3"/>
        <v>0</v>
      </c>
    </row>
    <row r="158" spans="1:7" ht="38.25" hidden="1">
      <c r="A158" s="47"/>
      <c r="B158" s="35" t="s">
        <v>87</v>
      </c>
      <c r="C158" s="23" t="s">
        <v>89</v>
      </c>
      <c r="D158" s="24" t="s">
        <v>22</v>
      </c>
      <c r="E158" s="25"/>
      <c r="F158" s="57"/>
      <c r="G158" s="88">
        <f t="shared" si="3"/>
        <v>0</v>
      </c>
    </row>
    <row r="159" spans="1:7" s="3" customFormat="1" ht="12.75" hidden="1">
      <c r="A159" s="74"/>
      <c r="B159" s="27" t="s">
        <v>59</v>
      </c>
      <c r="C159" s="28" t="s">
        <v>89</v>
      </c>
      <c r="D159" s="29" t="s">
        <v>22</v>
      </c>
      <c r="E159" s="26"/>
      <c r="F159" s="89"/>
      <c r="G159" s="88">
        <f t="shared" si="3"/>
        <v>0</v>
      </c>
    </row>
    <row r="160" spans="1:7" s="3" customFormat="1" ht="12.75" hidden="1">
      <c r="A160" s="74"/>
      <c r="B160" s="27" t="s">
        <v>38</v>
      </c>
      <c r="C160" s="28" t="s">
        <v>89</v>
      </c>
      <c r="D160" s="29" t="s">
        <v>22</v>
      </c>
      <c r="E160" s="30"/>
      <c r="F160" s="89"/>
      <c r="G160" s="88">
        <f t="shared" si="3"/>
        <v>0</v>
      </c>
    </row>
    <row r="161" spans="1:7" ht="12.75" hidden="1">
      <c r="A161" s="47"/>
      <c r="B161" s="35" t="s">
        <v>94</v>
      </c>
      <c r="C161" s="23" t="s">
        <v>89</v>
      </c>
      <c r="D161" s="24" t="s">
        <v>22</v>
      </c>
      <c r="E161" s="25"/>
      <c r="F161" s="57"/>
      <c r="G161" s="88">
        <f t="shared" si="3"/>
        <v>0</v>
      </c>
    </row>
    <row r="162" spans="1:7" s="5" customFormat="1" ht="66.75" customHeight="1" hidden="1">
      <c r="A162" s="47"/>
      <c r="B162" s="43" t="s">
        <v>88</v>
      </c>
      <c r="C162" s="38" t="s">
        <v>89</v>
      </c>
      <c r="D162" s="39" t="s">
        <v>22</v>
      </c>
      <c r="E162" s="40"/>
      <c r="F162" s="57"/>
      <c r="G162" s="88">
        <f t="shared" si="3"/>
        <v>0</v>
      </c>
    </row>
    <row r="163" spans="1:7" s="3" customFormat="1" ht="39.75" customHeight="1" hidden="1">
      <c r="A163" s="74"/>
      <c r="B163" s="27" t="s">
        <v>10</v>
      </c>
      <c r="C163" s="28" t="s">
        <v>89</v>
      </c>
      <c r="D163" s="29" t="s">
        <v>22</v>
      </c>
      <c r="E163" s="30"/>
      <c r="F163" s="89"/>
      <c r="G163" s="88">
        <f t="shared" si="3"/>
        <v>0</v>
      </c>
    </row>
    <row r="164" spans="1:7" s="3" customFormat="1" ht="28.5" customHeight="1" hidden="1">
      <c r="A164" s="74"/>
      <c r="B164" s="27" t="s">
        <v>95</v>
      </c>
      <c r="C164" s="28" t="s">
        <v>89</v>
      </c>
      <c r="D164" s="29" t="s">
        <v>22</v>
      </c>
      <c r="E164" s="42"/>
      <c r="F164" s="89"/>
      <c r="G164" s="88">
        <f t="shared" si="3"/>
        <v>0</v>
      </c>
    </row>
    <row r="165" spans="1:7" s="3" customFormat="1" ht="30.75" customHeight="1" hidden="1">
      <c r="A165" s="74"/>
      <c r="B165" s="27" t="s">
        <v>10</v>
      </c>
      <c r="C165" s="28" t="s">
        <v>89</v>
      </c>
      <c r="D165" s="29" t="s">
        <v>22</v>
      </c>
      <c r="E165" s="30"/>
      <c r="F165" s="89"/>
      <c r="G165" s="88">
        <f t="shared" si="3"/>
        <v>0</v>
      </c>
    </row>
    <row r="166" spans="1:7" s="3" customFormat="1" ht="36.75" customHeight="1" hidden="1">
      <c r="A166" s="74"/>
      <c r="B166" s="27" t="s">
        <v>96</v>
      </c>
      <c r="C166" s="28" t="s">
        <v>89</v>
      </c>
      <c r="D166" s="29" t="s">
        <v>22</v>
      </c>
      <c r="E166" s="26"/>
      <c r="F166" s="89"/>
      <c r="G166" s="88">
        <f t="shared" si="3"/>
        <v>0</v>
      </c>
    </row>
    <row r="167" spans="1:7" s="3" customFormat="1" ht="39.75" customHeight="1" hidden="1">
      <c r="A167" s="74"/>
      <c r="B167" s="27" t="s">
        <v>10</v>
      </c>
      <c r="C167" s="28" t="s">
        <v>89</v>
      </c>
      <c r="D167" s="29" t="s">
        <v>22</v>
      </c>
      <c r="E167" s="30"/>
      <c r="F167" s="89"/>
      <c r="G167" s="88">
        <f t="shared" si="3"/>
        <v>0</v>
      </c>
    </row>
    <row r="168" spans="1:7" ht="12.75" hidden="1">
      <c r="A168" s="47"/>
      <c r="B168" s="54" t="s">
        <v>134</v>
      </c>
      <c r="C168" s="20" t="s">
        <v>47</v>
      </c>
      <c r="D168" s="21"/>
      <c r="E168" s="22"/>
      <c r="F168" s="57"/>
      <c r="G168" s="88">
        <f t="shared" si="3"/>
        <v>0</v>
      </c>
    </row>
    <row r="169" spans="1:7" s="4" customFormat="1" ht="32.25" customHeight="1" hidden="1">
      <c r="A169" s="47"/>
      <c r="B169" s="35" t="s">
        <v>101</v>
      </c>
      <c r="C169" s="23" t="s">
        <v>47</v>
      </c>
      <c r="D169" s="24" t="s">
        <v>18</v>
      </c>
      <c r="E169" s="25"/>
      <c r="F169" s="90"/>
      <c r="G169" s="88">
        <f t="shared" si="3"/>
        <v>0</v>
      </c>
    </row>
    <row r="170" spans="1:7" s="12" customFormat="1" ht="12.75" hidden="1">
      <c r="A170" s="74"/>
      <c r="B170" s="27" t="s">
        <v>59</v>
      </c>
      <c r="C170" s="28" t="s">
        <v>47</v>
      </c>
      <c r="D170" s="29" t="s">
        <v>18</v>
      </c>
      <c r="E170" s="26"/>
      <c r="F170" s="94"/>
      <c r="G170" s="88">
        <f t="shared" si="3"/>
        <v>0</v>
      </c>
    </row>
    <row r="171" spans="1:7" s="11" customFormat="1" ht="12.75" hidden="1">
      <c r="A171" s="74"/>
      <c r="B171" s="27" t="s">
        <v>38</v>
      </c>
      <c r="C171" s="28" t="s">
        <v>47</v>
      </c>
      <c r="D171" s="29" t="s">
        <v>18</v>
      </c>
      <c r="E171" s="26"/>
      <c r="F171" s="94"/>
      <c r="G171" s="88">
        <f t="shared" si="3"/>
        <v>0</v>
      </c>
    </row>
    <row r="172" spans="1:7" s="10" customFormat="1" ht="12.75" hidden="1">
      <c r="A172" s="47"/>
      <c r="B172" s="35" t="s">
        <v>102</v>
      </c>
      <c r="C172" s="23" t="s">
        <v>47</v>
      </c>
      <c r="D172" s="24" t="s">
        <v>89</v>
      </c>
      <c r="E172" s="25"/>
      <c r="F172" s="90"/>
      <c r="G172" s="88">
        <f t="shared" si="3"/>
        <v>0</v>
      </c>
    </row>
    <row r="173" spans="1:7" s="11" customFormat="1" ht="25.5" hidden="1">
      <c r="A173" s="74"/>
      <c r="B173" s="27" t="s">
        <v>103</v>
      </c>
      <c r="C173" s="28" t="s">
        <v>47</v>
      </c>
      <c r="D173" s="29" t="s">
        <v>89</v>
      </c>
      <c r="E173" s="26"/>
      <c r="F173" s="94"/>
      <c r="G173" s="88">
        <f t="shared" si="3"/>
        <v>0</v>
      </c>
    </row>
    <row r="174" spans="1:7" s="10" customFormat="1" ht="27.75" customHeight="1" hidden="1">
      <c r="A174" s="47"/>
      <c r="B174" s="27" t="s">
        <v>10</v>
      </c>
      <c r="C174" s="23" t="s">
        <v>47</v>
      </c>
      <c r="D174" s="24" t="s">
        <v>89</v>
      </c>
      <c r="E174" s="45"/>
      <c r="F174" s="90"/>
      <c r="G174" s="88">
        <f t="shared" si="3"/>
        <v>0</v>
      </c>
    </row>
    <row r="175" spans="1:7" s="10" customFormat="1" ht="25.5" hidden="1">
      <c r="A175" s="47"/>
      <c r="B175" s="35" t="s">
        <v>104</v>
      </c>
      <c r="C175" s="23" t="s">
        <v>47</v>
      </c>
      <c r="D175" s="24" t="s">
        <v>47</v>
      </c>
      <c r="E175" s="25"/>
      <c r="F175" s="90"/>
      <c r="G175" s="88">
        <f t="shared" si="3"/>
        <v>0</v>
      </c>
    </row>
    <row r="176" spans="1:7" s="5" customFormat="1" ht="38.25" hidden="1">
      <c r="A176" s="47"/>
      <c r="B176" s="60" t="s">
        <v>8</v>
      </c>
      <c r="C176" s="23" t="s">
        <v>47</v>
      </c>
      <c r="D176" s="24" t="s">
        <v>105</v>
      </c>
      <c r="E176" s="25"/>
      <c r="F176" s="57"/>
      <c r="G176" s="88">
        <f t="shared" si="3"/>
        <v>0</v>
      </c>
    </row>
    <row r="177" spans="1:7" s="3" customFormat="1" ht="12.75" hidden="1">
      <c r="A177" s="74"/>
      <c r="B177" s="46" t="s">
        <v>13</v>
      </c>
      <c r="C177" s="28" t="s">
        <v>47</v>
      </c>
      <c r="D177" s="29" t="s">
        <v>105</v>
      </c>
      <c r="E177" s="26"/>
      <c r="F177" s="89"/>
      <c r="G177" s="88">
        <f t="shared" si="3"/>
        <v>0</v>
      </c>
    </row>
    <row r="178" spans="1:7" s="3" customFormat="1" ht="12.75" hidden="1">
      <c r="A178" s="74"/>
      <c r="B178" s="27" t="s">
        <v>10</v>
      </c>
      <c r="C178" s="28" t="s">
        <v>47</v>
      </c>
      <c r="D178" s="29" t="s">
        <v>105</v>
      </c>
      <c r="E178" s="30"/>
      <c r="F178" s="89"/>
      <c r="G178" s="88">
        <f t="shared" si="3"/>
        <v>0</v>
      </c>
    </row>
    <row r="179" spans="1:7" s="3" customFormat="1" ht="38.25" hidden="1">
      <c r="A179" s="74"/>
      <c r="B179" s="60" t="s">
        <v>87</v>
      </c>
      <c r="C179" s="23" t="s">
        <v>47</v>
      </c>
      <c r="D179" s="24" t="s">
        <v>105</v>
      </c>
      <c r="E179" s="25"/>
      <c r="F179" s="89"/>
      <c r="G179" s="88">
        <f t="shared" si="3"/>
        <v>0</v>
      </c>
    </row>
    <row r="180" spans="1:7" s="3" customFormat="1" ht="12.75" hidden="1">
      <c r="A180" s="74"/>
      <c r="B180" s="27" t="s">
        <v>59</v>
      </c>
      <c r="C180" s="28" t="s">
        <v>47</v>
      </c>
      <c r="D180" s="29" t="s">
        <v>105</v>
      </c>
      <c r="E180" s="26"/>
      <c r="F180" s="89"/>
      <c r="G180" s="88">
        <f t="shared" si="3"/>
        <v>0</v>
      </c>
    </row>
    <row r="181" spans="1:7" s="3" customFormat="1" ht="12.75" hidden="1">
      <c r="A181" s="74"/>
      <c r="B181" s="27" t="s">
        <v>38</v>
      </c>
      <c r="C181" s="28" t="s">
        <v>47</v>
      </c>
      <c r="D181" s="29" t="s">
        <v>105</v>
      </c>
      <c r="E181" s="30"/>
      <c r="F181" s="89"/>
      <c r="G181" s="88">
        <f t="shared" si="3"/>
        <v>0</v>
      </c>
    </row>
    <row r="182" spans="1:7" s="3" customFormat="1" ht="25.5" hidden="1">
      <c r="A182" s="74"/>
      <c r="B182" s="35" t="s">
        <v>101</v>
      </c>
      <c r="C182" s="23" t="s">
        <v>47</v>
      </c>
      <c r="D182" s="24" t="s">
        <v>105</v>
      </c>
      <c r="E182" s="25"/>
      <c r="F182" s="89"/>
      <c r="G182" s="88">
        <f t="shared" si="3"/>
        <v>0</v>
      </c>
    </row>
    <row r="183" spans="1:7" s="3" customFormat="1" ht="12.75" hidden="1">
      <c r="A183" s="74"/>
      <c r="B183" s="27" t="s">
        <v>59</v>
      </c>
      <c r="C183" s="28" t="s">
        <v>47</v>
      </c>
      <c r="D183" s="29" t="s">
        <v>105</v>
      </c>
      <c r="E183" s="26"/>
      <c r="F183" s="89"/>
      <c r="G183" s="88">
        <f t="shared" si="3"/>
        <v>0</v>
      </c>
    </row>
    <row r="184" spans="1:7" s="3" customFormat="1" ht="12.75" hidden="1">
      <c r="A184" s="74"/>
      <c r="B184" s="27" t="s">
        <v>38</v>
      </c>
      <c r="C184" s="28" t="s">
        <v>47</v>
      </c>
      <c r="D184" s="29" t="s">
        <v>105</v>
      </c>
      <c r="E184" s="30"/>
      <c r="F184" s="89"/>
      <c r="G184" s="88">
        <f t="shared" si="3"/>
        <v>0</v>
      </c>
    </row>
    <row r="185" spans="1:7" s="5" customFormat="1" ht="25.5" hidden="1">
      <c r="A185" s="47"/>
      <c r="B185" s="35" t="s">
        <v>100</v>
      </c>
      <c r="C185" s="23" t="s">
        <v>47</v>
      </c>
      <c r="D185" s="24" t="s">
        <v>105</v>
      </c>
      <c r="E185" s="25"/>
      <c r="F185" s="57"/>
      <c r="G185" s="88">
        <f t="shared" si="3"/>
        <v>0</v>
      </c>
    </row>
    <row r="186" spans="1:7" s="3" customFormat="1" ht="25.5" hidden="1">
      <c r="A186" s="74"/>
      <c r="B186" s="27" t="s">
        <v>103</v>
      </c>
      <c r="C186" s="28" t="s">
        <v>47</v>
      </c>
      <c r="D186" s="29" t="s">
        <v>105</v>
      </c>
      <c r="E186" s="26"/>
      <c r="F186" s="89"/>
      <c r="G186" s="88">
        <f t="shared" si="3"/>
        <v>0</v>
      </c>
    </row>
    <row r="187" spans="1:7" s="3" customFormat="1" ht="12.75" hidden="1">
      <c r="A187" s="74"/>
      <c r="B187" s="27" t="s">
        <v>10</v>
      </c>
      <c r="C187" s="28" t="s">
        <v>47</v>
      </c>
      <c r="D187" s="29" t="s">
        <v>105</v>
      </c>
      <c r="E187" s="26"/>
      <c r="F187" s="89"/>
      <c r="G187" s="88">
        <f t="shared" si="3"/>
        <v>0</v>
      </c>
    </row>
    <row r="188" spans="1:7" ht="12.75" hidden="1">
      <c r="A188" s="47"/>
      <c r="B188" s="35" t="s">
        <v>94</v>
      </c>
      <c r="C188" s="23" t="s">
        <v>47</v>
      </c>
      <c r="D188" s="24" t="s">
        <v>105</v>
      </c>
      <c r="E188" s="25"/>
      <c r="F188" s="57"/>
      <c r="G188" s="88">
        <f t="shared" si="3"/>
        <v>0</v>
      </c>
    </row>
    <row r="189" spans="1:7" s="3" customFormat="1" ht="38.25" hidden="1">
      <c r="A189" s="74"/>
      <c r="B189" s="27" t="s">
        <v>106</v>
      </c>
      <c r="C189" s="28" t="s">
        <v>47</v>
      </c>
      <c r="D189" s="29" t="s">
        <v>105</v>
      </c>
      <c r="E189" s="26"/>
      <c r="F189" s="89"/>
      <c r="G189" s="88">
        <f t="shared" si="3"/>
        <v>0</v>
      </c>
    </row>
    <row r="190" spans="1:7" s="3" customFormat="1" ht="12.75" hidden="1">
      <c r="A190" s="74"/>
      <c r="B190" s="27" t="s">
        <v>10</v>
      </c>
      <c r="C190" s="28" t="s">
        <v>47</v>
      </c>
      <c r="D190" s="29" t="s">
        <v>105</v>
      </c>
      <c r="E190" s="30"/>
      <c r="F190" s="89"/>
      <c r="G190" s="88">
        <f t="shared" si="3"/>
        <v>0</v>
      </c>
    </row>
    <row r="191" spans="1:7" s="3" customFormat="1" ht="38.25" hidden="1">
      <c r="A191" s="74"/>
      <c r="B191" s="27" t="s">
        <v>107</v>
      </c>
      <c r="C191" s="28" t="s">
        <v>47</v>
      </c>
      <c r="D191" s="29" t="s">
        <v>105</v>
      </c>
      <c r="E191" s="26"/>
      <c r="F191" s="89"/>
      <c r="G191" s="88">
        <f t="shared" si="3"/>
        <v>0</v>
      </c>
    </row>
    <row r="192" spans="1:7" s="3" customFormat="1" ht="12.75" hidden="1">
      <c r="A192" s="74"/>
      <c r="B192" s="27" t="s">
        <v>10</v>
      </c>
      <c r="C192" s="28" t="s">
        <v>47</v>
      </c>
      <c r="D192" s="29" t="s">
        <v>105</v>
      </c>
      <c r="E192" s="30"/>
      <c r="F192" s="89"/>
      <c r="G192" s="88">
        <f t="shared" si="3"/>
        <v>0</v>
      </c>
    </row>
    <row r="193" spans="1:7" s="5" customFormat="1" ht="66.75" customHeight="1" hidden="1">
      <c r="A193" s="47"/>
      <c r="B193" s="43" t="s">
        <v>88</v>
      </c>
      <c r="C193" s="38" t="s">
        <v>47</v>
      </c>
      <c r="D193" s="39" t="s">
        <v>105</v>
      </c>
      <c r="E193" s="40"/>
      <c r="F193" s="57"/>
      <c r="G193" s="88">
        <f t="shared" si="3"/>
        <v>0</v>
      </c>
    </row>
    <row r="194" spans="1:7" s="3" customFormat="1" ht="12.75" hidden="1">
      <c r="A194" s="74"/>
      <c r="B194" s="27" t="s">
        <v>10</v>
      </c>
      <c r="C194" s="28" t="s">
        <v>47</v>
      </c>
      <c r="D194" s="29" t="s">
        <v>105</v>
      </c>
      <c r="E194" s="30"/>
      <c r="F194" s="89"/>
      <c r="G194" s="88">
        <f t="shared" si="3"/>
        <v>0</v>
      </c>
    </row>
    <row r="195" spans="1:7" s="3" customFormat="1" ht="12.75">
      <c r="A195" s="74"/>
      <c r="B195" s="35" t="s">
        <v>35</v>
      </c>
      <c r="C195" s="23" t="s">
        <v>5</v>
      </c>
      <c r="D195" s="24" t="s">
        <v>139</v>
      </c>
      <c r="E195" s="40">
        <v>3581.7</v>
      </c>
      <c r="F195" s="89"/>
      <c r="G195" s="88">
        <f>E195+F195</f>
        <v>3581.7</v>
      </c>
    </row>
    <row r="196" spans="1:7" ht="12.75">
      <c r="A196" s="47">
        <v>7</v>
      </c>
      <c r="B196" s="64" t="s">
        <v>108</v>
      </c>
      <c r="C196" s="65" t="s">
        <v>105</v>
      </c>
      <c r="D196" s="66"/>
      <c r="E196" s="67">
        <f>E197+E198+E199+E200</f>
        <v>23036.7</v>
      </c>
      <c r="F196" s="93">
        <f>F197+F198+F199+F200</f>
        <v>6930</v>
      </c>
      <c r="G196" s="93">
        <f>G197+G198+G199+G200</f>
        <v>29966.7</v>
      </c>
    </row>
    <row r="197" spans="1:7" s="2" customFormat="1" ht="12.75">
      <c r="A197" s="47"/>
      <c r="B197" s="35" t="s">
        <v>109</v>
      </c>
      <c r="C197" s="23" t="s">
        <v>105</v>
      </c>
      <c r="D197" s="24" t="s">
        <v>5</v>
      </c>
      <c r="E197" s="80">
        <v>3221.2</v>
      </c>
      <c r="F197" s="57"/>
      <c r="G197" s="88">
        <f>E197+F197</f>
        <v>3221.2</v>
      </c>
    </row>
    <row r="198" spans="1:7" s="3" customFormat="1" ht="12.75">
      <c r="A198" s="74"/>
      <c r="B198" s="35" t="s">
        <v>110</v>
      </c>
      <c r="C198" s="23" t="s">
        <v>105</v>
      </c>
      <c r="D198" s="24" t="s">
        <v>17</v>
      </c>
      <c r="E198" s="80">
        <v>18933</v>
      </c>
      <c r="F198" s="57">
        <v>6930</v>
      </c>
      <c r="G198" s="88">
        <f>E198+F198</f>
        <v>25863</v>
      </c>
    </row>
    <row r="199" spans="1:7" s="5" customFormat="1" ht="12.75">
      <c r="A199" s="47"/>
      <c r="B199" s="35" t="s">
        <v>132</v>
      </c>
      <c r="C199" s="23" t="s">
        <v>105</v>
      </c>
      <c r="D199" s="24" t="s">
        <v>12</v>
      </c>
      <c r="E199" s="80">
        <v>522.5</v>
      </c>
      <c r="F199" s="57"/>
      <c r="G199" s="88">
        <f>E199+F199</f>
        <v>522.5</v>
      </c>
    </row>
    <row r="200" spans="1:7" s="3" customFormat="1" ht="12.75">
      <c r="A200" s="74"/>
      <c r="B200" s="35" t="s">
        <v>149</v>
      </c>
      <c r="C200" s="23" t="s">
        <v>105</v>
      </c>
      <c r="D200" s="24" t="s">
        <v>12</v>
      </c>
      <c r="E200" s="80">
        <v>360</v>
      </c>
      <c r="F200" s="57"/>
      <c r="G200" s="88">
        <f>E200+F200</f>
        <v>360</v>
      </c>
    </row>
    <row r="201" spans="1:14" s="16" customFormat="1" ht="18" customHeight="1">
      <c r="A201" s="61">
        <v>8</v>
      </c>
      <c r="B201" s="64" t="s">
        <v>135</v>
      </c>
      <c r="C201" s="65" t="s">
        <v>28</v>
      </c>
      <c r="D201" s="66"/>
      <c r="E201" s="67">
        <f>E202</f>
        <v>13243</v>
      </c>
      <c r="F201" s="93">
        <f>F202</f>
        <v>100</v>
      </c>
      <c r="G201" s="93">
        <f>G202</f>
        <v>13343</v>
      </c>
      <c r="H201" s="105"/>
      <c r="I201" s="105"/>
      <c r="J201" s="105"/>
      <c r="K201" s="105"/>
      <c r="L201" s="105"/>
      <c r="M201" s="105"/>
      <c r="N201" s="105"/>
    </row>
    <row r="202" spans="1:7" s="5" customFormat="1" ht="12.75">
      <c r="A202" s="47"/>
      <c r="B202" s="61" t="s">
        <v>135</v>
      </c>
      <c r="C202" s="23" t="s">
        <v>28</v>
      </c>
      <c r="D202" s="24" t="s">
        <v>7</v>
      </c>
      <c r="E202" s="25">
        <v>13243</v>
      </c>
      <c r="F202" s="57">
        <v>100</v>
      </c>
      <c r="G202" s="88">
        <f>E202+F202</f>
        <v>13343</v>
      </c>
    </row>
    <row r="203" spans="1:7" s="3" customFormat="1" ht="12.75" hidden="1">
      <c r="A203" s="74"/>
      <c r="B203" s="44" t="s">
        <v>138</v>
      </c>
      <c r="C203" s="23" t="s">
        <v>33</v>
      </c>
      <c r="D203" s="24"/>
      <c r="E203" s="25">
        <f>E204</f>
        <v>0</v>
      </c>
      <c r="F203" s="85"/>
      <c r="G203" s="85"/>
    </row>
    <row r="204" spans="1:7" s="3" customFormat="1" ht="12.75" hidden="1">
      <c r="A204" s="74"/>
      <c r="B204" s="35" t="s">
        <v>138</v>
      </c>
      <c r="C204" s="23" t="s">
        <v>33</v>
      </c>
      <c r="D204" s="24" t="s">
        <v>7</v>
      </c>
      <c r="E204" s="25"/>
      <c r="F204" s="85"/>
      <c r="G204" s="85"/>
    </row>
    <row r="205" spans="1:7" s="3" customFormat="1" ht="12.75">
      <c r="A205" s="74">
        <v>9</v>
      </c>
      <c r="B205" s="70" t="s">
        <v>27</v>
      </c>
      <c r="C205" s="71" t="s">
        <v>139</v>
      </c>
      <c r="D205" s="72" t="s">
        <v>5</v>
      </c>
      <c r="E205" s="73">
        <f>E206</f>
        <v>0</v>
      </c>
      <c r="F205" s="73">
        <f>F206</f>
        <v>0</v>
      </c>
      <c r="G205" s="73">
        <f>G206</f>
        <v>0</v>
      </c>
    </row>
    <row r="206" spans="1:7" s="3" customFormat="1" ht="12.75">
      <c r="A206" s="74"/>
      <c r="B206" s="35" t="s">
        <v>140</v>
      </c>
      <c r="C206" s="23" t="s">
        <v>139</v>
      </c>
      <c r="D206" s="24" t="s">
        <v>5</v>
      </c>
      <c r="E206" s="25">
        <v>0</v>
      </c>
      <c r="F206" s="85"/>
      <c r="G206" s="85"/>
    </row>
    <row r="207" spans="1:7" ht="12.75">
      <c r="A207" s="47">
        <v>10</v>
      </c>
      <c r="B207" s="64" t="s">
        <v>111</v>
      </c>
      <c r="C207" s="65" t="s">
        <v>36</v>
      </c>
      <c r="D207" s="66"/>
      <c r="E207" s="67">
        <f>E208</f>
        <v>71709.1</v>
      </c>
      <c r="F207" s="67">
        <f>F208</f>
        <v>28525.4</v>
      </c>
      <c r="G207" s="67">
        <f>G208</f>
        <v>100234.5</v>
      </c>
    </row>
    <row r="208" spans="1:7" s="2" customFormat="1" ht="25.5">
      <c r="A208" s="47"/>
      <c r="B208" s="35" t="s">
        <v>112</v>
      </c>
      <c r="C208" s="23" t="s">
        <v>36</v>
      </c>
      <c r="D208" s="24" t="s">
        <v>5</v>
      </c>
      <c r="E208" s="25">
        <v>71709.1</v>
      </c>
      <c r="F208" s="57">
        <v>28525.4</v>
      </c>
      <c r="G208" s="88">
        <f>E208+F208</f>
        <v>100234.5</v>
      </c>
    </row>
    <row r="209" spans="1:7" s="2" customFormat="1" ht="12.75" hidden="1">
      <c r="A209" s="47"/>
      <c r="B209" s="35" t="s">
        <v>113</v>
      </c>
      <c r="C209" s="23" t="s">
        <v>28</v>
      </c>
      <c r="D209" s="24" t="s">
        <v>5</v>
      </c>
      <c r="E209" s="48"/>
      <c r="F209" s="84"/>
      <c r="G209" s="84"/>
    </row>
    <row r="210" spans="1:7" s="9" customFormat="1" ht="12.75" hidden="1">
      <c r="A210" s="74"/>
      <c r="B210" s="27" t="s">
        <v>114</v>
      </c>
      <c r="C210" s="28" t="s">
        <v>28</v>
      </c>
      <c r="D210" s="29" t="s">
        <v>5</v>
      </c>
      <c r="E210" s="50"/>
      <c r="F210" s="86"/>
      <c r="G210" s="86"/>
    </row>
    <row r="211" spans="1:7" s="9" customFormat="1" ht="25.5" hidden="1">
      <c r="A211" s="74"/>
      <c r="B211" s="27" t="s">
        <v>115</v>
      </c>
      <c r="C211" s="28" t="s">
        <v>28</v>
      </c>
      <c r="D211" s="29" t="s">
        <v>5</v>
      </c>
      <c r="E211" s="50"/>
      <c r="F211" s="86"/>
      <c r="G211" s="86"/>
    </row>
    <row r="212" spans="1:7" s="9" customFormat="1" ht="12.75" hidden="1">
      <c r="A212" s="74"/>
      <c r="B212" s="27" t="s">
        <v>116</v>
      </c>
      <c r="C212" s="28" t="s">
        <v>28</v>
      </c>
      <c r="D212" s="29" t="s">
        <v>5</v>
      </c>
      <c r="E212" s="50"/>
      <c r="F212" s="86"/>
      <c r="G212" s="86"/>
    </row>
    <row r="213" spans="1:7" s="9" customFormat="1" ht="25.5" hidden="1">
      <c r="A213" s="74"/>
      <c r="B213" s="27" t="s">
        <v>117</v>
      </c>
      <c r="C213" s="28" t="s">
        <v>28</v>
      </c>
      <c r="D213" s="29" t="s">
        <v>5</v>
      </c>
      <c r="E213" s="50"/>
      <c r="F213" s="86"/>
      <c r="G213" s="86"/>
    </row>
    <row r="214" spans="1:7" s="9" customFormat="1" ht="12.75" hidden="1">
      <c r="A214" s="74"/>
      <c r="B214" s="27" t="s">
        <v>116</v>
      </c>
      <c r="C214" s="28" t="s">
        <v>28</v>
      </c>
      <c r="D214" s="29" t="s">
        <v>5</v>
      </c>
      <c r="E214" s="50"/>
      <c r="F214" s="86"/>
      <c r="G214" s="86"/>
    </row>
    <row r="215" spans="1:7" s="2" customFormat="1" ht="12.75" hidden="1">
      <c r="A215" s="47"/>
      <c r="B215" s="35" t="s">
        <v>118</v>
      </c>
      <c r="C215" s="23" t="s">
        <v>119</v>
      </c>
      <c r="D215" s="24" t="s">
        <v>5</v>
      </c>
      <c r="E215" s="48"/>
      <c r="F215" s="84"/>
      <c r="G215" s="84"/>
    </row>
    <row r="216" spans="1:7" s="9" customFormat="1" ht="25.5" hidden="1">
      <c r="A216" s="74"/>
      <c r="B216" s="27" t="s">
        <v>120</v>
      </c>
      <c r="C216" s="28" t="s">
        <v>28</v>
      </c>
      <c r="D216" s="29" t="s">
        <v>5</v>
      </c>
      <c r="E216" s="50"/>
      <c r="F216" s="86"/>
      <c r="G216" s="86"/>
    </row>
    <row r="217" spans="1:7" s="9" customFormat="1" ht="12.75" hidden="1">
      <c r="A217" s="74"/>
      <c r="B217" s="27" t="s">
        <v>121</v>
      </c>
      <c r="C217" s="28" t="s">
        <v>28</v>
      </c>
      <c r="D217" s="29" t="s">
        <v>5</v>
      </c>
      <c r="E217" s="50"/>
      <c r="F217" s="86"/>
      <c r="G217" s="86"/>
    </row>
    <row r="218" spans="1:7" s="2" customFormat="1" ht="38.25" hidden="1">
      <c r="A218" s="47"/>
      <c r="B218" s="62" t="s">
        <v>8</v>
      </c>
      <c r="C218" s="23" t="s">
        <v>28</v>
      </c>
      <c r="D218" s="24" t="s">
        <v>12</v>
      </c>
      <c r="E218" s="49"/>
      <c r="F218" s="84"/>
      <c r="G218" s="84"/>
    </row>
    <row r="219" spans="1:7" s="9" customFormat="1" ht="25.5" hidden="1">
      <c r="A219" s="74"/>
      <c r="B219" s="36" t="s">
        <v>122</v>
      </c>
      <c r="C219" s="28" t="s">
        <v>28</v>
      </c>
      <c r="D219" s="29" t="s">
        <v>12</v>
      </c>
      <c r="E219" s="51"/>
      <c r="F219" s="86"/>
      <c r="G219" s="86"/>
    </row>
    <row r="220" spans="1:7" s="9" customFormat="1" ht="12.75" hidden="1">
      <c r="A220" s="74"/>
      <c r="B220" s="36" t="s">
        <v>78</v>
      </c>
      <c r="C220" s="28" t="s">
        <v>28</v>
      </c>
      <c r="D220" s="29" t="s">
        <v>12</v>
      </c>
      <c r="E220" s="51"/>
      <c r="F220" s="86"/>
      <c r="G220" s="86"/>
    </row>
    <row r="221" spans="1:7" s="9" customFormat="1" ht="12.75" hidden="1">
      <c r="A221" s="74"/>
      <c r="B221" s="62" t="s">
        <v>111</v>
      </c>
      <c r="C221" s="23" t="s">
        <v>28</v>
      </c>
      <c r="D221" s="24" t="s">
        <v>12</v>
      </c>
      <c r="E221" s="51"/>
      <c r="F221" s="86"/>
      <c r="G221" s="86"/>
    </row>
    <row r="222" spans="1:7" s="9" customFormat="1" ht="63.75" hidden="1">
      <c r="A222" s="74"/>
      <c r="B222" s="36" t="s">
        <v>123</v>
      </c>
      <c r="C222" s="28" t="s">
        <v>28</v>
      </c>
      <c r="D222" s="29" t="s">
        <v>12</v>
      </c>
      <c r="E222" s="51"/>
      <c r="F222" s="86"/>
      <c r="G222" s="86"/>
    </row>
    <row r="223" spans="1:7" ht="12.75" hidden="1">
      <c r="A223" s="47"/>
      <c r="B223" s="36" t="s">
        <v>124</v>
      </c>
      <c r="C223" s="23" t="s">
        <v>28</v>
      </c>
      <c r="D223" s="24" t="s">
        <v>12</v>
      </c>
      <c r="E223" s="49"/>
      <c r="F223" s="83"/>
      <c r="G223" s="83"/>
    </row>
    <row r="224" spans="1:7" ht="12.75" hidden="1">
      <c r="A224" s="47"/>
      <c r="B224" s="35" t="s">
        <v>94</v>
      </c>
      <c r="C224" s="23" t="s">
        <v>28</v>
      </c>
      <c r="D224" s="24" t="s">
        <v>12</v>
      </c>
      <c r="E224" s="49"/>
      <c r="F224" s="83"/>
      <c r="G224" s="83"/>
    </row>
    <row r="225" spans="1:7" s="9" customFormat="1" ht="46.5" customHeight="1" hidden="1">
      <c r="A225" s="74"/>
      <c r="B225" s="36" t="s">
        <v>125</v>
      </c>
      <c r="C225" s="28" t="s">
        <v>28</v>
      </c>
      <c r="D225" s="29" t="s">
        <v>12</v>
      </c>
      <c r="E225" s="51"/>
      <c r="F225" s="86"/>
      <c r="G225" s="86"/>
    </row>
    <row r="226" spans="1:7" s="9" customFormat="1" ht="16.5" customHeight="1" hidden="1">
      <c r="A226" s="74"/>
      <c r="B226" s="36" t="s">
        <v>124</v>
      </c>
      <c r="C226" s="28" t="s">
        <v>28</v>
      </c>
      <c r="D226" s="29" t="s">
        <v>12</v>
      </c>
      <c r="E226" s="51"/>
      <c r="F226" s="86"/>
      <c r="G226" s="86"/>
    </row>
    <row r="227" spans="1:7" s="9" customFormat="1" ht="38.25" hidden="1">
      <c r="A227" s="74"/>
      <c r="B227" s="36" t="s">
        <v>126</v>
      </c>
      <c r="C227" s="28" t="s">
        <v>28</v>
      </c>
      <c r="D227" s="29" t="s">
        <v>12</v>
      </c>
      <c r="E227" s="51"/>
      <c r="F227" s="86"/>
      <c r="G227" s="86"/>
    </row>
    <row r="228" spans="1:7" s="9" customFormat="1" ht="12.75" hidden="1">
      <c r="A228" s="74"/>
      <c r="B228" s="36" t="s">
        <v>124</v>
      </c>
      <c r="C228" s="28" t="s">
        <v>28</v>
      </c>
      <c r="D228" s="29" t="s">
        <v>12</v>
      </c>
      <c r="E228" s="51"/>
      <c r="F228" s="86"/>
      <c r="G228" s="86"/>
    </row>
    <row r="229" spans="1:7" s="9" customFormat="1" ht="38.25" hidden="1">
      <c r="A229" s="74"/>
      <c r="B229" s="36" t="s">
        <v>107</v>
      </c>
      <c r="C229" s="28" t="s">
        <v>28</v>
      </c>
      <c r="D229" s="29" t="s">
        <v>12</v>
      </c>
      <c r="E229" s="51"/>
      <c r="F229" s="86"/>
      <c r="G229" s="86"/>
    </row>
    <row r="230" spans="1:7" s="9" customFormat="1" ht="12.75" hidden="1">
      <c r="A230" s="74"/>
      <c r="B230" s="36" t="s">
        <v>124</v>
      </c>
      <c r="C230" s="28" t="s">
        <v>28</v>
      </c>
      <c r="D230" s="29" t="s">
        <v>12</v>
      </c>
      <c r="E230" s="51"/>
      <c r="F230" s="86"/>
      <c r="G230" s="86"/>
    </row>
    <row r="231" spans="1:7" ht="12.75">
      <c r="A231" s="47"/>
      <c r="B231" s="63" t="s">
        <v>127</v>
      </c>
      <c r="C231" s="52" t="s">
        <v>128</v>
      </c>
      <c r="D231" s="53" t="s">
        <v>128</v>
      </c>
      <c r="E231" s="82">
        <f>E12+E57+E59+E69+E89+E100+E129+E168+E196+E201+E207+E203+E205</f>
        <v>1032119.96</v>
      </c>
      <c r="F231" s="82">
        <f>F12+F57+F59+F69+F89+F100+F129+F168+F196+F201+F207+F203+F205</f>
        <v>71067.94</v>
      </c>
      <c r="G231" s="82">
        <f>G12+G59+G69+G89+G100+G129+G196+G201+G205+G207</f>
        <v>1103187.9</v>
      </c>
    </row>
    <row r="233" spans="2:6" ht="12.75">
      <c r="B233" s="13"/>
      <c r="C233" s="101"/>
      <c r="D233" s="101"/>
      <c r="E233" s="15"/>
      <c r="F233" s="76"/>
    </row>
    <row r="234" spans="2:4" ht="12.75">
      <c r="B234" s="7"/>
      <c r="C234" s="95"/>
      <c r="D234" s="95"/>
    </row>
    <row r="235" spans="5:6" ht="12.75">
      <c r="E235" s="15"/>
      <c r="F235" s="75"/>
    </row>
  </sheetData>
  <sheetProtection/>
  <mergeCells count="11">
    <mergeCell ref="F10:F11"/>
    <mergeCell ref="G10:G11"/>
    <mergeCell ref="H201:N201"/>
    <mergeCell ref="E10:E11"/>
    <mergeCell ref="A8:E8"/>
    <mergeCell ref="C234:D234"/>
    <mergeCell ref="A10:A11"/>
    <mergeCell ref="B10:B11"/>
    <mergeCell ref="C10:C11"/>
    <mergeCell ref="D10:D11"/>
    <mergeCell ref="C233:D233"/>
  </mergeCells>
  <printOptions/>
  <pageMargins left="0.984251968503937" right="0" top="0" bottom="0" header="0.5118110236220472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Melnikova</dc:creator>
  <cp:keywords/>
  <dc:description/>
  <cp:lastModifiedBy>User</cp:lastModifiedBy>
  <cp:lastPrinted>2022-05-24T03:52:30Z</cp:lastPrinted>
  <dcterms:created xsi:type="dcterms:W3CDTF">2007-11-29T13:35:11Z</dcterms:created>
  <dcterms:modified xsi:type="dcterms:W3CDTF">2022-05-24T03:52:32Z</dcterms:modified>
  <cp:category/>
  <cp:version/>
  <cp:contentType/>
  <cp:contentStatus/>
</cp:coreProperties>
</file>