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Sheet1!$A$10:$F$370</definedName>
    <definedName name="_xlnm.Print_Area" localSheetId="0">Sheet1!$A$1:$H$370</definedName>
  </definedNames>
  <calcPr calcId="144525"/>
</workbook>
</file>

<file path=xl/calcChain.xml><?xml version="1.0" encoding="utf-8"?>
<calcChain xmlns="http://schemas.openxmlformats.org/spreadsheetml/2006/main">
  <c r="G134" i="1" l="1"/>
  <c r="G133" i="1" s="1"/>
  <c r="G215" i="1"/>
  <c r="G214" i="1" s="1"/>
  <c r="H216" i="1"/>
  <c r="F214" i="1"/>
  <c r="G191" i="1"/>
  <c r="G190" i="1" s="1"/>
  <c r="G272" i="1"/>
  <c r="G271" i="1" s="1"/>
  <c r="G346" i="1"/>
  <c r="G297" i="1"/>
  <c r="G367" i="1"/>
  <c r="H367" i="1"/>
  <c r="G364" i="1"/>
  <c r="G361" i="1"/>
  <c r="G358" i="1"/>
  <c r="H358" i="1"/>
  <c r="G355" i="1"/>
  <c r="G353" i="1"/>
  <c r="H353" i="1" s="1"/>
  <c r="H352" i="1" s="1"/>
  <c r="G350" i="1"/>
  <c r="H350" i="1" s="1"/>
  <c r="H357" i="1"/>
  <c r="H356" i="1"/>
  <c r="H355" i="1" s="1"/>
  <c r="F355" i="1"/>
  <c r="H354" i="1"/>
  <c r="F352" i="1"/>
  <c r="H351" i="1"/>
  <c r="F349" i="1"/>
  <c r="H359" i="1"/>
  <c r="H360" i="1"/>
  <c r="H363" i="1"/>
  <c r="H366" i="1"/>
  <c r="H368" i="1"/>
  <c r="H369" i="1"/>
  <c r="G342" i="1"/>
  <c r="H344" i="1"/>
  <c r="H347" i="1"/>
  <c r="G317" i="1"/>
  <c r="G314" i="1"/>
  <c r="G311" i="1"/>
  <c r="G339" i="1"/>
  <c r="H339" i="1" s="1"/>
  <c r="H338" i="1" s="1"/>
  <c r="H340" i="1"/>
  <c r="F338" i="1"/>
  <c r="H285" i="1"/>
  <c r="H284" i="1"/>
  <c r="H283" i="1" s="1"/>
  <c r="F284" i="1"/>
  <c r="F283" i="1" s="1"/>
  <c r="G283" i="1"/>
  <c r="G326" i="1"/>
  <c r="G323" i="1"/>
  <c r="G320" i="1"/>
  <c r="G308" i="1"/>
  <c r="G305" i="1"/>
  <c r="G302" i="1"/>
  <c r="H304" i="1"/>
  <c r="H307" i="1"/>
  <c r="H310" i="1"/>
  <c r="H313" i="1"/>
  <c r="H316" i="1"/>
  <c r="H319" i="1"/>
  <c r="H322" i="1"/>
  <c r="H325" i="1"/>
  <c r="H328" i="1"/>
  <c r="H282" i="1"/>
  <c r="H281" i="1"/>
  <c r="H280" i="1" s="1"/>
  <c r="F281" i="1"/>
  <c r="F280" i="1" s="1"/>
  <c r="G280" i="1"/>
  <c r="H279" i="1"/>
  <c r="H278" i="1"/>
  <c r="H277" i="1" s="1"/>
  <c r="F278" i="1"/>
  <c r="F277" i="1" s="1"/>
  <c r="G277" i="1"/>
  <c r="G265" i="1"/>
  <c r="G264" i="1" s="1"/>
  <c r="G268" i="1"/>
  <c r="G274" i="1"/>
  <c r="G286" i="1"/>
  <c r="G291" i="1"/>
  <c r="H267" i="1"/>
  <c r="H270" i="1"/>
  <c r="H273" i="1"/>
  <c r="H276" i="1"/>
  <c r="H288" i="1"/>
  <c r="H289" i="1"/>
  <c r="H290" i="1"/>
  <c r="H294" i="1"/>
  <c r="H295" i="1"/>
  <c r="H296" i="1"/>
  <c r="H299" i="1"/>
  <c r="H300" i="1"/>
  <c r="G232" i="1"/>
  <c r="G246" i="1"/>
  <c r="G260" i="1"/>
  <c r="H226" i="1"/>
  <c r="H225" i="1" s="1"/>
  <c r="H229" i="1"/>
  <c r="H230" i="1"/>
  <c r="H231" i="1"/>
  <c r="H235" i="1"/>
  <c r="H236" i="1"/>
  <c r="H237" i="1"/>
  <c r="H239" i="1"/>
  <c r="H240" i="1"/>
  <c r="H241" i="1"/>
  <c r="H242" i="1"/>
  <c r="H243" i="1"/>
  <c r="H244" i="1"/>
  <c r="H245" i="1"/>
  <c r="H248" i="1"/>
  <c r="H249" i="1"/>
  <c r="H250" i="1"/>
  <c r="H251" i="1"/>
  <c r="H255" i="1"/>
  <c r="H259" i="1"/>
  <c r="H262" i="1"/>
  <c r="H263" i="1"/>
  <c r="G218" i="1"/>
  <c r="G217" i="1" s="1"/>
  <c r="H219" i="1"/>
  <c r="F218" i="1"/>
  <c r="F217" i="1" s="1"/>
  <c r="H210" i="1"/>
  <c r="H213" i="1"/>
  <c r="H222" i="1"/>
  <c r="H224" i="1"/>
  <c r="H223" i="1" s="1"/>
  <c r="G227" i="1"/>
  <c r="G225" i="1"/>
  <c r="G223" i="1"/>
  <c r="G208" i="1"/>
  <c r="G205" i="1"/>
  <c r="G202" i="1"/>
  <c r="G199" i="1"/>
  <c r="G196" i="1"/>
  <c r="G193" i="1"/>
  <c r="G187" i="1"/>
  <c r="G183" i="1" s="1"/>
  <c r="G185" i="1"/>
  <c r="H186" i="1"/>
  <c r="H185" i="1" s="1"/>
  <c r="H189" i="1"/>
  <c r="H192" i="1"/>
  <c r="H195" i="1"/>
  <c r="H198" i="1"/>
  <c r="H201" i="1"/>
  <c r="H204" i="1"/>
  <c r="H207" i="1"/>
  <c r="G141" i="1"/>
  <c r="G144" i="1"/>
  <c r="G139" i="1"/>
  <c r="G138" i="1" s="1"/>
  <c r="G148" i="1"/>
  <c r="H148" i="1" s="1"/>
  <c r="H147" i="1" s="1"/>
  <c r="G175" i="1"/>
  <c r="H177" i="1"/>
  <c r="H178" i="1"/>
  <c r="H179" i="1"/>
  <c r="H181" i="1"/>
  <c r="H182" i="1"/>
  <c r="H173" i="1"/>
  <c r="H174" i="1"/>
  <c r="G220" i="1"/>
  <c r="G212" i="1"/>
  <c r="G211" i="1" s="1"/>
  <c r="G170" i="1"/>
  <c r="G157" i="1"/>
  <c r="G162" i="1"/>
  <c r="G161" i="1" s="1"/>
  <c r="F161" i="1"/>
  <c r="G167" i="1"/>
  <c r="G164" i="1"/>
  <c r="H160" i="1"/>
  <c r="H163" i="1"/>
  <c r="H165" i="1"/>
  <c r="H164" i="1" s="1"/>
  <c r="H166" i="1"/>
  <c r="H169" i="1"/>
  <c r="H172" i="1"/>
  <c r="G153" i="1"/>
  <c r="H152" i="1"/>
  <c r="H155" i="1"/>
  <c r="G150" i="1"/>
  <c r="G130" i="1"/>
  <c r="G127" i="1"/>
  <c r="H128" i="1"/>
  <c r="H127" i="1" s="1"/>
  <c r="H129" i="1"/>
  <c r="H132" i="1"/>
  <c r="H135" i="1"/>
  <c r="H137" i="1"/>
  <c r="H140" i="1"/>
  <c r="H142" i="1"/>
  <c r="H141" i="1" s="1"/>
  <c r="H143" i="1"/>
  <c r="H146" i="1"/>
  <c r="H149" i="1"/>
  <c r="G123" i="1"/>
  <c r="G121" i="1"/>
  <c r="G120" i="1" s="1"/>
  <c r="G115" i="1"/>
  <c r="H116" i="1"/>
  <c r="H118" i="1"/>
  <c r="H122" i="1"/>
  <c r="H125" i="1"/>
  <c r="H126" i="1"/>
  <c r="G112" i="1"/>
  <c r="G110" i="1"/>
  <c r="G108" i="1"/>
  <c r="H105" i="1"/>
  <c r="H106" i="1"/>
  <c r="H107" i="1"/>
  <c r="H109" i="1"/>
  <c r="H108" i="1" s="1"/>
  <c r="H111" i="1"/>
  <c r="H110" i="1" s="1"/>
  <c r="H113" i="1"/>
  <c r="H112" i="1" s="1"/>
  <c r="G103" i="1"/>
  <c r="H101" i="1"/>
  <c r="H100" i="1" s="1"/>
  <c r="H99" i="1"/>
  <c r="H98" i="1" s="1"/>
  <c r="H97" i="1"/>
  <c r="H96" i="1" s="1"/>
  <c r="H95" i="1"/>
  <c r="H94" i="1" s="1"/>
  <c r="H93" i="1"/>
  <c r="H92" i="1" s="1"/>
  <c r="H86" i="1"/>
  <c r="H87" i="1"/>
  <c r="H88" i="1"/>
  <c r="H90" i="1"/>
  <c r="H91" i="1"/>
  <c r="H78" i="1"/>
  <c r="H79" i="1"/>
  <c r="H80" i="1"/>
  <c r="H81" i="1"/>
  <c r="H82" i="1"/>
  <c r="H83" i="1"/>
  <c r="H74" i="1"/>
  <c r="H70" i="1"/>
  <c r="H71" i="1"/>
  <c r="H62" i="1"/>
  <c r="H63" i="1"/>
  <c r="H64" i="1"/>
  <c r="H65" i="1"/>
  <c r="H66" i="1"/>
  <c r="H67" i="1"/>
  <c r="H54" i="1"/>
  <c r="H55" i="1"/>
  <c r="H56" i="1"/>
  <c r="H58" i="1"/>
  <c r="H59" i="1"/>
  <c r="H49" i="1"/>
  <c r="H50" i="1"/>
  <c r="H51" i="1"/>
  <c r="H45" i="1"/>
  <c r="H44" i="1" s="1"/>
  <c r="H42" i="1"/>
  <c r="H43" i="1"/>
  <c r="H37" i="1"/>
  <c r="H38" i="1"/>
  <c r="H39" i="1"/>
  <c r="H34" i="1"/>
  <c r="H33" i="1" s="1"/>
  <c r="H30" i="1"/>
  <c r="H31" i="1"/>
  <c r="H25" i="1"/>
  <c r="H26" i="1"/>
  <c r="H27" i="1"/>
  <c r="H19" i="1"/>
  <c r="H20" i="1"/>
  <c r="H21" i="1"/>
  <c r="H15" i="1"/>
  <c r="H16" i="1"/>
  <c r="G100" i="1"/>
  <c r="G98" i="1"/>
  <c r="G96" i="1"/>
  <c r="G94" i="1"/>
  <c r="G92" i="1"/>
  <c r="G84" i="1"/>
  <c r="G76" i="1"/>
  <c r="G72" i="1"/>
  <c r="G68" i="1"/>
  <c r="G60" i="1"/>
  <c r="G52" i="1"/>
  <c r="G47" i="1"/>
  <c r="G44" i="1"/>
  <c r="G40" i="1"/>
  <c r="G35" i="1"/>
  <c r="G33" i="1"/>
  <c r="G28" i="1"/>
  <c r="G23" i="1"/>
  <c r="G17" i="1"/>
  <c r="G13" i="1"/>
  <c r="H215" i="1" l="1"/>
  <c r="H214" i="1" s="1"/>
  <c r="G345" i="1"/>
  <c r="G341" i="1" s="1"/>
  <c r="H349" i="1"/>
  <c r="G352" i="1"/>
  <c r="G349" i="1"/>
  <c r="G348" i="1" s="1"/>
  <c r="G338" i="1"/>
  <c r="G301" i="1" s="1"/>
  <c r="H218" i="1"/>
  <c r="H217" i="1" s="1"/>
  <c r="H161" i="1"/>
  <c r="G147" i="1"/>
  <c r="H162" i="1"/>
  <c r="G156" i="1"/>
  <c r="G119" i="1"/>
  <c r="G114" i="1" s="1"/>
  <c r="G102" i="1"/>
  <c r="G75" i="1"/>
  <c r="G46" i="1"/>
  <c r="G22" i="1"/>
  <c r="G12" i="1" s="1"/>
  <c r="G11" i="1" s="1"/>
  <c r="G370" i="1" s="1"/>
  <c r="F89" i="1"/>
  <c r="H89" i="1" s="1"/>
  <c r="F85" i="1"/>
  <c r="H85" i="1" s="1"/>
  <c r="H84" i="1" l="1"/>
  <c r="F84" i="1"/>
  <c r="F293" i="1" l="1"/>
  <c r="F292" i="1" l="1"/>
  <c r="H292" i="1" s="1"/>
  <c r="H293" i="1"/>
  <c r="H291" i="1" s="1"/>
  <c r="F291" i="1"/>
  <c r="F110" i="1"/>
  <c r="F108" i="1"/>
  <c r="F309" i="1" l="1"/>
  <c r="H309" i="1" s="1"/>
  <c r="H308" i="1" s="1"/>
  <c r="F53" i="1"/>
  <c r="H53" i="1" s="1"/>
  <c r="F48" i="1"/>
  <c r="H48" i="1" s="1"/>
  <c r="H47" i="1" s="1"/>
  <c r="F41" i="1"/>
  <c r="H41" i="1" s="1"/>
  <c r="H40" i="1" s="1"/>
  <c r="F36" i="1"/>
  <c r="F24" i="1"/>
  <c r="F18" i="1"/>
  <c r="F14" i="1"/>
  <c r="H14" i="1" s="1"/>
  <c r="H13" i="1" s="1"/>
  <c r="F194" i="1"/>
  <c r="H194" i="1" s="1"/>
  <c r="H193" i="1" s="1"/>
  <c r="F336" i="1"/>
  <c r="F335" i="1" s="1"/>
  <c r="F333" i="1"/>
  <c r="F332" i="1" s="1"/>
  <c r="F35" i="1" l="1"/>
  <c r="H36" i="1"/>
  <c r="H35" i="1" s="1"/>
  <c r="F17" i="1"/>
  <c r="H18" i="1"/>
  <c r="H17" i="1" s="1"/>
  <c r="F23" i="1"/>
  <c r="H24" i="1"/>
  <c r="H23" i="1" s="1"/>
  <c r="F13" i="1"/>
  <c r="F212" i="1"/>
  <c r="H212" i="1" s="1"/>
  <c r="H211" i="1" s="1"/>
  <c r="F275" i="1"/>
  <c r="F209" i="1"/>
  <c r="F206" i="1"/>
  <c r="F44" i="1"/>
  <c r="F136" i="1"/>
  <c r="H136" i="1" s="1"/>
  <c r="F223" i="1"/>
  <c r="F225" i="1"/>
  <c r="F228" i="1"/>
  <c r="F197" i="1"/>
  <c r="H197" i="1" s="1"/>
  <c r="H196" i="1" s="1"/>
  <c r="F100" i="1"/>
  <c r="F208" i="1" l="1"/>
  <c r="H209" i="1"/>
  <c r="H208" i="1" s="1"/>
  <c r="F274" i="1"/>
  <c r="H275" i="1"/>
  <c r="H274" i="1" s="1"/>
  <c r="F227" i="1"/>
  <c r="H228" i="1"/>
  <c r="H227" i="1" s="1"/>
  <c r="F205" i="1"/>
  <c r="H206" i="1"/>
  <c r="H205" i="1" s="1"/>
  <c r="F211" i="1"/>
  <c r="F104" i="1"/>
  <c r="F330" i="1"/>
  <c r="F329" i="1" s="1"/>
  <c r="F315" i="1"/>
  <c r="F40" i="1"/>
  <c r="F47" i="1"/>
  <c r="F185" i="1"/>
  <c r="F191" i="1"/>
  <c r="H191" i="1" s="1"/>
  <c r="H190" i="1" s="1"/>
  <c r="F193" i="1"/>
  <c r="F247" i="1"/>
  <c r="F261" i="1"/>
  <c r="F303" i="1"/>
  <c r="F321" i="1"/>
  <c r="F324" i="1"/>
  <c r="F327" i="1"/>
  <c r="F318" i="1"/>
  <c r="F176" i="1"/>
  <c r="H176" i="1" s="1"/>
  <c r="F180" i="1"/>
  <c r="H180" i="1" s="1"/>
  <c r="F57" i="1"/>
  <c r="F365" i="1"/>
  <c r="F298" i="1"/>
  <c r="F77" i="1"/>
  <c r="H77" i="1" s="1"/>
  <c r="H76" i="1" s="1"/>
  <c r="H75" i="1" s="1"/>
  <c r="F306" i="1"/>
  <c r="F308" i="1"/>
  <c r="F312" i="1"/>
  <c r="F29" i="1"/>
  <c r="H29" i="1" s="1"/>
  <c r="H28" i="1" s="1"/>
  <c r="H22" i="1" s="1"/>
  <c r="F33" i="1"/>
  <c r="F61" i="1"/>
  <c r="F69" i="1"/>
  <c r="F73" i="1"/>
  <c r="F92" i="1"/>
  <c r="F94" i="1"/>
  <c r="F96" i="1"/>
  <c r="F112" i="1"/>
  <c r="F117" i="1"/>
  <c r="F121" i="1"/>
  <c r="F124" i="1"/>
  <c r="F127" i="1"/>
  <c r="F131" i="1"/>
  <c r="F134" i="1"/>
  <c r="F139" i="1"/>
  <c r="F138" i="1" s="1"/>
  <c r="F141" i="1"/>
  <c r="F145" i="1"/>
  <c r="F151" i="1"/>
  <c r="H151" i="1" s="1"/>
  <c r="H150" i="1" s="1"/>
  <c r="F154" i="1"/>
  <c r="F159" i="1"/>
  <c r="F164" i="1"/>
  <c r="F171" i="1"/>
  <c r="F168" i="1"/>
  <c r="F188" i="1"/>
  <c r="F196" i="1"/>
  <c r="F200" i="1"/>
  <c r="F203" i="1"/>
  <c r="F221" i="1"/>
  <c r="F234" i="1"/>
  <c r="F238" i="1"/>
  <c r="H238" i="1" s="1"/>
  <c r="F254" i="1"/>
  <c r="F258" i="1"/>
  <c r="F266" i="1"/>
  <c r="F269" i="1"/>
  <c r="F272" i="1"/>
  <c r="F287" i="1"/>
  <c r="F343" i="1"/>
  <c r="F346" i="1"/>
  <c r="F358" i="1"/>
  <c r="F362" i="1"/>
  <c r="F367" i="1"/>
  <c r="F147" i="1"/>
  <c r="F286" i="1" l="1"/>
  <c r="H287" i="1"/>
  <c r="H286" i="1" s="1"/>
  <c r="F246" i="1"/>
  <c r="H247" i="1"/>
  <c r="H246" i="1" s="1"/>
  <c r="F271" i="1"/>
  <c r="H272" i="1"/>
  <c r="H271" i="1" s="1"/>
  <c r="F202" i="1"/>
  <c r="H203" i="1"/>
  <c r="H202" i="1" s="1"/>
  <c r="F268" i="1"/>
  <c r="H269" i="1"/>
  <c r="H268" i="1" s="1"/>
  <c r="F364" i="1"/>
  <c r="H365" i="1"/>
  <c r="H364" i="1" s="1"/>
  <c r="F302" i="1"/>
  <c r="H303" i="1"/>
  <c r="H302" i="1" s="1"/>
  <c r="F361" i="1"/>
  <c r="F348" i="1" s="1"/>
  <c r="H362" i="1"/>
  <c r="H361" i="1" s="1"/>
  <c r="H348" i="1" s="1"/>
  <c r="F257" i="1"/>
  <c r="H258" i="1"/>
  <c r="F220" i="1"/>
  <c r="H221" i="1"/>
  <c r="H220" i="1" s="1"/>
  <c r="F187" i="1"/>
  <c r="H188" i="1"/>
  <c r="H187" i="1" s="1"/>
  <c r="F323" i="1"/>
  <c r="H324" i="1"/>
  <c r="H323" i="1" s="1"/>
  <c r="F253" i="1"/>
  <c r="H254" i="1"/>
  <c r="F297" i="1"/>
  <c r="H298" i="1"/>
  <c r="H297" i="1" s="1"/>
  <c r="F320" i="1"/>
  <c r="H321" i="1"/>
  <c r="H320" i="1" s="1"/>
  <c r="F345" i="1"/>
  <c r="H346" i="1"/>
  <c r="H345" i="1" s="1"/>
  <c r="F199" i="1"/>
  <c r="F183" i="1" s="1"/>
  <c r="H200" i="1"/>
  <c r="H199" i="1" s="1"/>
  <c r="F342" i="1"/>
  <c r="H343" i="1"/>
  <c r="H342" i="1" s="1"/>
  <c r="H341" i="1" s="1"/>
  <c r="F265" i="1"/>
  <c r="F264" i="1" s="1"/>
  <c r="H266" i="1"/>
  <c r="H265" i="1" s="1"/>
  <c r="F233" i="1"/>
  <c r="H233" i="1" s="1"/>
  <c r="H232" i="1" s="1"/>
  <c r="H234" i="1"/>
  <c r="F305" i="1"/>
  <c r="H306" i="1"/>
  <c r="H305" i="1" s="1"/>
  <c r="F326" i="1"/>
  <c r="H327" i="1"/>
  <c r="H326" i="1" s="1"/>
  <c r="F260" i="1"/>
  <c r="H261" i="1"/>
  <c r="H260" i="1" s="1"/>
  <c r="F311" i="1"/>
  <c r="H312" i="1"/>
  <c r="H311" i="1" s="1"/>
  <c r="F317" i="1"/>
  <c r="H318" i="1"/>
  <c r="H317" i="1" s="1"/>
  <c r="F314" i="1"/>
  <c r="H315" i="1"/>
  <c r="H314" i="1" s="1"/>
  <c r="H175" i="1"/>
  <c r="F120" i="1"/>
  <c r="H121" i="1"/>
  <c r="H120" i="1" s="1"/>
  <c r="H119" i="1" s="1"/>
  <c r="F170" i="1"/>
  <c r="H171" i="1"/>
  <c r="H170" i="1" s="1"/>
  <c r="F144" i="1"/>
  <c r="H145" i="1"/>
  <c r="H144" i="1" s="1"/>
  <c r="F103" i="1"/>
  <c r="F102" i="1" s="1"/>
  <c r="H104" i="1"/>
  <c r="H103" i="1" s="1"/>
  <c r="H102" i="1" s="1"/>
  <c r="F153" i="1"/>
  <c r="H154" i="1"/>
  <c r="H153" i="1" s="1"/>
  <c r="F60" i="1"/>
  <c r="H61" i="1"/>
  <c r="H60" i="1" s="1"/>
  <c r="F72" i="1"/>
  <c r="H73" i="1"/>
  <c r="H72" i="1" s="1"/>
  <c r="F123" i="1"/>
  <c r="H124" i="1"/>
  <c r="H123" i="1" s="1"/>
  <c r="F52" i="1"/>
  <c r="H57" i="1"/>
  <c r="H52" i="1" s="1"/>
  <c r="F167" i="1"/>
  <c r="H168" i="1"/>
  <c r="H167" i="1" s="1"/>
  <c r="F130" i="1"/>
  <c r="H131" i="1"/>
  <c r="H130" i="1" s="1"/>
  <c r="F133" i="1"/>
  <c r="H134" i="1"/>
  <c r="H133" i="1" s="1"/>
  <c r="F115" i="1"/>
  <c r="H117" i="1"/>
  <c r="H115" i="1" s="1"/>
  <c r="F68" i="1"/>
  <c r="H69" i="1"/>
  <c r="H68" i="1" s="1"/>
  <c r="F158" i="1"/>
  <c r="H159" i="1"/>
  <c r="F232" i="1"/>
  <c r="F175" i="1"/>
  <c r="F28" i="1"/>
  <c r="F22" i="1" s="1"/>
  <c r="F76" i="1"/>
  <c r="F75" i="1" s="1"/>
  <c r="F150" i="1"/>
  <c r="F341" i="1"/>
  <c r="F190" i="1"/>
  <c r="H301" i="1" l="1"/>
  <c r="F252" i="1"/>
  <c r="H252" i="1" s="1"/>
  <c r="H253" i="1"/>
  <c r="H183" i="1"/>
  <c r="H264" i="1"/>
  <c r="F119" i="1"/>
  <c r="F114" i="1" s="1"/>
  <c r="F256" i="1"/>
  <c r="H256" i="1" s="1"/>
  <c r="H257" i="1"/>
  <c r="F301" i="1"/>
  <c r="H46" i="1"/>
  <c r="H12" i="1" s="1"/>
  <c r="H11" i="1" s="1"/>
  <c r="F157" i="1"/>
  <c r="H158" i="1"/>
  <c r="H157" i="1" s="1"/>
  <c r="F46" i="1"/>
  <c r="F12" i="1" s="1"/>
  <c r="H156" i="1" l="1"/>
  <c r="F156" i="1"/>
  <c r="H139" i="1"/>
  <c r="H138" i="1" s="1"/>
  <c r="H114" i="1" s="1"/>
  <c r="H370" i="1" s="1"/>
  <c r="H374" i="1" s="1"/>
  <c r="F11" i="1"/>
  <c r="F370" i="1" s="1"/>
  <c r="F374" i="1" s="1"/>
</calcChain>
</file>

<file path=xl/sharedStrings.xml><?xml version="1.0" encoding="utf-8"?>
<sst xmlns="http://schemas.openxmlformats.org/spreadsheetml/2006/main" count="1299" uniqueCount="314">
  <si>
    <t>400</t>
  </si>
  <si>
    <t>Иные дотации</t>
  </si>
  <si>
    <t>Иные межбюджетные трансферты</t>
  </si>
  <si>
    <t>0000079502</t>
  </si>
  <si>
    <t>0409</t>
  </si>
  <si>
    <t>Субсидии</t>
  </si>
  <si>
    <t>0000051609</t>
  </si>
  <si>
    <t>0104</t>
  </si>
  <si>
    <t>1102</t>
  </si>
  <si>
    <t>Субсидии на софинансирование капитальных вложений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</si>
  <si>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</si>
  <si>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510</t>
  </si>
  <si>
    <t>0113</t>
  </si>
  <si>
    <t>Предоставление субсидий бюджетным, автономным учреждениям и иным некоммерческим организациям</t>
  </si>
  <si>
    <t>0000071230</t>
  </si>
  <si>
    <t>0000031522</t>
  </si>
  <si>
    <t>0000074505</t>
  </si>
  <si>
    <t>Уплата прочих налогов, сборов</t>
  </si>
  <si>
    <t>850</t>
  </si>
  <si>
    <t>240</t>
  </si>
  <si>
    <t>Выравнивание бюжетной обеспеченности из бюджета МО</t>
  </si>
  <si>
    <t>610</t>
  </si>
  <si>
    <t>0000045799</t>
  </si>
  <si>
    <t>000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</si>
  <si>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</si>
  <si>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</si>
  <si>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0000009602</t>
  </si>
  <si>
    <t>0000079219</t>
  </si>
  <si>
    <t>0000044299</t>
  </si>
  <si>
    <t>852</t>
  </si>
  <si>
    <t>Фонд оплаты труда учреждений</t>
  </si>
  <si>
    <t>Премии и гранты</t>
  </si>
  <si>
    <t>0314</t>
  </si>
  <si>
    <t>0000079524</t>
  </si>
  <si>
    <t>612</t>
  </si>
  <si>
    <t>0000051200</t>
  </si>
  <si>
    <t>Субсидии бюджетным учреждениям</t>
  </si>
  <si>
    <t>Бюджетные инвестиции в объекты капитального строительства государственной (муниципальной) собственности</t>
  </si>
  <si>
    <t>0405</t>
  </si>
  <si>
    <t>350</t>
  </si>
  <si>
    <t>119</t>
  </si>
  <si>
    <t>110</t>
  </si>
  <si>
    <t>0000045299</t>
  </si>
  <si>
    <t>0000079526</t>
  </si>
  <si>
    <t>0000072421</t>
  </si>
  <si>
    <t>0801</t>
  </si>
  <si>
    <t>Уплата иных платежей</t>
  </si>
  <si>
    <t>0702</t>
  </si>
  <si>
    <t>0505</t>
  </si>
  <si>
    <t>Уплата налогов, сборов и иных платежей</t>
  </si>
  <si>
    <t>121</t>
  </si>
  <si>
    <t>0000079206</t>
  </si>
  <si>
    <t>Фонд оплаты труда государственных (муниципальных) органов</t>
  </si>
  <si>
    <t>Пособия, компенсации, меры социальной поддержки по публичным нормативным обязательствам</t>
  </si>
  <si>
    <t>500</t>
  </si>
  <si>
    <t>0000000705</t>
  </si>
  <si>
    <t>0804</t>
  </si>
  <si>
    <t>Обеспечение деятельности подведомственных учреждений</t>
  </si>
  <si>
    <t>0401</t>
  </si>
  <si>
    <t>312</t>
  </si>
  <si>
    <t>0000020300</t>
  </si>
  <si>
    <t>0000042399</t>
  </si>
  <si>
    <t>Иные выплаты персоналу учреждений, за исключением фонда оплаты труда</t>
  </si>
  <si>
    <t>600</t>
  </si>
  <si>
    <t>Капитальные вложения в объекты государственной (муниципальной) собственности</t>
  </si>
  <si>
    <t>0000048299</t>
  </si>
  <si>
    <t>Иные пенсии, социальные доплаты к пенсиям</t>
  </si>
  <si>
    <t>0000092300</t>
  </si>
  <si>
    <t>0000079522</t>
  </si>
  <si>
    <t>Субсидии бюджетным учреждениям на иные цели</t>
  </si>
  <si>
    <t>511</t>
  </si>
  <si>
    <t>0501</t>
  </si>
  <si>
    <t>Приобретение товаров, работ, услуг в пользу граждан в целях их социального обеспечения</t>
  </si>
  <si>
    <t>0000020400</t>
  </si>
  <si>
    <t>1401</t>
  </si>
  <si>
    <t>0000079531</t>
  </si>
  <si>
    <t>Дотации на выравнивание бюджетной обеспеченности</t>
  </si>
  <si>
    <t>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</si>
  <si>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</si>
  <si>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520</t>
  </si>
  <si>
    <t>0412</t>
  </si>
  <si>
    <t>0709</t>
  </si>
  <si>
    <t>323</t>
  </si>
  <si>
    <t>611</t>
  </si>
  <si>
    <t>100</t>
  </si>
  <si>
    <t>414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</si>
  <si>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</si>
  <si>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</si>
  <si>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</si>
  <si>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Расходы на выплаты персоналу казенных учреждений</t>
  </si>
  <si>
    <t>522</t>
  </si>
  <si>
    <t>0000072404</t>
  </si>
  <si>
    <t>853</t>
  </si>
  <si>
    <t>0000000000</t>
  </si>
  <si>
    <t>0000079211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</si>
  <si>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</si>
  <si>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</t>
  </si>
  <si>
    <t>Расходы на выплаты персоналу государственных (муниципальных) органов</t>
  </si>
  <si>
    <t>0000071101</t>
  </si>
  <si>
    <t>Дотации</t>
  </si>
  <si>
    <t>200</t>
  </si>
  <si>
    <t>0000071218</t>
  </si>
  <si>
    <t>111</t>
  </si>
  <si>
    <t>0000079527</t>
  </si>
  <si>
    <t>1001</t>
  </si>
  <si>
    <t>0000042099</t>
  </si>
  <si>
    <t>0000071201</t>
  </si>
  <si>
    <t>Обеспечение мероприятий по переселению граждан из аварийного жилищного фонда, в том числе переселению гпраждан из аварийного жилищного фонда с учетом необходимости развития малоэтажного жилищного строительства</t>
  </si>
  <si>
    <t>120</t>
  </si>
  <si>
    <t>0103</t>
  </si>
  <si>
    <t>0000079529</t>
  </si>
  <si>
    <t>Бюджетные инвестиции</t>
  </si>
  <si>
    <t>122</t>
  </si>
  <si>
    <t>0000049101</t>
  </si>
  <si>
    <t>0000079207</t>
  </si>
  <si>
    <t>Расходы - всего</t>
  </si>
  <si>
    <t>9600</t>
  </si>
  <si>
    <t>Межбюджетные трансферты</t>
  </si>
  <si>
    <t>0000051619</t>
  </si>
  <si>
    <t>0707</t>
  </si>
  <si>
    <t>321</t>
  </si>
  <si>
    <t>1004</t>
  </si>
  <si>
    <t>0000044099</t>
  </si>
  <si>
    <t>0000077263</t>
  </si>
  <si>
    <t>0000079521</t>
  </si>
  <si>
    <t>313</t>
  </si>
  <si>
    <t>0106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</si>
  <si>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</si>
  <si>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0000079523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</si>
  <si>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</si>
  <si>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</si>
  <si>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512</t>
  </si>
  <si>
    <t>0000072411</t>
  </si>
  <si>
    <t>0502</t>
  </si>
  <si>
    <t>1402</t>
  </si>
  <si>
    <t>Выравнивание бюджетной обеспеченности поселений из районного фонда финансовой поддержки</t>
  </si>
  <si>
    <t>800</t>
  </si>
  <si>
    <t>0000079229</t>
  </si>
  <si>
    <t>0000051613</t>
  </si>
  <si>
    <t>0701</t>
  </si>
  <si>
    <t>0000079263</t>
  </si>
  <si>
    <t>540</t>
  </si>
  <si>
    <t>129</t>
  </si>
  <si>
    <t>244</t>
  </si>
  <si>
    <t>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</si>
  <si>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</si>
  <si>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0000022500</t>
  </si>
  <si>
    <t>0000074905</t>
  </si>
  <si>
    <t>0000072431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</si>
  <si>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</si>
  <si>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0000078060</t>
  </si>
  <si>
    <t>112</t>
  </si>
  <si>
    <t>0000042199</t>
  </si>
  <si>
    <t>0102</t>
  </si>
  <si>
    <t>0000071228</t>
  </si>
  <si>
    <t>0000079528</t>
  </si>
  <si>
    <t>Общегосударственные вопросы</t>
  </si>
  <si>
    <t>Администрация муниципального района "Могойтуйский район"</t>
  </si>
  <si>
    <t>01</t>
  </si>
  <si>
    <t>ГРБС</t>
  </si>
  <si>
    <t>Раздел, подраздел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</si>
  <si>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</si>
  <si>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</si>
  <si>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</si>
  <si>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органов государственной власти и представительных органовмуниципального образования</t>
  </si>
  <si>
    <t>Функционирование Правительства РФ высших исполнительных органов государственной власти, местных администраций</t>
  </si>
  <si>
    <t>Руководство и управление в сфере установленных функций органов государственной власти и субьектов РФ и органов местного самоуправления</t>
  </si>
  <si>
    <t>Осуществление государственных полномочий в сфере государственного управления охраной труда</t>
  </si>
  <si>
    <t>Осуществление государственных полномочий в по созданию административных комиссий</t>
  </si>
  <si>
    <t>Осуществления государственного полномочия по созданию комиссий по делам несовершеннолетних и защите их прав и организации деятельности этих комиссий</t>
  </si>
  <si>
    <t xml:space="preserve">Осуществление государственных полномочий по сбору информаций от поселений находящихся в МР, необходимой для ведения регистра муниципальных нормативных правовых актов </t>
  </si>
  <si>
    <t>Обеспечение деятельности финансовых, налоговых и таможенных органов и органов финансового надзора</t>
  </si>
  <si>
    <t>Осуществление гоударственных полномочий  по расчету и предоставлении дотаций поселениям</t>
  </si>
  <si>
    <t>Другие общегосударственные вопросы</t>
  </si>
  <si>
    <t>МЦП территориального общественного самоуправления</t>
  </si>
  <si>
    <t>МЦП "Поддержка ветеранского движения"</t>
  </si>
  <si>
    <t>МЦП "Повышение безопасности дорожного движения на 2014-2017г"</t>
  </si>
  <si>
    <t>МЦП "Профилактика правонарушений ит преступлений на 2015-2017г"</t>
  </si>
  <si>
    <t>МЦП "Организация общественных работ"</t>
  </si>
  <si>
    <t>Сельское хозяйство и рыболовство</t>
  </si>
  <si>
    <t>Организация проведение мероприятий по содерж безнадзорных животных</t>
  </si>
  <si>
    <t>администрирование государственных полномочий по содержанию безнадзорных животных</t>
  </si>
  <si>
    <t>МЦП "Поддержка и развитие АПК"</t>
  </si>
  <si>
    <t>Транспорт</t>
  </si>
  <si>
    <t>Дорожный фонд</t>
  </si>
  <si>
    <t>администрирование государственных полномочий по организации социальной поддержки отдельных категорий граждан путем обеспечения льготного проезда</t>
  </si>
  <si>
    <t>МЦП "Поддержка малого предпринимательства"</t>
  </si>
  <si>
    <t>Модернизация обьектов коммунальной инфраструктуры</t>
  </si>
  <si>
    <t>0111</t>
  </si>
  <si>
    <t>Резервный фонд администрации</t>
  </si>
  <si>
    <t>Другие вопросы в области ЖКХ</t>
  </si>
  <si>
    <t>Соглашение по передачи полномочий</t>
  </si>
  <si>
    <t>Физическая культура и спорт</t>
  </si>
  <si>
    <t>На назначение и выплату ежесесячных денежных средств на содержание детей-сирот и детей, оставшихся без попечения родителей, в семьях опекунов</t>
  </si>
  <si>
    <t>на назначение и выплату вознаграждения приемным родителям</t>
  </si>
  <si>
    <t xml:space="preserve">На назначение и выплату ежесесячных денежных средств на содержание детей-сирот и детей, оставшихся без попечения родителей, в приемных семьях </t>
  </si>
  <si>
    <t>на назначение и выплату вознаграждения опекунам (попечителям)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</si>
  <si>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</si>
  <si>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На воспитание и обучение детей-инвалидов в муниципальных дошкольных образовательных учреждениях</t>
  </si>
  <si>
    <t>Пенсионное обеспечение</t>
  </si>
  <si>
    <t>Национальная безопасность и правоохранительная деятельность</t>
  </si>
  <si>
    <t>Национальная экономика</t>
  </si>
  <si>
    <t>04</t>
  </si>
  <si>
    <t>Образование</t>
  </si>
  <si>
    <t>Предоставление субсидий бюджетным, автономным учреждениям и иным некоммерческим организациям ДОУ</t>
  </si>
  <si>
    <t>Дошкольное образование</t>
  </si>
  <si>
    <t>Субвенция на обеспечение гос.гарантий на получение общедоступного бесплатного образования</t>
  </si>
  <si>
    <t>Общее образование</t>
  </si>
  <si>
    <t>Учреждения дополнительного образования</t>
  </si>
  <si>
    <t>Культура</t>
  </si>
  <si>
    <t xml:space="preserve"> ДШИ   Предоставление субсидий бюджетным, автономным учреждениям и иным некоммерческим организациям</t>
  </si>
  <si>
    <t>Дворцы и дома культуры</t>
  </si>
  <si>
    <t>Библиотеки</t>
  </si>
  <si>
    <t>Социальная политика</t>
  </si>
  <si>
    <t>Жилищно коммунальное хозяйство</t>
  </si>
  <si>
    <t>Периодическая печать</t>
  </si>
  <si>
    <t>Обеспечение деятельности подведомственных учреждений 25 % СЕЛЬСКИЕ</t>
  </si>
  <si>
    <t>Бесплатное питание СОШ</t>
  </si>
  <si>
    <t>МЦП по молодежной политике</t>
  </si>
  <si>
    <t>05</t>
  </si>
  <si>
    <t>МП "Комплексное развитие систем коммунальной инфратруктуры"</t>
  </si>
  <si>
    <t>МП " Энергосбережение"</t>
  </si>
  <si>
    <t>0703</t>
  </si>
  <si>
    <t>МЦП "Организация отдыха, оздоровления и временной трудовой занятости детей и подростков"</t>
  </si>
  <si>
    <t>Администрирование государственного полномочия по организации деятельности по опеке и попечительству</t>
  </si>
  <si>
    <t>Администрирование государственного полномочия по обеспечению бесплатным питанием детей из малоимущих семей</t>
  </si>
  <si>
    <t xml:space="preserve">Администрирование государственного полномочия по воспитанию и обучение детей инвалидов в ДОУ </t>
  </si>
  <si>
    <t xml:space="preserve">Учебно-методические кабинеты, ценртрализованные бухгалтерии </t>
  </si>
  <si>
    <t>10</t>
  </si>
  <si>
    <t>11</t>
  </si>
  <si>
    <t>14</t>
  </si>
  <si>
    <t>0000033800</t>
  </si>
  <si>
    <t>Обеспечение жилыми помещениямивступивших в силу судебных постановлений детям сиротам</t>
  </si>
  <si>
    <t>0000079530</t>
  </si>
  <si>
    <t>0000072403</t>
  </si>
  <si>
    <t>администрирование полномочий по обеспечению жилыми помещениями вступивших в силу судебных постановлений детям сиротам</t>
  </si>
  <si>
    <t>Оплата работ, услуг</t>
  </si>
  <si>
    <t>0000079533</t>
  </si>
  <si>
    <t>Субвенции на осуществлении гос.полномочия по расчету и предостовлению дотаций поселениям на выравнивание</t>
  </si>
  <si>
    <t>0309</t>
  </si>
  <si>
    <t>0000024799</t>
  </si>
  <si>
    <t>0000079532</t>
  </si>
  <si>
    <t>0000079534</t>
  </si>
  <si>
    <t>Защита населения и территории от чрезвычайных ситуаций природного и техногенного характера, гражданская оборона</t>
  </si>
  <si>
    <t>1003</t>
  </si>
  <si>
    <t>МЦП на развитию земельных отношений в муниципальном районе</t>
  </si>
  <si>
    <t>0000079536</t>
  </si>
  <si>
    <t>0000079535</t>
  </si>
  <si>
    <t>МЦП на развитие Местной общественной организации инвалидов</t>
  </si>
  <si>
    <t>Организация отдыха и оздоровление детей в каникулярное время (КБ)</t>
  </si>
  <si>
    <t>00000L0270</t>
  </si>
  <si>
    <t>Субсидия на мероприятия доступная среда</t>
  </si>
  <si>
    <t>1006</t>
  </si>
  <si>
    <t>0000074580</t>
  </si>
  <si>
    <t>00000</t>
  </si>
  <si>
    <t xml:space="preserve">                              ПРИЛОЖЕНИЕ № 8</t>
  </si>
  <si>
    <t>Осуществление полномочий по составлению (изм) списков в кандидаты  присяж заседателей</t>
  </si>
  <si>
    <t>0105</t>
  </si>
  <si>
    <t>Субсидия на проектирование и троительство автодорог ЦЭР</t>
  </si>
  <si>
    <t>Горячие питание 1-4 кл СОШ</t>
  </si>
  <si>
    <t>Ежемесячное денежное вознагрождение за классное руководство</t>
  </si>
  <si>
    <t>000Е250970</t>
  </si>
  <si>
    <t>Предоставление субсидий бюджетнм, автономным учреждениям и иным некомерческим организациям</t>
  </si>
  <si>
    <t>Субсидия на реализацию мероприятий по обеспечению жильем молодых семей</t>
  </si>
  <si>
    <t>00000L4970</t>
  </si>
  <si>
    <t>Субсидия на реализацию мероприятий Увековечение памяти погибших при защите отечества</t>
  </si>
  <si>
    <t>0000079205</t>
  </si>
  <si>
    <t>000005505М</t>
  </si>
  <si>
    <t>0000079220</t>
  </si>
  <si>
    <t>00000L3040</t>
  </si>
  <si>
    <t>0000071030</t>
  </si>
  <si>
    <t>0000071432</t>
  </si>
  <si>
    <t>0000079230</t>
  </si>
  <si>
    <t>Ведомственная структура расходов бюджета муниципального района                                                         "Могойтуйский район" на 2022 год</t>
  </si>
  <si>
    <t>Проект бюджета на 2022 год</t>
  </si>
  <si>
    <t>МЦП "Обеспечение пожарной безопасности и безопасности людей на водных обьектах на 2021-2023"</t>
  </si>
  <si>
    <t>0310</t>
  </si>
  <si>
    <t>0000079525</t>
  </si>
  <si>
    <t>Единая субвенция по образованию</t>
  </si>
  <si>
    <t>доход</t>
  </si>
  <si>
    <t>0000092399</t>
  </si>
  <si>
    <t>Субсидия на Создание центров цифрового образования</t>
  </si>
  <si>
    <t>МЦП Неотложные меры борьбы с туберкулезом в муниципальном районе "Могойтуйский район" на 2022-2026 годы"</t>
  </si>
  <si>
    <t>Субсидии бюджетам муниципальных районов на проведение комплексных кадастровых работ</t>
  </si>
  <si>
    <t>00000L5110</t>
  </si>
  <si>
    <t>Реализация мероприятий на проведение кадастровых работ по образованию земельных участков, занятых скотомогильниками</t>
  </si>
  <si>
    <t>0000077267</t>
  </si>
  <si>
    <t>Создание условий по организации бесплатного  горячего питания обучающихся, получающих начальное общее образование в муниципальных образовательных организациях</t>
  </si>
  <si>
    <t>0000071444</t>
  </si>
  <si>
    <t>Субсидии бюджетам муниципальных районов на поддержку отрасли культуры (МТБ ДШИ)</t>
  </si>
  <si>
    <t>000А155190</t>
  </si>
  <si>
    <t>000А155160</t>
  </si>
  <si>
    <t>Субсидии бюджетам муниципальных районов на поддержку отрасли культуры лучшее учреждение, лучший работник)</t>
  </si>
  <si>
    <t>000А255190</t>
  </si>
  <si>
    <t>Субсидии бюджетам на развитие сети учреждений культурно-досугового типа</t>
  </si>
  <si>
    <t>000А155130</t>
  </si>
  <si>
    <t>Межбюджетные трансферты, передаваемые бюджетам муниципальных районов на создание модельных муниципальных библиотек</t>
  </si>
  <si>
    <t>000А154540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</si>
  <si>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</si>
  <si>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обеспечение комплексного развития сельских территорий</t>
  </si>
  <si>
    <t>0503</t>
  </si>
  <si>
    <t>00000L5763</t>
  </si>
  <si>
    <t>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(1000 дворов)</t>
  </si>
  <si>
    <t>0000055050</t>
  </si>
  <si>
    <t>Субсидии бюджетам муниципальных районов на реализацию программ формирования современной городской среды</t>
  </si>
  <si>
    <t>000F255550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</si>
  <si>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</si>
  <si>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00000S8186</t>
  </si>
  <si>
    <t>изм</t>
  </si>
  <si>
    <t>Уточн план</t>
  </si>
  <si>
    <t xml:space="preserve">                                             </t>
  </si>
  <si>
    <t xml:space="preserve">                                  к  Решению Совета МР "Могойтуйский район"</t>
  </si>
  <si>
    <t>от 27.12.2021 №18-62</t>
  </si>
  <si>
    <t>(в редакции решения от 24 мая 2022 года №22-80)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</si>
</sst>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0.0"/>
  </numFmts>
  <fonts count="17" x14ac:knownFonts="1">
    <font>
      <sz val="11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3">
    <xf numFmtId="0" fontId="0" fillId="0" borderId="0" xfId="0" applyBorder="1"/>
    <xf numFmtId="0" fontId="0" fillId="0" borderId="0" xfId="0" applyFill="1" applyBorder="1"/>
    <xf numFmtId="0" fontId="3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4" borderId="0" xfId="0" applyFill="1" applyBorder="1"/>
    <xf numFmtId="0" fontId="4" fillId="6" borderId="1" xfId="0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0" fillId="0" borderId="0" xfId="0" applyNumberFormat="1" applyBorder="1"/>
    <xf numFmtId="49" fontId="11" fillId="3" borderId="1" xfId="0" applyNumberFormat="1" applyFont="1" applyFill="1" applyBorder="1" applyAlignment="1">
      <alignment horizontal="center"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left" vertical="center" wrapText="1"/>
    </xf>
    <xf numFmtId="49" fontId="14" fillId="8" borderId="1" xfId="0" applyNumberFormat="1" applyFont="1" applyFill="1" applyBorder="1" applyAlignment="1">
      <alignment horizontal="left" vertical="center" wrapText="1"/>
    </xf>
    <xf numFmtId="49" fontId="4" fillId="9" borderId="1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/>
    <xf numFmtId="0" fontId="5" fillId="8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4" fillId="7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/>
    <xf numFmtId="49" fontId="3" fillId="0" borderId="1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7" fillId="7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49" fontId="7" fillId="9" borderId="1" xfId="0" applyNumberFormat="1" applyFont="1" applyFill="1" applyBorder="1" applyAlignment="1">
      <alignment vertical="center" wrapText="1"/>
    </xf>
    <xf numFmtId="49" fontId="7" fillId="5" borderId="1" xfId="0" applyNumberFormat="1" applyFont="1" applyFill="1" applyBorder="1" applyAlignment="1">
      <alignment vertical="center" wrapText="1"/>
    </xf>
    <xf numFmtId="49" fontId="4" fillId="6" borderId="1" xfId="0" applyNumberFormat="1" applyFont="1" applyFill="1" applyBorder="1" applyAlignment="1">
      <alignment vertical="center" wrapText="1"/>
    </xf>
    <xf numFmtId="49" fontId="11" fillId="9" borderId="1" xfId="0" applyNumberFormat="1" applyFont="1" applyFill="1" applyBorder="1" applyAlignment="1">
      <alignment vertical="center" wrapText="1"/>
    </xf>
    <xf numFmtId="49" fontId="14" fillId="8" borderId="1" xfId="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49" fontId="4" fillId="9" borderId="1" xfId="0" applyNumberFormat="1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8" borderId="0" xfId="0" applyFill="1" applyBorder="1"/>
    <xf numFmtId="0" fontId="11" fillId="9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16" fillId="7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2">
    <cellStyle name="Neutr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381"/>
  <sheetViews>
    <sheetView tabSelected="1" view="pageBreakPreview" topLeftCell="A164" zoomScaleSheetLayoutView="100" workbookViewId="0">
      <pane ySplit="600" activePane="bottomLeft"/>
      <selection activeCell="G197" sqref="F1:G1048576"/>
      <selection pane="bottomLeft" activeCell="H5" sqref="H5"/>
    </sheetView>
  </sheetViews>
  <sheetFormatPr defaultColWidth="9.42578125" defaultRowHeight="15" x14ac:dyDescent="0.25"/>
  <cols>
    <col min="1" max="1" width="37" style="50" customWidth="1"/>
    <col min="2" max="2" width="11.140625" style="50" customWidth="1"/>
    <col min="3" max="3" width="13.5703125" style="77" customWidth="1"/>
    <col min="4" max="4" width="11.85546875" style="50" customWidth="1"/>
    <col min="5" max="5" width="7.7109375" style="6" customWidth="1"/>
    <col min="6" max="6" width="12.7109375" style="6" hidden="1" customWidth="1"/>
    <col min="7" max="7" width="11.5703125" hidden="1" customWidth="1"/>
    <col min="8" max="8" width="15" customWidth="1"/>
  </cols>
  <sheetData>
    <row r="1" spans="1:8" x14ac:dyDescent="0.25">
      <c r="A1" s="45"/>
      <c r="B1" s="45"/>
      <c r="C1" s="59"/>
      <c r="D1" s="45"/>
      <c r="E1" s="26"/>
      <c r="H1" s="34" t="s">
        <v>255</v>
      </c>
    </row>
    <row r="2" spans="1:8" x14ac:dyDescent="0.25">
      <c r="A2" s="45"/>
      <c r="B2" s="45"/>
      <c r="C2" s="59"/>
      <c r="D2" s="45"/>
      <c r="E2" s="26"/>
      <c r="H2" s="34" t="s">
        <v>311</v>
      </c>
    </row>
    <row r="3" spans="1:8" x14ac:dyDescent="0.25">
      <c r="A3" s="45"/>
      <c r="B3" s="45"/>
      <c r="C3" s="59"/>
      <c r="D3" s="45"/>
      <c r="E3" s="26"/>
      <c r="H3" s="34" t="s">
        <v>312</v>
      </c>
    </row>
    <row r="4" spans="1:8" x14ac:dyDescent="0.25">
      <c r="A4" s="45"/>
      <c r="B4" s="45"/>
      <c r="C4" s="59"/>
      <c r="D4" s="45"/>
      <c r="E4" s="26"/>
      <c r="H4" s="34" t="s">
        <v>313</v>
      </c>
    </row>
    <row r="5" spans="1:8" x14ac:dyDescent="0.25">
      <c r="A5" s="45"/>
      <c r="B5" s="45"/>
      <c r="C5" s="59"/>
      <c r="D5" s="45"/>
      <c r="E5" s="26"/>
      <c r="H5" s="34"/>
    </row>
    <row r="6" spans="1:8" x14ac:dyDescent="0.25">
      <c r="A6" s="45"/>
      <c r="B6" s="45"/>
      <c r="C6" s="59"/>
      <c r="D6" s="45"/>
      <c r="E6" s="26"/>
      <c r="H6" s="34" t="s">
        <v>310</v>
      </c>
    </row>
    <row r="7" spans="1:8" x14ac:dyDescent="0.25">
      <c r="A7" s="45"/>
      <c r="B7" s="45"/>
      <c r="C7" s="59"/>
      <c r="D7" s="45"/>
      <c r="E7" s="26"/>
      <c r="F7" s="27"/>
    </row>
    <row r="8" spans="1:8" x14ac:dyDescent="0.25">
      <c r="A8" s="45"/>
      <c r="B8" s="45"/>
      <c r="C8" s="59"/>
      <c r="D8" s="45"/>
      <c r="E8" s="26"/>
      <c r="F8" s="27"/>
    </row>
    <row r="9" spans="1:8" ht="45" customHeight="1" x14ac:dyDescent="0.25">
      <c r="A9" s="120" t="s">
        <v>273</v>
      </c>
      <c r="B9" s="121"/>
      <c r="C9" s="121"/>
      <c r="D9" s="121"/>
      <c r="E9" s="122"/>
      <c r="F9" s="122"/>
    </row>
    <row r="10" spans="1:8" ht="48" customHeight="1" x14ac:dyDescent="0.25">
      <c r="A10" s="46"/>
      <c r="B10" s="46" t="s">
        <v>159</v>
      </c>
      <c r="C10" s="60" t="s">
        <v>160</v>
      </c>
      <c r="D10" s="58" t="s">
        <v>161</v>
      </c>
      <c r="E10" s="2" t="s">
        <v>162</v>
      </c>
      <c r="F10" s="112" t="s">
        <v>274</v>
      </c>
      <c r="G10" s="113" t="s">
        <v>308</v>
      </c>
      <c r="H10" s="113" t="s">
        <v>309</v>
      </c>
    </row>
    <row r="11" spans="1:8" ht="17.25" customHeight="1" x14ac:dyDescent="0.25">
      <c r="A11" s="4" t="s">
        <v>156</v>
      </c>
      <c r="B11" s="4">
        <v>901</v>
      </c>
      <c r="C11" s="61"/>
      <c r="D11" s="4"/>
      <c r="E11" s="4"/>
      <c r="F11" s="82">
        <f>F12</f>
        <v>40176.199999999997</v>
      </c>
      <c r="G11" s="82">
        <f t="shared" ref="G11:H11" si="0">G12</f>
        <v>0</v>
      </c>
      <c r="H11" s="82">
        <f t="shared" si="0"/>
        <v>40176.199999999997</v>
      </c>
    </row>
    <row r="12" spans="1:8" ht="25.5" customHeight="1" x14ac:dyDescent="0.25">
      <c r="A12" s="11" t="s">
        <v>157</v>
      </c>
      <c r="B12" s="11">
        <v>901</v>
      </c>
      <c r="C12" s="62" t="s">
        <v>158</v>
      </c>
      <c r="D12" s="11"/>
      <c r="E12" s="11"/>
      <c r="F12" s="83">
        <f>F13+F17+F22+F46+F72+F75</f>
        <v>40176.199999999997</v>
      </c>
      <c r="G12" s="83">
        <f t="shared" ref="G12:H12" si="1">G13+G17+G22+G46+G72+G75</f>
        <v>0</v>
      </c>
      <c r="H12" s="83">
        <f t="shared" si="1"/>
        <v>40176.199999999997</v>
      </c>
    </row>
    <row r="13" spans="1:8" ht="36" customHeight="1" x14ac:dyDescent="0.25">
      <c r="A13" s="47" t="s">
        <v>163</v>
      </c>
      <c r="B13" s="22">
        <v>901</v>
      </c>
      <c r="C13" s="63" t="s">
        <v>153</v>
      </c>
      <c r="D13" s="22"/>
      <c r="E13" s="22"/>
      <c r="F13" s="84">
        <f>F14</f>
        <v>1383.4</v>
      </c>
      <c r="G13" s="84">
        <f t="shared" ref="G13:H13" si="2">G14</f>
        <v>0</v>
      </c>
      <c r="H13" s="84">
        <f t="shared" si="2"/>
        <v>1383.4</v>
      </c>
    </row>
    <row r="14" spans="1:8" ht="23.25" customHeight="1" x14ac:dyDescent="0.25">
      <c r="A14" s="5" t="s">
        <v>97</v>
      </c>
      <c r="B14" s="5">
        <v>901</v>
      </c>
      <c r="C14" s="64" t="s">
        <v>153</v>
      </c>
      <c r="D14" s="5" t="s">
        <v>60</v>
      </c>
      <c r="E14" s="5" t="s">
        <v>108</v>
      </c>
      <c r="F14" s="85">
        <f>F15+F16</f>
        <v>1383.4</v>
      </c>
      <c r="G14" s="113"/>
      <c r="H14" s="113">
        <f>F14+G14</f>
        <v>1383.4</v>
      </c>
    </row>
    <row r="15" spans="1:8" ht="23.25" customHeight="1" x14ac:dyDescent="0.25">
      <c r="A15" s="3" t="s">
        <v>52</v>
      </c>
      <c r="B15" s="5">
        <v>901</v>
      </c>
      <c r="C15" s="65" t="s">
        <v>153</v>
      </c>
      <c r="D15" s="3" t="s">
        <v>60</v>
      </c>
      <c r="E15" s="3" t="s">
        <v>50</v>
      </c>
      <c r="F15" s="86">
        <v>1062.5</v>
      </c>
      <c r="G15" s="113"/>
      <c r="H15" s="113">
        <f t="shared" ref="H15:H16" si="3">F15+G15</f>
        <v>1062.5</v>
      </c>
    </row>
    <row r="16" spans="1:8" ht="52.5" customHeight="1" x14ac:dyDescent="0.25">
      <c r="A16" s="3" t="s">
        <v>95</v>
      </c>
      <c r="B16" s="5">
        <v>901</v>
      </c>
      <c r="C16" s="65" t="s">
        <v>153</v>
      </c>
      <c r="D16" s="3" t="s">
        <v>60</v>
      </c>
      <c r="E16" s="3" t="s">
        <v>142</v>
      </c>
      <c r="F16" s="86">
        <v>320.89999999999998</v>
      </c>
      <c r="G16" s="113"/>
      <c r="H16" s="113">
        <f t="shared" si="3"/>
        <v>320.89999999999998</v>
      </c>
    </row>
    <row r="17" spans="1:8" ht="50.25" customHeight="1" x14ac:dyDescent="0.25">
      <c r="A17" s="24" t="s">
        <v>164</v>
      </c>
      <c r="B17" s="24">
        <v>901</v>
      </c>
      <c r="C17" s="66" t="s">
        <v>109</v>
      </c>
      <c r="D17" s="24"/>
      <c r="E17" s="24"/>
      <c r="F17" s="87">
        <f>F18</f>
        <v>726.09999999999991</v>
      </c>
      <c r="G17" s="87">
        <f t="shared" ref="G17:H17" si="4">G18</f>
        <v>0</v>
      </c>
      <c r="H17" s="87">
        <f t="shared" si="4"/>
        <v>726.09999999999991</v>
      </c>
    </row>
    <row r="18" spans="1:8" ht="24.75" customHeight="1" x14ac:dyDescent="0.25">
      <c r="A18" s="5" t="s">
        <v>97</v>
      </c>
      <c r="B18" s="5">
        <v>901</v>
      </c>
      <c r="C18" s="64" t="s">
        <v>109</v>
      </c>
      <c r="D18" s="5" t="s">
        <v>73</v>
      </c>
      <c r="E18" s="5" t="s">
        <v>108</v>
      </c>
      <c r="F18" s="85">
        <f>F19+F20+F21</f>
        <v>726.09999999999991</v>
      </c>
      <c r="G18" s="113"/>
      <c r="H18" s="113">
        <f>F18+G18</f>
        <v>726.09999999999991</v>
      </c>
    </row>
    <row r="19" spans="1:8" ht="24.75" customHeight="1" x14ac:dyDescent="0.25">
      <c r="A19" s="3" t="s">
        <v>52</v>
      </c>
      <c r="B19" s="3">
        <v>901</v>
      </c>
      <c r="C19" s="65" t="s">
        <v>109</v>
      </c>
      <c r="D19" s="3" t="s">
        <v>73</v>
      </c>
      <c r="E19" s="3" t="s">
        <v>50</v>
      </c>
      <c r="F19" s="86">
        <v>373.4</v>
      </c>
      <c r="G19" s="113"/>
      <c r="H19" s="113">
        <f t="shared" ref="H19:H21" si="5">F19+G19</f>
        <v>373.4</v>
      </c>
    </row>
    <row r="20" spans="1:8" ht="63" customHeight="1" x14ac:dyDescent="0.25">
      <c r="A20" s="3" t="s">
        <v>145</v>
      </c>
      <c r="B20" s="3">
        <v>901</v>
      </c>
      <c r="C20" s="65" t="s">
        <v>109</v>
      </c>
      <c r="D20" s="3" t="s">
        <v>73</v>
      </c>
      <c r="E20" s="3">
        <v>129</v>
      </c>
      <c r="F20" s="86">
        <v>112.7</v>
      </c>
      <c r="G20" s="113"/>
      <c r="H20" s="113">
        <f t="shared" si="5"/>
        <v>112.7</v>
      </c>
    </row>
    <row r="21" spans="1:8" ht="48.75" customHeight="1" x14ac:dyDescent="0.25">
      <c r="A21" s="3" t="s">
        <v>95</v>
      </c>
      <c r="B21" s="3">
        <v>901</v>
      </c>
      <c r="C21" s="65" t="s">
        <v>109</v>
      </c>
      <c r="D21" s="3" t="s">
        <v>73</v>
      </c>
      <c r="E21" s="3">
        <v>123</v>
      </c>
      <c r="F21" s="86">
        <v>240</v>
      </c>
      <c r="G21" s="113"/>
      <c r="H21" s="113">
        <f t="shared" si="5"/>
        <v>240</v>
      </c>
    </row>
    <row r="22" spans="1:8" ht="51" customHeight="1" x14ac:dyDescent="0.25">
      <c r="A22" s="24" t="s">
        <v>165</v>
      </c>
      <c r="B22" s="22">
        <v>901</v>
      </c>
      <c r="C22" s="63" t="s">
        <v>7</v>
      </c>
      <c r="D22" s="22"/>
      <c r="E22" s="22"/>
      <c r="F22" s="84">
        <f>F23+F28+F33+F35+F40+F44</f>
        <v>14403.599999999999</v>
      </c>
      <c r="G22" s="84">
        <f t="shared" ref="G22:H22" si="6">G23+G28+G33+G35+G40+G44</f>
        <v>0</v>
      </c>
      <c r="H22" s="84">
        <f t="shared" si="6"/>
        <v>14403.599999999999</v>
      </c>
    </row>
    <row r="23" spans="1:8" ht="52.5" customHeight="1" x14ac:dyDescent="0.25">
      <c r="A23" s="9" t="s">
        <v>166</v>
      </c>
      <c r="B23" s="9">
        <v>901</v>
      </c>
      <c r="C23" s="67" t="s">
        <v>7</v>
      </c>
      <c r="D23" s="9" t="s">
        <v>73</v>
      </c>
      <c r="E23" s="9"/>
      <c r="F23" s="109">
        <f>F24</f>
        <v>12591.9</v>
      </c>
      <c r="G23" s="109">
        <f t="shared" ref="G23:H23" si="7">G24</f>
        <v>0</v>
      </c>
      <c r="H23" s="109">
        <f t="shared" si="7"/>
        <v>12591.9</v>
      </c>
    </row>
    <row r="24" spans="1:8" ht="22.5" customHeight="1" x14ac:dyDescent="0.25">
      <c r="A24" s="5" t="s">
        <v>97</v>
      </c>
      <c r="B24" s="5">
        <v>901</v>
      </c>
      <c r="C24" s="64" t="s">
        <v>7</v>
      </c>
      <c r="D24" s="5" t="s">
        <v>73</v>
      </c>
      <c r="E24" s="5" t="s">
        <v>108</v>
      </c>
      <c r="F24" s="85">
        <f>F25+F26+F27</f>
        <v>12591.9</v>
      </c>
      <c r="G24" s="113"/>
      <c r="H24" s="113">
        <f>F24+G24</f>
        <v>12591.9</v>
      </c>
    </row>
    <row r="25" spans="1:8" ht="28.5" customHeight="1" x14ac:dyDescent="0.25">
      <c r="A25" s="3" t="s">
        <v>52</v>
      </c>
      <c r="B25" s="3">
        <v>901</v>
      </c>
      <c r="C25" s="65" t="s">
        <v>7</v>
      </c>
      <c r="D25" s="3" t="s">
        <v>73</v>
      </c>
      <c r="E25" s="3" t="s">
        <v>50</v>
      </c>
      <c r="F25" s="86">
        <v>9609.7999999999993</v>
      </c>
      <c r="G25" s="113"/>
      <c r="H25" s="113">
        <f t="shared" ref="H25:H27" si="8">F25+G25</f>
        <v>9609.7999999999993</v>
      </c>
    </row>
    <row r="26" spans="1:8" ht="39" customHeight="1" x14ac:dyDescent="0.25">
      <c r="A26" s="3" t="s">
        <v>78</v>
      </c>
      <c r="B26" s="3">
        <v>901</v>
      </c>
      <c r="C26" s="65" t="s">
        <v>7</v>
      </c>
      <c r="D26" s="3" t="s">
        <v>73</v>
      </c>
      <c r="E26" s="3" t="s">
        <v>112</v>
      </c>
      <c r="F26" s="86">
        <v>80</v>
      </c>
      <c r="G26" s="113"/>
      <c r="H26" s="113">
        <f t="shared" si="8"/>
        <v>80</v>
      </c>
    </row>
    <row r="27" spans="1:8" ht="54" customHeight="1" x14ac:dyDescent="0.25">
      <c r="A27" s="3" t="s">
        <v>95</v>
      </c>
      <c r="B27" s="3">
        <v>901</v>
      </c>
      <c r="C27" s="65" t="s">
        <v>7</v>
      </c>
      <c r="D27" s="3" t="s">
        <v>73</v>
      </c>
      <c r="E27" s="3" t="s">
        <v>142</v>
      </c>
      <c r="F27" s="86">
        <v>2902.1</v>
      </c>
      <c r="G27" s="113"/>
      <c r="H27" s="113">
        <f t="shared" si="8"/>
        <v>2902.1</v>
      </c>
    </row>
    <row r="28" spans="1:8" ht="39" customHeight="1" x14ac:dyDescent="0.25">
      <c r="A28" s="9" t="s">
        <v>167</v>
      </c>
      <c r="B28" s="9">
        <v>901</v>
      </c>
      <c r="C28" s="67" t="s">
        <v>7</v>
      </c>
      <c r="D28" s="9" t="s">
        <v>51</v>
      </c>
      <c r="E28" s="9"/>
      <c r="F28" s="53">
        <f>F29+F32</f>
        <v>553.20000000000005</v>
      </c>
      <c r="G28" s="53">
        <f t="shared" ref="G28:H28" si="9">G29+G32</f>
        <v>0</v>
      </c>
      <c r="H28" s="53">
        <f t="shared" si="9"/>
        <v>553.20000000000005</v>
      </c>
    </row>
    <row r="29" spans="1:8" ht="24.75" customHeight="1" x14ac:dyDescent="0.25">
      <c r="A29" s="5" t="s">
        <v>97</v>
      </c>
      <c r="B29" s="5">
        <v>901</v>
      </c>
      <c r="C29" s="64" t="s">
        <v>7</v>
      </c>
      <c r="D29" s="5" t="s">
        <v>51</v>
      </c>
      <c r="E29" s="5" t="s">
        <v>108</v>
      </c>
      <c r="F29" s="88">
        <f>F30+F31</f>
        <v>553.20000000000005</v>
      </c>
      <c r="G29" s="113"/>
      <c r="H29" s="113">
        <f>F29+G29</f>
        <v>553.20000000000005</v>
      </c>
    </row>
    <row r="30" spans="1:8" ht="24.75" customHeight="1" x14ac:dyDescent="0.25">
      <c r="A30" s="3" t="s">
        <v>52</v>
      </c>
      <c r="B30" s="3">
        <v>901</v>
      </c>
      <c r="C30" s="65" t="s">
        <v>7</v>
      </c>
      <c r="D30" s="3" t="s">
        <v>51</v>
      </c>
      <c r="E30" s="3" t="s">
        <v>50</v>
      </c>
      <c r="F30" s="89">
        <v>424.9</v>
      </c>
      <c r="G30" s="113"/>
      <c r="H30" s="113">
        <f t="shared" ref="H30:H31" si="10">F30+G30</f>
        <v>424.9</v>
      </c>
    </row>
    <row r="31" spans="1:8" ht="45.75" customHeight="1" x14ac:dyDescent="0.25">
      <c r="A31" s="3" t="s">
        <v>95</v>
      </c>
      <c r="B31" s="3">
        <v>901</v>
      </c>
      <c r="C31" s="65" t="s">
        <v>7</v>
      </c>
      <c r="D31" s="3" t="s">
        <v>51</v>
      </c>
      <c r="E31" s="3" t="s">
        <v>142</v>
      </c>
      <c r="F31" s="89">
        <v>128.30000000000001</v>
      </c>
      <c r="G31" s="113"/>
      <c r="H31" s="113">
        <f t="shared" si="10"/>
        <v>128.30000000000001</v>
      </c>
    </row>
    <row r="32" spans="1:8" ht="45.75" hidden="1" customHeight="1" x14ac:dyDescent="0.25">
      <c r="A32" s="3" t="s">
        <v>87</v>
      </c>
      <c r="B32" s="3">
        <v>901</v>
      </c>
      <c r="C32" s="65" t="s">
        <v>7</v>
      </c>
      <c r="D32" s="7" t="s">
        <v>51</v>
      </c>
      <c r="E32" s="3">
        <v>244</v>
      </c>
      <c r="F32" s="86"/>
      <c r="G32" s="113"/>
      <c r="H32" s="113"/>
    </row>
    <row r="33" spans="1:10" ht="35.25" customHeight="1" x14ac:dyDescent="0.25">
      <c r="A33" s="9" t="s">
        <v>168</v>
      </c>
      <c r="B33" s="9">
        <v>901</v>
      </c>
      <c r="C33" s="67" t="s">
        <v>7</v>
      </c>
      <c r="D33" s="9" t="s">
        <v>114</v>
      </c>
      <c r="E33" s="9"/>
      <c r="F33" s="53">
        <f>F34</f>
        <v>1</v>
      </c>
      <c r="G33" s="53">
        <f t="shared" ref="G33" si="11">G34</f>
        <v>0</v>
      </c>
      <c r="H33" s="53">
        <f>H34</f>
        <v>1</v>
      </c>
    </row>
    <row r="34" spans="1:10" ht="37.5" customHeight="1" x14ac:dyDescent="0.25">
      <c r="A34" s="3" t="s">
        <v>87</v>
      </c>
      <c r="B34" s="3">
        <v>901</v>
      </c>
      <c r="C34" s="65" t="s">
        <v>7</v>
      </c>
      <c r="D34" s="3" t="s">
        <v>114</v>
      </c>
      <c r="E34" s="3" t="s">
        <v>143</v>
      </c>
      <c r="F34" s="89">
        <v>1</v>
      </c>
      <c r="G34" s="113"/>
      <c r="H34" s="113">
        <f>F34+G34</f>
        <v>1</v>
      </c>
    </row>
    <row r="35" spans="1:10" ht="51.75" customHeight="1" x14ac:dyDescent="0.25">
      <c r="A35" s="9" t="s">
        <v>169</v>
      </c>
      <c r="B35" s="9">
        <v>901</v>
      </c>
      <c r="C35" s="67" t="s">
        <v>7</v>
      </c>
      <c r="D35" s="10" t="s">
        <v>268</v>
      </c>
      <c r="E35" s="9"/>
      <c r="F35" s="53">
        <f>F36</f>
        <v>1055.9000000000001</v>
      </c>
      <c r="G35" s="53">
        <f t="shared" ref="G35:H35" si="12">G36</f>
        <v>0</v>
      </c>
      <c r="H35" s="53">
        <f t="shared" si="12"/>
        <v>1055.9000000000001</v>
      </c>
    </row>
    <row r="36" spans="1:10" ht="24" customHeight="1" x14ac:dyDescent="0.25">
      <c r="A36" s="5" t="s">
        <v>97</v>
      </c>
      <c r="B36" s="3">
        <v>901</v>
      </c>
      <c r="C36" s="64" t="s">
        <v>7</v>
      </c>
      <c r="D36" s="8" t="s">
        <v>268</v>
      </c>
      <c r="E36" s="30" t="s">
        <v>108</v>
      </c>
      <c r="F36" s="88">
        <f>F37+F38</f>
        <v>1055.9000000000001</v>
      </c>
      <c r="G36" s="113"/>
      <c r="H36" s="113">
        <f>F36+G36</f>
        <v>1055.9000000000001</v>
      </c>
    </row>
    <row r="37" spans="1:10" ht="24" customHeight="1" x14ac:dyDescent="0.25">
      <c r="A37" s="3" t="s">
        <v>52</v>
      </c>
      <c r="B37" s="3">
        <v>901</v>
      </c>
      <c r="C37" s="65" t="s">
        <v>7</v>
      </c>
      <c r="D37" s="7" t="s">
        <v>268</v>
      </c>
      <c r="E37" s="3" t="s">
        <v>50</v>
      </c>
      <c r="F37" s="89">
        <v>811</v>
      </c>
      <c r="G37" s="113"/>
      <c r="H37" s="113">
        <f t="shared" ref="H37:H39" si="13">F37+G37</f>
        <v>811</v>
      </c>
    </row>
    <row r="38" spans="1:10" ht="48" customHeight="1" x14ac:dyDescent="0.25">
      <c r="A38" s="3" t="s">
        <v>95</v>
      </c>
      <c r="B38" s="3">
        <v>901</v>
      </c>
      <c r="C38" s="65" t="s">
        <v>7</v>
      </c>
      <c r="D38" s="7" t="s">
        <v>268</v>
      </c>
      <c r="E38" s="3" t="s">
        <v>142</v>
      </c>
      <c r="F38" s="89">
        <v>244.9</v>
      </c>
      <c r="G38" s="113"/>
      <c r="H38" s="113">
        <f t="shared" si="13"/>
        <v>244.9</v>
      </c>
    </row>
    <row r="39" spans="1:10" ht="34.5" customHeight="1" x14ac:dyDescent="0.25">
      <c r="A39" s="3" t="s">
        <v>87</v>
      </c>
      <c r="B39" s="3">
        <v>901</v>
      </c>
      <c r="C39" s="65" t="s">
        <v>7</v>
      </c>
      <c r="D39" s="7" t="s">
        <v>268</v>
      </c>
      <c r="E39" s="3" t="s">
        <v>143</v>
      </c>
      <c r="F39" s="89"/>
      <c r="G39" s="113"/>
      <c r="H39" s="113">
        <f t="shared" si="13"/>
        <v>0</v>
      </c>
    </row>
    <row r="40" spans="1:10" ht="62.25" customHeight="1" x14ac:dyDescent="0.25">
      <c r="A40" s="9" t="s">
        <v>170</v>
      </c>
      <c r="B40" s="9">
        <v>901</v>
      </c>
      <c r="C40" s="67" t="s">
        <v>7</v>
      </c>
      <c r="D40" s="10" t="s">
        <v>268</v>
      </c>
      <c r="E40" s="9"/>
      <c r="F40" s="53">
        <f>F41</f>
        <v>77.800000000000011</v>
      </c>
      <c r="G40" s="53">
        <f t="shared" ref="G40:H40" si="14">G41</f>
        <v>0</v>
      </c>
      <c r="H40" s="53">
        <f t="shared" si="14"/>
        <v>77.800000000000011</v>
      </c>
      <c r="I40" s="56"/>
      <c r="J40" s="57"/>
    </row>
    <row r="41" spans="1:10" ht="26.25" customHeight="1" x14ac:dyDescent="0.25">
      <c r="A41" s="5" t="s">
        <v>97</v>
      </c>
      <c r="B41" s="3">
        <v>901</v>
      </c>
      <c r="C41" s="64" t="s">
        <v>7</v>
      </c>
      <c r="D41" s="8" t="s">
        <v>268</v>
      </c>
      <c r="E41" s="5" t="s">
        <v>108</v>
      </c>
      <c r="F41" s="89">
        <f>F42+F43</f>
        <v>77.800000000000011</v>
      </c>
      <c r="G41" s="113"/>
      <c r="H41" s="113">
        <f>F41+G41</f>
        <v>77.800000000000011</v>
      </c>
    </row>
    <row r="42" spans="1:10" ht="24" customHeight="1" x14ac:dyDescent="0.25">
      <c r="A42" s="3" t="s">
        <v>52</v>
      </c>
      <c r="B42" s="3">
        <v>901</v>
      </c>
      <c r="C42" s="65" t="s">
        <v>7</v>
      </c>
      <c r="D42" s="7" t="s">
        <v>268</v>
      </c>
      <c r="E42" s="3" t="s">
        <v>50</v>
      </c>
      <c r="F42" s="89">
        <v>59.7</v>
      </c>
      <c r="G42" s="113"/>
      <c r="H42" s="113">
        <f t="shared" ref="H42:H43" si="15">F42+G42</f>
        <v>59.7</v>
      </c>
    </row>
    <row r="43" spans="1:10" ht="53.25" customHeight="1" x14ac:dyDescent="0.25">
      <c r="A43" s="3" t="s">
        <v>95</v>
      </c>
      <c r="B43" s="3">
        <v>901</v>
      </c>
      <c r="C43" s="65" t="s">
        <v>7</v>
      </c>
      <c r="D43" s="7" t="s">
        <v>268</v>
      </c>
      <c r="E43" s="3" t="s">
        <v>142</v>
      </c>
      <c r="F43" s="89">
        <v>18.100000000000001</v>
      </c>
      <c r="G43" s="113"/>
      <c r="H43" s="113">
        <f t="shared" si="15"/>
        <v>18.100000000000001</v>
      </c>
    </row>
    <row r="44" spans="1:10" ht="44.25" customHeight="1" x14ac:dyDescent="0.25">
      <c r="A44" s="9" t="s">
        <v>256</v>
      </c>
      <c r="B44" s="9">
        <v>902</v>
      </c>
      <c r="C44" s="67" t="s">
        <v>257</v>
      </c>
      <c r="D44" s="10" t="s">
        <v>35</v>
      </c>
      <c r="E44" s="9"/>
      <c r="F44" s="53">
        <f>F45</f>
        <v>123.8</v>
      </c>
      <c r="G44" s="53">
        <f t="shared" ref="G44:H44" si="16">G45</f>
        <v>0</v>
      </c>
      <c r="H44" s="53">
        <f t="shared" si="16"/>
        <v>123.8</v>
      </c>
    </row>
    <row r="45" spans="1:10" ht="53.25" customHeight="1" x14ac:dyDescent="0.25">
      <c r="A45" s="3" t="s">
        <v>87</v>
      </c>
      <c r="B45" s="5">
        <v>902</v>
      </c>
      <c r="C45" s="64" t="s">
        <v>257</v>
      </c>
      <c r="D45" s="8" t="s">
        <v>35</v>
      </c>
      <c r="E45" s="5">
        <v>244</v>
      </c>
      <c r="F45" s="88">
        <v>123.8</v>
      </c>
      <c r="G45" s="113"/>
      <c r="H45" s="113">
        <f>F45+G45</f>
        <v>123.8</v>
      </c>
    </row>
    <row r="46" spans="1:10" ht="35.25" customHeight="1" x14ac:dyDescent="0.25">
      <c r="A46" s="24" t="s">
        <v>171</v>
      </c>
      <c r="B46" s="24">
        <v>902</v>
      </c>
      <c r="C46" s="66" t="s">
        <v>126</v>
      </c>
      <c r="D46" s="24"/>
      <c r="E46" s="24"/>
      <c r="F46" s="87">
        <f>F47+F52+F60+F68</f>
        <v>7625</v>
      </c>
      <c r="G46" s="87">
        <f t="shared" ref="G46:H46" si="17">G47+G52+G60+G68</f>
        <v>0</v>
      </c>
      <c r="H46" s="87">
        <f t="shared" si="17"/>
        <v>7625</v>
      </c>
    </row>
    <row r="47" spans="1:10" ht="50.25" customHeight="1" x14ac:dyDescent="0.25">
      <c r="A47" s="9" t="s">
        <v>166</v>
      </c>
      <c r="B47" s="9">
        <v>902</v>
      </c>
      <c r="C47" s="67" t="s">
        <v>126</v>
      </c>
      <c r="D47" s="10" t="s">
        <v>73</v>
      </c>
      <c r="E47" s="9"/>
      <c r="F47" s="53">
        <f>F48</f>
        <v>4873.5</v>
      </c>
      <c r="G47" s="53">
        <f t="shared" ref="G47:H47" si="18">G48</f>
        <v>0</v>
      </c>
      <c r="H47" s="53">
        <f t="shared" si="18"/>
        <v>4873.5</v>
      </c>
    </row>
    <row r="48" spans="1:10" ht="25.5" customHeight="1" x14ac:dyDescent="0.25">
      <c r="A48" s="5" t="s">
        <v>97</v>
      </c>
      <c r="B48" s="5">
        <v>902</v>
      </c>
      <c r="C48" s="64" t="s">
        <v>126</v>
      </c>
      <c r="D48" s="5" t="s">
        <v>73</v>
      </c>
      <c r="E48" s="5" t="s">
        <v>108</v>
      </c>
      <c r="F48" s="85">
        <f>F49+F50+F51</f>
        <v>4873.5</v>
      </c>
      <c r="G48" s="113"/>
      <c r="H48" s="113">
        <f>F48+G48</f>
        <v>4873.5</v>
      </c>
    </row>
    <row r="49" spans="1:8" ht="23.25" customHeight="1" x14ac:dyDescent="0.25">
      <c r="A49" s="3" t="s">
        <v>52</v>
      </c>
      <c r="B49" s="5">
        <v>902</v>
      </c>
      <c r="C49" s="65" t="s">
        <v>126</v>
      </c>
      <c r="D49" s="3" t="s">
        <v>73</v>
      </c>
      <c r="E49" s="3" t="s">
        <v>50</v>
      </c>
      <c r="F49" s="86">
        <v>3720</v>
      </c>
      <c r="G49" s="113"/>
      <c r="H49" s="113">
        <f t="shared" ref="H49:H51" si="19">F49+G49</f>
        <v>3720</v>
      </c>
    </row>
    <row r="50" spans="1:8" ht="36.75" customHeight="1" x14ac:dyDescent="0.25">
      <c r="A50" s="3" t="s">
        <v>78</v>
      </c>
      <c r="B50" s="5">
        <v>902</v>
      </c>
      <c r="C50" s="65" t="s">
        <v>126</v>
      </c>
      <c r="D50" s="3" t="s">
        <v>73</v>
      </c>
      <c r="E50" s="3" t="s">
        <v>112</v>
      </c>
      <c r="F50" s="86">
        <v>30</v>
      </c>
      <c r="G50" s="113"/>
      <c r="H50" s="113">
        <f t="shared" si="19"/>
        <v>30</v>
      </c>
    </row>
    <row r="51" spans="1:8" ht="47.25" customHeight="1" x14ac:dyDescent="0.25">
      <c r="A51" s="3" t="s">
        <v>95</v>
      </c>
      <c r="B51" s="5">
        <v>902</v>
      </c>
      <c r="C51" s="65" t="s">
        <v>126</v>
      </c>
      <c r="D51" s="3" t="s">
        <v>73</v>
      </c>
      <c r="E51" s="3" t="s">
        <v>142</v>
      </c>
      <c r="F51" s="86">
        <v>1123.5</v>
      </c>
      <c r="G51" s="113"/>
      <c r="H51" s="113">
        <f t="shared" si="19"/>
        <v>1123.5</v>
      </c>
    </row>
    <row r="52" spans="1:8" ht="35.25" customHeight="1" x14ac:dyDescent="0.25">
      <c r="A52" s="9" t="s">
        <v>57</v>
      </c>
      <c r="B52" s="9">
        <v>902</v>
      </c>
      <c r="C52" s="67" t="s">
        <v>12</v>
      </c>
      <c r="D52" s="9" t="s">
        <v>67</v>
      </c>
      <c r="E52" s="28"/>
      <c r="F52" s="29">
        <f>F53+F56+F57</f>
        <v>1051.3</v>
      </c>
      <c r="G52" s="29">
        <f t="shared" ref="G52:H52" si="20">G53+G56+G57</f>
        <v>0</v>
      </c>
      <c r="H52" s="29">
        <f t="shared" si="20"/>
        <v>1051.3</v>
      </c>
    </row>
    <row r="53" spans="1:8" ht="24.75" customHeight="1" x14ac:dyDescent="0.25">
      <c r="A53" s="5" t="s">
        <v>89</v>
      </c>
      <c r="B53" s="5">
        <v>902</v>
      </c>
      <c r="C53" s="64" t="s">
        <v>12</v>
      </c>
      <c r="D53" s="5" t="s">
        <v>67</v>
      </c>
      <c r="E53" s="5" t="s">
        <v>41</v>
      </c>
      <c r="F53" s="85">
        <f>F54+F55</f>
        <v>921.3</v>
      </c>
      <c r="G53" s="113"/>
      <c r="H53" s="113">
        <f>F53+G53</f>
        <v>921.3</v>
      </c>
    </row>
    <row r="54" spans="1:8" ht="27.75" customHeight="1" x14ac:dyDescent="0.25">
      <c r="A54" s="3" t="s">
        <v>52</v>
      </c>
      <c r="B54" s="5">
        <v>902</v>
      </c>
      <c r="C54" s="65" t="s">
        <v>12</v>
      </c>
      <c r="D54" s="3" t="s">
        <v>67</v>
      </c>
      <c r="E54" s="3" t="s">
        <v>102</v>
      </c>
      <c r="F54" s="86">
        <v>707.6</v>
      </c>
      <c r="G54" s="113"/>
      <c r="H54" s="113">
        <f t="shared" ref="H54:H59" si="21">F54+G54</f>
        <v>707.6</v>
      </c>
    </row>
    <row r="55" spans="1:8" ht="40.5" customHeight="1" x14ac:dyDescent="0.25">
      <c r="A55" s="3" t="s">
        <v>86</v>
      </c>
      <c r="B55" s="5">
        <v>902</v>
      </c>
      <c r="C55" s="65" t="s">
        <v>12</v>
      </c>
      <c r="D55" s="3" t="s">
        <v>67</v>
      </c>
      <c r="E55" s="3" t="s">
        <v>40</v>
      </c>
      <c r="F55" s="86">
        <v>213.7</v>
      </c>
      <c r="G55" s="113"/>
      <c r="H55" s="113">
        <f t="shared" si="21"/>
        <v>213.7</v>
      </c>
    </row>
    <row r="56" spans="1:8" ht="36.75" customHeight="1" x14ac:dyDescent="0.25">
      <c r="A56" s="3" t="s">
        <v>87</v>
      </c>
      <c r="B56" s="5">
        <v>902</v>
      </c>
      <c r="C56" s="65" t="s">
        <v>12</v>
      </c>
      <c r="D56" s="7" t="s">
        <v>67</v>
      </c>
      <c r="E56" s="3" t="s">
        <v>143</v>
      </c>
      <c r="F56" s="85">
        <v>125</v>
      </c>
      <c r="G56" s="113"/>
      <c r="H56" s="113">
        <f t="shared" si="21"/>
        <v>125</v>
      </c>
    </row>
    <row r="57" spans="1:8" ht="18.75" customHeight="1" x14ac:dyDescent="0.25">
      <c r="A57" s="5" t="s">
        <v>49</v>
      </c>
      <c r="B57" s="5">
        <v>902</v>
      </c>
      <c r="C57" s="64" t="s">
        <v>12</v>
      </c>
      <c r="D57" s="7" t="s">
        <v>67</v>
      </c>
      <c r="E57" s="5" t="s">
        <v>18</v>
      </c>
      <c r="F57" s="85">
        <f>F58+F59</f>
        <v>5</v>
      </c>
      <c r="G57" s="113"/>
      <c r="H57" s="113">
        <f t="shared" si="21"/>
        <v>5</v>
      </c>
    </row>
    <row r="58" spans="1:8" ht="12" customHeight="1" x14ac:dyDescent="0.25">
      <c r="A58" s="3" t="s">
        <v>17</v>
      </c>
      <c r="B58" s="5">
        <v>902</v>
      </c>
      <c r="C58" s="65" t="s">
        <v>12</v>
      </c>
      <c r="D58" s="7" t="s">
        <v>67</v>
      </c>
      <c r="E58" s="3">
        <v>851</v>
      </c>
      <c r="F58" s="86">
        <v>5</v>
      </c>
      <c r="G58" s="113"/>
      <c r="H58" s="113">
        <f t="shared" si="21"/>
        <v>5</v>
      </c>
    </row>
    <row r="59" spans="1:8" ht="12" customHeight="1" x14ac:dyDescent="0.25">
      <c r="A59" s="3" t="s">
        <v>46</v>
      </c>
      <c r="B59" s="5">
        <v>902</v>
      </c>
      <c r="C59" s="65" t="s">
        <v>12</v>
      </c>
      <c r="D59" s="7" t="s">
        <v>67</v>
      </c>
      <c r="E59" s="3" t="s">
        <v>92</v>
      </c>
      <c r="F59" s="86"/>
      <c r="G59" s="113"/>
      <c r="H59" s="113">
        <f t="shared" si="21"/>
        <v>0</v>
      </c>
    </row>
    <row r="60" spans="1:8" ht="51.75" customHeight="1" x14ac:dyDescent="0.25">
      <c r="A60" s="9" t="s">
        <v>166</v>
      </c>
      <c r="B60" s="9">
        <v>902</v>
      </c>
      <c r="C60" s="67" t="s">
        <v>126</v>
      </c>
      <c r="D60" s="9" t="s">
        <v>146</v>
      </c>
      <c r="E60" s="28"/>
      <c r="F60" s="110">
        <f>F61+F66+F65</f>
        <v>1437.7</v>
      </c>
      <c r="G60" s="110">
        <f t="shared" ref="G60:H60" si="22">G61+G66+G65</f>
        <v>0</v>
      </c>
      <c r="H60" s="110">
        <f t="shared" si="22"/>
        <v>1437.7</v>
      </c>
    </row>
    <row r="61" spans="1:8" ht="27" customHeight="1" x14ac:dyDescent="0.25">
      <c r="A61" s="5" t="s">
        <v>97</v>
      </c>
      <c r="B61" s="5">
        <v>902</v>
      </c>
      <c r="C61" s="64" t="s">
        <v>126</v>
      </c>
      <c r="D61" s="5" t="s">
        <v>146</v>
      </c>
      <c r="E61" s="5" t="s">
        <v>108</v>
      </c>
      <c r="F61" s="85">
        <f>F62+F63+F64</f>
        <v>1382.7</v>
      </c>
      <c r="G61" s="113"/>
      <c r="H61" s="113">
        <f>F61+G61</f>
        <v>1382.7</v>
      </c>
    </row>
    <row r="62" spans="1:8" ht="27" customHeight="1" x14ac:dyDescent="0.25">
      <c r="A62" s="3" t="s">
        <v>52</v>
      </c>
      <c r="B62" s="5">
        <v>902</v>
      </c>
      <c r="C62" s="65" t="s">
        <v>126</v>
      </c>
      <c r="D62" s="3" t="s">
        <v>146</v>
      </c>
      <c r="E62" s="3" t="s">
        <v>50</v>
      </c>
      <c r="F62" s="86">
        <v>1062</v>
      </c>
      <c r="G62" s="113"/>
      <c r="H62" s="113">
        <f t="shared" ref="H62:H67" si="23">F62+G62</f>
        <v>1062</v>
      </c>
    </row>
    <row r="63" spans="1:8" ht="35.25" hidden="1" customHeight="1" x14ac:dyDescent="0.25">
      <c r="A63" s="3" t="s">
        <v>78</v>
      </c>
      <c r="B63" s="5">
        <v>902</v>
      </c>
      <c r="C63" s="65" t="s">
        <v>126</v>
      </c>
      <c r="D63" s="3" t="s">
        <v>146</v>
      </c>
      <c r="E63" s="3" t="s">
        <v>112</v>
      </c>
      <c r="F63" s="86"/>
      <c r="G63" s="113"/>
      <c r="H63" s="113">
        <f t="shared" si="23"/>
        <v>0</v>
      </c>
    </row>
    <row r="64" spans="1:8" ht="48.75" customHeight="1" x14ac:dyDescent="0.25">
      <c r="A64" s="3" t="s">
        <v>95</v>
      </c>
      <c r="B64" s="5">
        <v>902</v>
      </c>
      <c r="C64" s="65" t="s">
        <v>126</v>
      </c>
      <c r="D64" s="3" t="s">
        <v>146</v>
      </c>
      <c r="E64" s="3" t="s">
        <v>142</v>
      </c>
      <c r="F64" s="86">
        <v>320.7</v>
      </c>
      <c r="G64" s="113"/>
      <c r="H64" s="113">
        <f t="shared" si="23"/>
        <v>320.7</v>
      </c>
    </row>
    <row r="65" spans="1:8" ht="38.25" customHeight="1" x14ac:dyDescent="0.25">
      <c r="A65" s="3" t="s">
        <v>87</v>
      </c>
      <c r="B65" s="5">
        <v>902</v>
      </c>
      <c r="C65" s="65" t="s">
        <v>126</v>
      </c>
      <c r="D65" s="3" t="s">
        <v>146</v>
      </c>
      <c r="E65" s="3" t="s">
        <v>143</v>
      </c>
      <c r="F65" s="86">
        <v>55</v>
      </c>
      <c r="G65" s="113"/>
      <c r="H65" s="113">
        <f t="shared" si="23"/>
        <v>55</v>
      </c>
    </row>
    <row r="66" spans="1:8" ht="12.75" hidden="1" customHeight="1" x14ac:dyDescent="0.25">
      <c r="A66" s="5" t="s">
        <v>49</v>
      </c>
      <c r="B66" s="5">
        <v>902</v>
      </c>
      <c r="C66" s="64" t="s">
        <v>126</v>
      </c>
      <c r="D66" s="5" t="s">
        <v>146</v>
      </c>
      <c r="E66" s="5" t="s">
        <v>18</v>
      </c>
      <c r="F66" s="85">
        <v>0</v>
      </c>
      <c r="G66" s="113"/>
      <c r="H66" s="113">
        <f t="shared" si="23"/>
        <v>0</v>
      </c>
    </row>
    <row r="67" spans="1:8" ht="12.75" hidden="1" customHeight="1" x14ac:dyDescent="0.25">
      <c r="A67" s="3" t="s">
        <v>46</v>
      </c>
      <c r="B67" s="5">
        <v>902</v>
      </c>
      <c r="C67" s="65" t="s">
        <v>126</v>
      </c>
      <c r="D67" s="3" t="s">
        <v>146</v>
      </c>
      <c r="E67" s="3" t="s">
        <v>92</v>
      </c>
      <c r="F67" s="86">
        <v>0</v>
      </c>
      <c r="G67" s="113"/>
      <c r="H67" s="113">
        <f t="shared" si="23"/>
        <v>0</v>
      </c>
    </row>
    <row r="68" spans="1:8" ht="39" customHeight="1" x14ac:dyDescent="0.25">
      <c r="A68" s="9" t="s">
        <v>172</v>
      </c>
      <c r="B68" s="9">
        <v>902</v>
      </c>
      <c r="C68" s="67" t="s">
        <v>126</v>
      </c>
      <c r="D68" s="10" t="s">
        <v>266</v>
      </c>
      <c r="E68" s="9"/>
      <c r="F68" s="53">
        <f>F69</f>
        <v>262.5</v>
      </c>
      <c r="G68" s="53">
        <f t="shared" ref="G68:H68" si="24">G69</f>
        <v>0</v>
      </c>
      <c r="H68" s="53">
        <f t="shared" si="24"/>
        <v>262.5</v>
      </c>
    </row>
    <row r="69" spans="1:8" ht="24.75" customHeight="1" x14ac:dyDescent="0.25">
      <c r="A69" s="5" t="s">
        <v>97</v>
      </c>
      <c r="B69" s="5">
        <v>902</v>
      </c>
      <c r="C69" s="64" t="s">
        <v>126</v>
      </c>
      <c r="D69" s="8" t="s">
        <v>266</v>
      </c>
      <c r="E69" s="5" t="s">
        <v>108</v>
      </c>
      <c r="F69" s="88">
        <f>F70+F71</f>
        <v>262.5</v>
      </c>
      <c r="G69" s="113"/>
      <c r="H69" s="113">
        <f>F69+G69</f>
        <v>262.5</v>
      </c>
    </row>
    <row r="70" spans="1:8" ht="25.5" customHeight="1" x14ac:dyDescent="0.25">
      <c r="A70" s="3" t="s">
        <v>52</v>
      </c>
      <c r="B70" s="5">
        <v>902</v>
      </c>
      <c r="C70" s="65" t="s">
        <v>126</v>
      </c>
      <c r="D70" s="7" t="s">
        <v>266</v>
      </c>
      <c r="E70" s="3" t="s">
        <v>50</v>
      </c>
      <c r="F70" s="89">
        <v>201.6</v>
      </c>
      <c r="G70" s="113"/>
      <c r="H70" s="113">
        <f t="shared" ref="H70:H71" si="25">F70+G70</f>
        <v>201.6</v>
      </c>
    </row>
    <row r="71" spans="1:8" ht="49.5" customHeight="1" x14ac:dyDescent="0.25">
      <c r="A71" s="3" t="s">
        <v>95</v>
      </c>
      <c r="B71" s="5">
        <v>902</v>
      </c>
      <c r="C71" s="65" t="s">
        <v>126</v>
      </c>
      <c r="D71" s="7" t="s">
        <v>266</v>
      </c>
      <c r="E71" s="3" t="s">
        <v>142</v>
      </c>
      <c r="F71" s="89">
        <v>60.9</v>
      </c>
      <c r="G71" s="113"/>
      <c r="H71" s="113">
        <f t="shared" si="25"/>
        <v>60.9</v>
      </c>
    </row>
    <row r="72" spans="1:8" ht="16.5" customHeight="1" x14ac:dyDescent="0.25">
      <c r="A72" s="22" t="s">
        <v>189</v>
      </c>
      <c r="B72" s="24">
        <v>901</v>
      </c>
      <c r="C72" s="63" t="s">
        <v>188</v>
      </c>
      <c r="D72" s="23" t="s">
        <v>55</v>
      </c>
      <c r="E72" s="22"/>
      <c r="F72" s="111">
        <f>F73</f>
        <v>200</v>
      </c>
      <c r="G72" s="111">
        <f t="shared" ref="G72:H72" si="26">G73</f>
        <v>0</v>
      </c>
      <c r="H72" s="111">
        <f t="shared" si="26"/>
        <v>200</v>
      </c>
    </row>
    <row r="73" spans="1:8" ht="14.25" customHeight="1" x14ac:dyDescent="0.25">
      <c r="A73" s="3" t="s">
        <v>24</v>
      </c>
      <c r="B73" s="5">
        <v>901</v>
      </c>
      <c r="C73" s="65" t="s">
        <v>188</v>
      </c>
      <c r="D73" s="7" t="s">
        <v>55</v>
      </c>
      <c r="E73" s="3">
        <v>800</v>
      </c>
      <c r="F73" s="86">
        <f>F74</f>
        <v>200</v>
      </c>
      <c r="G73" s="114"/>
      <c r="H73" s="113">
        <f>F73+G73</f>
        <v>200</v>
      </c>
    </row>
    <row r="74" spans="1:8" ht="14.25" customHeight="1" x14ac:dyDescent="0.25">
      <c r="A74" s="3" t="s">
        <v>88</v>
      </c>
      <c r="B74" s="5">
        <v>901</v>
      </c>
      <c r="C74" s="65" t="s">
        <v>188</v>
      </c>
      <c r="D74" s="7" t="s">
        <v>55</v>
      </c>
      <c r="E74" s="3">
        <v>870</v>
      </c>
      <c r="F74" s="86">
        <v>200</v>
      </c>
      <c r="G74" s="114"/>
      <c r="H74" s="113">
        <f>F74+G74</f>
        <v>200</v>
      </c>
    </row>
    <row r="75" spans="1:8" ht="17.25" customHeight="1" x14ac:dyDescent="0.25">
      <c r="A75" s="24" t="s">
        <v>173</v>
      </c>
      <c r="B75" s="24">
        <v>901</v>
      </c>
      <c r="C75" s="66" t="s">
        <v>12</v>
      </c>
      <c r="D75" s="24"/>
      <c r="E75" s="24"/>
      <c r="F75" s="87">
        <f>F76+F92+F94+F96+F98+F100+F84</f>
        <v>15838.1</v>
      </c>
      <c r="G75" s="87">
        <f t="shared" ref="G75:H75" si="27">G76+G92+G94+G96+G98+G100+G84</f>
        <v>0</v>
      </c>
      <c r="H75" s="87">
        <f t="shared" si="27"/>
        <v>15838.1</v>
      </c>
    </row>
    <row r="76" spans="1:8" s="1" customFormat="1" ht="23.25" customHeight="1" x14ac:dyDescent="0.25">
      <c r="A76" s="9" t="s">
        <v>57</v>
      </c>
      <c r="B76" s="9">
        <v>901</v>
      </c>
      <c r="C76" s="67" t="s">
        <v>12</v>
      </c>
      <c r="D76" s="9" t="s">
        <v>67</v>
      </c>
      <c r="E76" s="9"/>
      <c r="F76" s="90">
        <f>F77+F80+F81</f>
        <v>2124.4</v>
      </c>
      <c r="G76" s="90">
        <f t="shared" ref="G76:H76" si="28">G77+G80+G81</f>
        <v>0</v>
      </c>
      <c r="H76" s="90">
        <f t="shared" si="28"/>
        <v>2124.4</v>
      </c>
    </row>
    <row r="77" spans="1:8" s="1" customFormat="1" ht="24" customHeight="1" x14ac:dyDescent="0.25">
      <c r="A77" s="5" t="s">
        <v>89</v>
      </c>
      <c r="B77" s="5">
        <v>901</v>
      </c>
      <c r="C77" s="64" t="s">
        <v>12</v>
      </c>
      <c r="D77" s="5" t="s">
        <v>67</v>
      </c>
      <c r="E77" s="5" t="s">
        <v>41</v>
      </c>
      <c r="F77" s="85">
        <f>F78+F79</f>
        <v>1269.4000000000001</v>
      </c>
      <c r="G77" s="115"/>
      <c r="H77" s="115">
        <f>F77+G77</f>
        <v>1269.4000000000001</v>
      </c>
    </row>
    <row r="78" spans="1:8" s="1" customFormat="1" ht="14.25" customHeight="1" x14ac:dyDescent="0.25">
      <c r="A78" s="3" t="s">
        <v>30</v>
      </c>
      <c r="B78" s="5">
        <v>901</v>
      </c>
      <c r="C78" s="65" t="s">
        <v>12</v>
      </c>
      <c r="D78" s="3" t="s">
        <v>67</v>
      </c>
      <c r="E78" s="3" t="s">
        <v>102</v>
      </c>
      <c r="F78" s="86">
        <v>974.9</v>
      </c>
      <c r="G78" s="116"/>
      <c r="H78" s="115">
        <f t="shared" ref="H78:H83" si="29">F78+G78</f>
        <v>974.9</v>
      </c>
    </row>
    <row r="79" spans="1:8" s="1" customFormat="1" ht="47.25" customHeight="1" x14ac:dyDescent="0.25">
      <c r="A79" s="3" t="s">
        <v>86</v>
      </c>
      <c r="B79" s="5">
        <v>901</v>
      </c>
      <c r="C79" s="65" t="s">
        <v>12</v>
      </c>
      <c r="D79" s="3" t="s">
        <v>67</v>
      </c>
      <c r="E79" s="3" t="s">
        <v>40</v>
      </c>
      <c r="F79" s="86">
        <v>294.5</v>
      </c>
      <c r="G79" s="116"/>
      <c r="H79" s="115">
        <f t="shared" si="29"/>
        <v>294.5</v>
      </c>
    </row>
    <row r="80" spans="1:8" s="1" customFormat="1" ht="35.25" customHeight="1" x14ac:dyDescent="0.25">
      <c r="A80" s="3" t="s">
        <v>87</v>
      </c>
      <c r="B80" s="5">
        <v>901</v>
      </c>
      <c r="C80" s="65" t="s">
        <v>12</v>
      </c>
      <c r="D80" s="3" t="s">
        <v>67</v>
      </c>
      <c r="E80" s="3" t="s">
        <v>143</v>
      </c>
      <c r="F80" s="86">
        <v>810</v>
      </c>
      <c r="G80" s="116"/>
      <c r="H80" s="115">
        <f t="shared" si="29"/>
        <v>810</v>
      </c>
    </row>
    <row r="81" spans="1:8" s="1" customFormat="1" ht="18" customHeight="1" x14ac:dyDescent="0.25">
      <c r="A81" s="5" t="s">
        <v>49</v>
      </c>
      <c r="B81" s="5">
        <v>901</v>
      </c>
      <c r="C81" s="64" t="s">
        <v>12</v>
      </c>
      <c r="D81" s="7" t="s">
        <v>67</v>
      </c>
      <c r="E81" s="5" t="s">
        <v>18</v>
      </c>
      <c r="F81" s="86">
        <v>45</v>
      </c>
      <c r="G81" s="116"/>
      <c r="H81" s="115">
        <f t="shared" si="29"/>
        <v>45</v>
      </c>
    </row>
    <row r="82" spans="1:8" s="1" customFormat="1" ht="18.75" customHeight="1" x14ac:dyDescent="0.25">
      <c r="A82" s="3" t="s">
        <v>17</v>
      </c>
      <c r="B82" s="5">
        <v>901</v>
      </c>
      <c r="C82" s="65" t="s">
        <v>12</v>
      </c>
      <c r="D82" s="7" t="s">
        <v>67</v>
      </c>
      <c r="E82" s="3">
        <v>851</v>
      </c>
      <c r="F82" s="86">
        <v>45</v>
      </c>
      <c r="G82" s="116"/>
      <c r="H82" s="115">
        <f t="shared" si="29"/>
        <v>45</v>
      </c>
    </row>
    <row r="83" spans="1:8" s="1" customFormat="1" ht="22.5" customHeight="1" x14ac:dyDescent="0.25">
      <c r="A83" s="3" t="s">
        <v>46</v>
      </c>
      <c r="B83" s="5">
        <v>901</v>
      </c>
      <c r="C83" s="65" t="s">
        <v>12</v>
      </c>
      <c r="D83" s="7" t="s">
        <v>67</v>
      </c>
      <c r="E83" s="3" t="s">
        <v>92</v>
      </c>
      <c r="F83" s="86">
        <v>0</v>
      </c>
      <c r="G83" s="116"/>
      <c r="H83" s="115">
        <f t="shared" si="29"/>
        <v>0</v>
      </c>
    </row>
    <row r="84" spans="1:8" s="1" customFormat="1" ht="22.5" customHeight="1" x14ac:dyDescent="0.25">
      <c r="A84" s="9" t="s">
        <v>57</v>
      </c>
      <c r="B84" s="9">
        <v>901</v>
      </c>
      <c r="C84" s="67" t="s">
        <v>12</v>
      </c>
      <c r="D84" s="10" t="s">
        <v>280</v>
      </c>
      <c r="E84" s="9"/>
      <c r="F84" s="90">
        <f>F85+F88+F89</f>
        <v>12071.7</v>
      </c>
      <c r="G84" s="90">
        <f t="shared" ref="G84:H84" si="30">G85+G88+G89</f>
        <v>0</v>
      </c>
      <c r="H84" s="90">
        <f t="shared" si="30"/>
        <v>12071.7</v>
      </c>
    </row>
    <row r="85" spans="1:8" s="1" customFormat="1" ht="22.5" customHeight="1" x14ac:dyDescent="0.25">
      <c r="A85" s="5" t="s">
        <v>89</v>
      </c>
      <c r="B85" s="5">
        <v>901</v>
      </c>
      <c r="C85" s="64" t="s">
        <v>12</v>
      </c>
      <c r="D85" s="8" t="s">
        <v>280</v>
      </c>
      <c r="E85" s="5" t="s">
        <v>41</v>
      </c>
      <c r="F85" s="85">
        <f>F86+F87</f>
        <v>7829</v>
      </c>
      <c r="G85" s="116"/>
      <c r="H85" s="116">
        <f>F85+G85</f>
        <v>7829</v>
      </c>
    </row>
    <row r="86" spans="1:8" s="1" customFormat="1" ht="22.5" customHeight="1" x14ac:dyDescent="0.25">
      <c r="A86" s="3" t="s">
        <v>30</v>
      </c>
      <c r="B86" s="5">
        <v>901</v>
      </c>
      <c r="C86" s="65" t="s">
        <v>12</v>
      </c>
      <c r="D86" s="8" t="s">
        <v>280</v>
      </c>
      <c r="E86" s="3" t="s">
        <v>102</v>
      </c>
      <c r="F86" s="86">
        <v>6013.1</v>
      </c>
      <c r="G86" s="116"/>
      <c r="H86" s="116">
        <f t="shared" ref="H86:H91" si="31">F86+G86</f>
        <v>6013.1</v>
      </c>
    </row>
    <row r="87" spans="1:8" s="1" customFormat="1" ht="22.5" customHeight="1" x14ac:dyDescent="0.25">
      <c r="A87" s="3" t="s">
        <v>86</v>
      </c>
      <c r="B87" s="5">
        <v>901</v>
      </c>
      <c r="C87" s="65" t="s">
        <v>12</v>
      </c>
      <c r="D87" s="8" t="s">
        <v>280</v>
      </c>
      <c r="E87" s="3" t="s">
        <v>40</v>
      </c>
      <c r="F87" s="86">
        <v>1815.9</v>
      </c>
      <c r="G87" s="116"/>
      <c r="H87" s="116">
        <f t="shared" si="31"/>
        <v>1815.9</v>
      </c>
    </row>
    <row r="88" spans="1:8" s="1" customFormat="1" ht="22.5" customHeight="1" x14ac:dyDescent="0.25">
      <c r="A88" s="3" t="s">
        <v>87</v>
      </c>
      <c r="B88" s="5">
        <v>901</v>
      </c>
      <c r="C88" s="65" t="s">
        <v>12</v>
      </c>
      <c r="D88" s="8" t="s">
        <v>280</v>
      </c>
      <c r="E88" s="3" t="s">
        <v>143</v>
      </c>
      <c r="F88" s="86">
        <v>4142.7</v>
      </c>
      <c r="G88" s="116"/>
      <c r="H88" s="116">
        <f t="shared" si="31"/>
        <v>4142.7</v>
      </c>
    </row>
    <row r="89" spans="1:8" s="1" customFormat="1" ht="22.5" customHeight="1" x14ac:dyDescent="0.25">
      <c r="A89" s="5" t="s">
        <v>49</v>
      </c>
      <c r="B89" s="5">
        <v>901</v>
      </c>
      <c r="C89" s="64" t="s">
        <v>12</v>
      </c>
      <c r="D89" s="8" t="s">
        <v>280</v>
      </c>
      <c r="E89" s="5" t="s">
        <v>18</v>
      </c>
      <c r="F89" s="86">
        <f>F90+F91</f>
        <v>100</v>
      </c>
      <c r="G89" s="116"/>
      <c r="H89" s="116">
        <f t="shared" si="31"/>
        <v>100</v>
      </c>
    </row>
    <row r="90" spans="1:8" s="1" customFormat="1" ht="22.5" customHeight="1" x14ac:dyDescent="0.25">
      <c r="A90" s="3" t="s">
        <v>17</v>
      </c>
      <c r="B90" s="5">
        <v>901</v>
      </c>
      <c r="C90" s="65" t="s">
        <v>12</v>
      </c>
      <c r="D90" s="8" t="s">
        <v>280</v>
      </c>
      <c r="E90" s="3">
        <v>851</v>
      </c>
      <c r="F90" s="86">
        <v>100</v>
      </c>
      <c r="G90" s="116"/>
      <c r="H90" s="116">
        <f t="shared" si="31"/>
        <v>100</v>
      </c>
    </row>
    <row r="91" spans="1:8" s="1" customFormat="1" ht="22.5" customHeight="1" x14ac:dyDescent="0.25">
      <c r="A91" s="3" t="s">
        <v>46</v>
      </c>
      <c r="B91" s="5">
        <v>901</v>
      </c>
      <c r="C91" s="65" t="s">
        <v>12</v>
      </c>
      <c r="D91" s="8" t="s">
        <v>280</v>
      </c>
      <c r="E91" s="3" t="s">
        <v>92</v>
      </c>
      <c r="F91" s="86">
        <v>0</v>
      </c>
      <c r="G91" s="116"/>
      <c r="H91" s="116">
        <f t="shared" si="31"/>
        <v>0</v>
      </c>
    </row>
    <row r="92" spans="1:8" ht="13.5" customHeight="1" x14ac:dyDescent="0.25">
      <c r="A92" s="9" t="s">
        <v>215</v>
      </c>
      <c r="B92" s="9">
        <v>901</v>
      </c>
      <c r="C92" s="67" t="s">
        <v>12</v>
      </c>
      <c r="D92" s="9" t="s">
        <v>22</v>
      </c>
      <c r="E92" s="9"/>
      <c r="F92" s="53">
        <f>F93</f>
        <v>902</v>
      </c>
      <c r="G92" s="53">
        <f t="shared" ref="G92:H92" si="32">G93</f>
        <v>0</v>
      </c>
      <c r="H92" s="53">
        <f t="shared" si="32"/>
        <v>902</v>
      </c>
    </row>
    <row r="93" spans="1:8" ht="37.5" customHeight="1" x14ac:dyDescent="0.25">
      <c r="A93" s="3" t="s">
        <v>87</v>
      </c>
      <c r="B93" s="3">
        <v>901</v>
      </c>
      <c r="C93" s="65" t="s">
        <v>12</v>
      </c>
      <c r="D93" s="3" t="s">
        <v>22</v>
      </c>
      <c r="E93" s="3" t="s">
        <v>143</v>
      </c>
      <c r="F93" s="86">
        <v>902</v>
      </c>
      <c r="G93" s="113"/>
      <c r="H93" s="113">
        <f>F93+G93</f>
        <v>902</v>
      </c>
    </row>
    <row r="94" spans="1:8" ht="26.25" customHeight="1" x14ac:dyDescent="0.25">
      <c r="A94" s="9" t="s">
        <v>174</v>
      </c>
      <c r="B94" s="9">
        <v>901</v>
      </c>
      <c r="C94" s="67" t="s">
        <v>12</v>
      </c>
      <c r="D94" s="9" t="s">
        <v>33</v>
      </c>
      <c r="E94" s="9"/>
      <c r="F94" s="90">
        <f>F95</f>
        <v>250</v>
      </c>
      <c r="G94" s="90">
        <f t="shared" ref="G94:H94" si="33">G95</f>
        <v>0</v>
      </c>
      <c r="H94" s="90">
        <f t="shared" si="33"/>
        <v>250</v>
      </c>
    </row>
    <row r="95" spans="1:8" ht="35.25" customHeight="1" x14ac:dyDescent="0.25">
      <c r="A95" s="16" t="s">
        <v>87</v>
      </c>
      <c r="B95" s="3">
        <v>901</v>
      </c>
      <c r="C95" s="65" t="s">
        <v>12</v>
      </c>
      <c r="D95" s="3" t="s">
        <v>33</v>
      </c>
      <c r="E95" s="3" t="s">
        <v>143</v>
      </c>
      <c r="F95" s="91">
        <v>250</v>
      </c>
      <c r="G95" s="113"/>
      <c r="H95" s="113">
        <f>F95+G95</f>
        <v>250</v>
      </c>
    </row>
    <row r="96" spans="1:8" ht="16.5" customHeight="1" x14ac:dyDescent="0.25">
      <c r="A96" s="11" t="s">
        <v>175</v>
      </c>
      <c r="B96" s="11">
        <v>901</v>
      </c>
      <c r="C96" s="67" t="s">
        <v>244</v>
      </c>
      <c r="D96" s="9" t="s">
        <v>110</v>
      </c>
      <c r="E96" s="11"/>
      <c r="F96" s="83">
        <f>F97</f>
        <v>360</v>
      </c>
      <c r="G96" s="83">
        <f t="shared" ref="G96:H96" si="34">G97</f>
        <v>0</v>
      </c>
      <c r="H96" s="83">
        <f t="shared" si="34"/>
        <v>360</v>
      </c>
    </row>
    <row r="97" spans="1:8" ht="48.75" customHeight="1" x14ac:dyDescent="0.25">
      <c r="A97" s="3" t="s">
        <v>10</v>
      </c>
      <c r="B97" s="3">
        <v>901</v>
      </c>
      <c r="C97" s="64" t="s">
        <v>244</v>
      </c>
      <c r="D97" s="5" t="s">
        <v>110</v>
      </c>
      <c r="E97" s="3">
        <v>810</v>
      </c>
      <c r="F97" s="91">
        <v>360</v>
      </c>
      <c r="G97" s="113"/>
      <c r="H97" s="113">
        <f>F97+G97</f>
        <v>360</v>
      </c>
    </row>
    <row r="98" spans="1:8" ht="39" customHeight="1" x14ac:dyDescent="0.25">
      <c r="A98" s="11" t="s">
        <v>282</v>
      </c>
      <c r="B98" s="11">
        <v>901</v>
      </c>
      <c r="C98" s="67" t="s">
        <v>12</v>
      </c>
      <c r="D98" s="10" t="s">
        <v>233</v>
      </c>
      <c r="E98" s="11"/>
      <c r="F98" s="83">
        <v>30</v>
      </c>
      <c r="G98" s="83">
        <f>G99</f>
        <v>0</v>
      </c>
      <c r="H98" s="83">
        <f>H99</f>
        <v>30</v>
      </c>
    </row>
    <row r="99" spans="1:8" ht="37.5" customHeight="1" x14ac:dyDescent="0.25">
      <c r="A99" s="16" t="s">
        <v>87</v>
      </c>
      <c r="B99" s="3">
        <v>901</v>
      </c>
      <c r="C99" s="64" t="s">
        <v>12</v>
      </c>
      <c r="D99" s="8" t="s">
        <v>233</v>
      </c>
      <c r="E99" s="3">
        <v>244</v>
      </c>
      <c r="F99" s="91">
        <v>30</v>
      </c>
      <c r="G99" s="113"/>
      <c r="H99" s="113">
        <f>F99+G99</f>
        <v>30</v>
      </c>
    </row>
    <row r="100" spans="1:8" ht="37.5" customHeight="1" x14ac:dyDescent="0.25">
      <c r="A100" s="31" t="s">
        <v>248</v>
      </c>
      <c r="B100" s="31">
        <v>901</v>
      </c>
      <c r="C100" s="68" t="s">
        <v>12</v>
      </c>
      <c r="D100" s="32" t="s">
        <v>247</v>
      </c>
      <c r="E100" s="33"/>
      <c r="F100" s="92">
        <f>F101</f>
        <v>100</v>
      </c>
      <c r="G100" s="92">
        <f t="shared" ref="G100:H100" si="35">G101</f>
        <v>0</v>
      </c>
      <c r="H100" s="92">
        <f t="shared" si="35"/>
        <v>100</v>
      </c>
    </row>
    <row r="101" spans="1:8" ht="37.5" customHeight="1" x14ac:dyDescent="0.25">
      <c r="A101" s="16" t="s">
        <v>87</v>
      </c>
      <c r="B101" s="3">
        <v>901</v>
      </c>
      <c r="C101" s="64" t="s">
        <v>12</v>
      </c>
      <c r="D101" s="8" t="s">
        <v>247</v>
      </c>
      <c r="E101" s="3">
        <v>244</v>
      </c>
      <c r="F101" s="91">
        <v>100</v>
      </c>
      <c r="G101" s="113"/>
      <c r="H101" s="113">
        <f>F101+G101</f>
        <v>100</v>
      </c>
    </row>
    <row r="102" spans="1:8" ht="24.75" customHeight="1" x14ac:dyDescent="0.25">
      <c r="A102" s="22" t="s">
        <v>200</v>
      </c>
      <c r="B102" s="22">
        <v>901</v>
      </c>
      <c r="C102" s="63" t="s">
        <v>239</v>
      </c>
      <c r="D102" s="22"/>
      <c r="E102" s="22"/>
      <c r="F102" s="84">
        <f>F110+F112+F103+F108</f>
        <v>3758.8999999999996</v>
      </c>
      <c r="G102" s="84">
        <f t="shared" ref="G102:H102" si="36">G110+G112+G103+G108</f>
        <v>50</v>
      </c>
      <c r="H102" s="84">
        <f t="shared" si="36"/>
        <v>3808.8999999999996</v>
      </c>
    </row>
    <row r="103" spans="1:8" ht="40.5" customHeight="1" x14ac:dyDescent="0.25">
      <c r="A103" s="9" t="s">
        <v>243</v>
      </c>
      <c r="B103" s="9">
        <v>901</v>
      </c>
      <c r="C103" s="67" t="s">
        <v>239</v>
      </c>
      <c r="D103" s="10" t="s">
        <v>240</v>
      </c>
      <c r="E103" s="9"/>
      <c r="F103" s="90">
        <f>F104+F107</f>
        <v>3633.8999999999996</v>
      </c>
      <c r="G103" s="90">
        <f t="shared" ref="G103:H103" si="37">G104+G107</f>
        <v>50</v>
      </c>
      <c r="H103" s="90">
        <f t="shared" si="37"/>
        <v>3683.8999999999996</v>
      </c>
    </row>
    <row r="104" spans="1:8" ht="24.75" customHeight="1" x14ac:dyDescent="0.25">
      <c r="A104" s="5" t="s">
        <v>89</v>
      </c>
      <c r="B104" s="5">
        <v>901</v>
      </c>
      <c r="C104" s="64" t="s">
        <v>239</v>
      </c>
      <c r="D104" s="8" t="s">
        <v>240</v>
      </c>
      <c r="E104" s="5" t="s">
        <v>41</v>
      </c>
      <c r="F104" s="85">
        <f>F105+F106</f>
        <v>3533.8999999999996</v>
      </c>
      <c r="G104" s="113"/>
      <c r="H104" s="113">
        <f>F104+G104</f>
        <v>3533.8999999999996</v>
      </c>
    </row>
    <row r="105" spans="1:8" ht="24.75" customHeight="1" x14ac:dyDescent="0.25">
      <c r="A105" s="3" t="s">
        <v>30</v>
      </c>
      <c r="B105" s="5">
        <v>901</v>
      </c>
      <c r="C105" s="65" t="s">
        <v>239</v>
      </c>
      <c r="D105" s="7" t="s">
        <v>240</v>
      </c>
      <c r="E105" s="3" t="s">
        <v>102</v>
      </c>
      <c r="F105" s="86">
        <v>2714.2</v>
      </c>
      <c r="G105" s="113"/>
      <c r="H105" s="113">
        <f t="shared" ref="H105:H162" si="38">F105+G105</f>
        <v>2714.2</v>
      </c>
    </row>
    <row r="106" spans="1:8" ht="24.75" customHeight="1" x14ac:dyDescent="0.25">
      <c r="A106" s="3" t="s">
        <v>86</v>
      </c>
      <c r="B106" s="5">
        <v>901</v>
      </c>
      <c r="C106" s="65" t="s">
        <v>239</v>
      </c>
      <c r="D106" s="7" t="s">
        <v>240</v>
      </c>
      <c r="E106" s="3" t="s">
        <v>40</v>
      </c>
      <c r="F106" s="86">
        <v>819.7</v>
      </c>
      <c r="G106" s="113"/>
      <c r="H106" s="113">
        <f t="shared" si="38"/>
        <v>819.7</v>
      </c>
    </row>
    <row r="107" spans="1:8" ht="24.75" customHeight="1" x14ac:dyDescent="0.25">
      <c r="A107" s="3" t="s">
        <v>87</v>
      </c>
      <c r="B107" s="5">
        <v>901</v>
      </c>
      <c r="C107" s="65" t="s">
        <v>239</v>
      </c>
      <c r="D107" s="7" t="s">
        <v>240</v>
      </c>
      <c r="E107" s="3" t="s">
        <v>143</v>
      </c>
      <c r="F107" s="86">
        <v>100</v>
      </c>
      <c r="G107" s="113">
        <v>50</v>
      </c>
      <c r="H107" s="113">
        <f t="shared" si="38"/>
        <v>150</v>
      </c>
    </row>
    <row r="108" spans="1:8" ht="24.75" customHeight="1" x14ac:dyDescent="0.25">
      <c r="A108" s="54" t="s">
        <v>275</v>
      </c>
      <c r="B108" s="9">
        <v>902</v>
      </c>
      <c r="C108" s="67" t="s">
        <v>276</v>
      </c>
      <c r="D108" s="10" t="s">
        <v>277</v>
      </c>
      <c r="E108" s="10"/>
      <c r="F108" s="93">
        <f>F109</f>
        <v>50</v>
      </c>
      <c r="G108" s="93">
        <f t="shared" ref="G108:H108" si="39">G109</f>
        <v>0</v>
      </c>
      <c r="H108" s="93">
        <f t="shared" si="39"/>
        <v>50</v>
      </c>
    </row>
    <row r="109" spans="1:8" ht="24.75" customHeight="1" x14ac:dyDescent="0.25">
      <c r="A109" s="55" t="s">
        <v>87</v>
      </c>
      <c r="B109" s="3">
        <v>902</v>
      </c>
      <c r="C109" s="65" t="s">
        <v>276</v>
      </c>
      <c r="D109" s="7" t="s">
        <v>277</v>
      </c>
      <c r="E109" s="3">
        <v>244</v>
      </c>
      <c r="F109" s="91">
        <v>50</v>
      </c>
      <c r="G109" s="113"/>
      <c r="H109" s="113">
        <f t="shared" si="38"/>
        <v>50</v>
      </c>
    </row>
    <row r="110" spans="1:8" ht="26.25" customHeight="1" x14ac:dyDescent="0.25">
      <c r="A110" s="9" t="s">
        <v>176</v>
      </c>
      <c r="B110" s="9">
        <v>902</v>
      </c>
      <c r="C110" s="67" t="s">
        <v>32</v>
      </c>
      <c r="D110" s="9" t="s">
        <v>124</v>
      </c>
      <c r="E110" s="9"/>
      <c r="F110" s="53">
        <f>F111</f>
        <v>50</v>
      </c>
      <c r="G110" s="53">
        <f t="shared" ref="G110:H110" si="40">G111</f>
        <v>0</v>
      </c>
      <c r="H110" s="53">
        <f t="shared" si="40"/>
        <v>50</v>
      </c>
    </row>
    <row r="111" spans="1:8" ht="36" customHeight="1" x14ac:dyDescent="0.25">
      <c r="A111" s="3" t="s">
        <v>87</v>
      </c>
      <c r="B111" s="3">
        <v>902</v>
      </c>
      <c r="C111" s="65" t="s">
        <v>32</v>
      </c>
      <c r="D111" s="3" t="s">
        <v>124</v>
      </c>
      <c r="E111" s="3" t="s">
        <v>143</v>
      </c>
      <c r="F111" s="91">
        <v>50</v>
      </c>
      <c r="G111" s="113"/>
      <c r="H111" s="113">
        <f t="shared" si="38"/>
        <v>50</v>
      </c>
    </row>
    <row r="112" spans="1:8" ht="29.25" customHeight="1" x14ac:dyDescent="0.25">
      <c r="A112" s="9" t="s">
        <v>177</v>
      </c>
      <c r="B112" s="9">
        <v>901</v>
      </c>
      <c r="C112" s="67" t="s">
        <v>32</v>
      </c>
      <c r="D112" s="9" t="s">
        <v>68</v>
      </c>
      <c r="E112" s="9"/>
      <c r="F112" s="53">
        <f>F113</f>
        <v>25</v>
      </c>
      <c r="G112" s="53">
        <f t="shared" ref="G112:H112" si="41">G113</f>
        <v>0</v>
      </c>
      <c r="H112" s="53">
        <f t="shared" si="41"/>
        <v>25</v>
      </c>
    </row>
    <row r="113" spans="1:8" ht="35.25" customHeight="1" x14ac:dyDescent="0.25">
      <c r="A113" s="3" t="s">
        <v>87</v>
      </c>
      <c r="B113" s="3">
        <v>901</v>
      </c>
      <c r="C113" s="65" t="s">
        <v>32</v>
      </c>
      <c r="D113" s="3" t="s">
        <v>68</v>
      </c>
      <c r="E113" s="3" t="s">
        <v>143</v>
      </c>
      <c r="F113" s="91">
        <v>25</v>
      </c>
      <c r="G113" s="114"/>
      <c r="H113" s="113">
        <f t="shared" si="38"/>
        <v>25</v>
      </c>
    </row>
    <row r="114" spans="1:8" ht="17.25" customHeight="1" x14ac:dyDescent="0.25">
      <c r="A114" s="22" t="s">
        <v>201</v>
      </c>
      <c r="B114" s="22">
        <v>902</v>
      </c>
      <c r="C114" s="63" t="s">
        <v>202</v>
      </c>
      <c r="D114" s="22"/>
      <c r="E114" s="22"/>
      <c r="F114" s="84">
        <f>F115+F119+F130+F133+F138+F141+F144+F150+F153+F147</f>
        <v>16782.66</v>
      </c>
      <c r="G114" s="84">
        <f>G115+G119+G130+G133+G138+G141+G144+G150+G153+G147</f>
        <v>6418.34</v>
      </c>
      <c r="H114" s="84">
        <f>H115+H119+H130+H133+H138+H141+H144+H150+H153+H147</f>
        <v>23201</v>
      </c>
    </row>
    <row r="115" spans="1:8" ht="17.25" customHeight="1" x14ac:dyDescent="0.25">
      <c r="A115" s="9" t="s">
        <v>178</v>
      </c>
      <c r="B115" s="9">
        <v>902</v>
      </c>
      <c r="C115" s="67" t="s">
        <v>58</v>
      </c>
      <c r="D115" s="9" t="s">
        <v>75</v>
      </c>
      <c r="E115" s="9"/>
      <c r="F115" s="90">
        <f>F116+F117</f>
        <v>50</v>
      </c>
      <c r="G115" s="90">
        <f t="shared" ref="G115:H115" si="42">G116+G117</f>
        <v>0</v>
      </c>
      <c r="H115" s="90">
        <f t="shared" si="42"/>
        <v>50</v>
      </c>
    </row>
    <row r="116" spans="1:8" ht="35.25" customHeight="1" x14ac:dyDescent="0.25">
      <c r="A116" s="3" t="s">
        <v>87</v>
      </c>
      <c r="B116" s="3">
        <v>902</v>
      </c>
      <c r="C116" s="65" t="s">
        <v>58</v>
      </c>
      <c r="D116" s="3" t="s">
        <v>75</v>
      </c>
      <c r="E116" s="3" t="s">
        <v>143</v>
      </c>
      <c r="F116" s="91">
        <v>50</v>
      </c>
      <c r="G116" s="114"/>
      <c r="H116" s="113">
        <f t="shared" si="38"/>
        <v>50</v>
      </c>
    </row>
    <row r="117" spans="1:8" ht="14.25" hidden="1" customHeight="1" x14ac:dyDescent="0.25">
      <c r="A117" s="5" t="s">
        <v>117</v>
      </c>
      <c r="B117" s="5">
        <v>902</v>
      </c>
      <c r="C117" s="64" t="s">
        <v>58</v>
      </c>
      <c r="D117" s="5" t="s">
        <v>75</v>
      </c>
      <c r="E117" s="5" t="s">
        <v>54</v>
      </c>
      <c r="F117" s="85">
        <f>F118</f>
        <v>0</v>
      </c>
      <c r="G117" s="114"/>
      <c r="H117" s="113">
        <f t="shared" si="38"/>
        <v>0</v>
      </c>
    </row>
    <row r="118" spans="1:8" ht="15" hidden="1" customHeight="1" x14ac:dyDescent="0.25">
      <c r="A118" s="3" t="s">
        <v>2</v>
      </c>
      <c r="B118" s="3">
        <v>902</v>
      </c>
      <c r="C118" s="65" t="s">
        <v>58</v>
      </c>
      <c r="D118" s="3" t="s">
        <v>75</v>
      </c>
      <c r="E118" s="3" t="s">
        <v>141</v>
      </c>
      <c r="F118" s="86"/>
      <c r="G118" s="114"/>
      <c r="H118" s="113">
        <f t="shared" si="38"/>
        <v>0</v>
      </c>
    </row>
    <row r="119" spans="1:8" ht="14.25" customHeight="1" x14ac:dyDescent="0.25">
      <c r="A119" s="18" t="s">
        <v>179</v>
      </c>
      <c r="B119" s="18">
        <v>901</v>
      </c>
      <c r="C119" s="69" t="s">
        <v>38</v>
      </c>
      <c r="D119" s="18"/>
      <c r="E119" s="18"/>
      <c r="F119" s="94">
        <f>F120+F123+F127</f>
        <v>817</v>
      </c>
      <c r="G119" s="94">
        <f t="shared" ref="G119:H119" si="43">G120+G123+G127</f>
        <v>1774.4</v>
      </c>
      <c r="H119" s="94">
        <f t="shared" si="43"/>
        <v>2591.4</v>
      </c>
    </row>
    <row r="120" spans="1:8" ht="26.25" customHeight="1" x14ac:dyDescent="0.25">
      <c r="A120" s="9" t="s">
        <v>180</v>
      </c>
      <c r="B120" s="9">
        <v>901</v>
      </c>
      <c r="C120" s="67" t="s">
        <v>38</v>
      </c>
      <c r="D120" s="9" t="s">
        <v>123</v>
      </c>
      <c r="E120" s="9"/>
      <c r="F120" s="53">
        <f>F121</f>
        <v>671.1</v>
      </c>
      <c r="G120" s="53">
        <f>G121</f>
        <v>1774.4</v>
      </c>
      <c r="H120" s="53">
        <f t="shared" ref="H120" si="44">H121</f>
        <v>2445.5</v>
      </c>
    </row>
    <row r="121" spans="1:8" ht="36" customHeight="1" x14ac:dyDescent="0.25">
      <c r="A121" s="5" t="s">
        <v>25</v>
      </c>
      <c r="B121" s="5">
        <v>901</v>
      </c>
      <c r="C121" s="64" t="s">
        <v>38</v>
      </c>
      <c r="D121" s="5" t="s">
        <v>123</v>
      </c>
      <c r="E121" s="5" t="s">
        <v>19</v>
      </c>
      <c r="F121" s="89">
        <f>F122</f>
        <v>671.1</v>
      </c>
      <c r="G121" s="113">
        <f>G122</f>
        <v>1774.4</v>
      </c>
      <c r="H121" s="113">
        <f t="shared" si="38"/>
        <v>2445.5</v>
      </c>
    </row>
    <row r="122" spans="1:8" ht="36" customHeight="1" x14ac:dyDescent="0.25">
      <c r="A122" s="3" t="s">
        <v>87</v>
      </c>
      <c r="B122" s="5">
        <v>901</v>
      </c>
      <c r="C122" s="65" t="s">
        <v>38</v>
      </c>
      <c r="D122" s="3" t="s">
        <v>123</v>
      </c>
      <c r="E122" s="3" t="s">
        <v>143</v>
      </c>
      <c r="F122" s="89">
        <v>671.1</v>
      </c>
      <c r="G122" s="113">
        <v>1774.4</v>
      </c>
      <c r="H122" s="113">
        <f t="shared" si="38"/>
        <v>2445.5</v>
      </c>
    </row>
    <row r="123" spans="1:8" ht="36.75" customHeight="1" x14ac:dyDescent="0.25">
      <c r="A123" s="9" t="s">
        <v>181</v>
      </c>
      <c r="B123" s="9">
        <v>901</v>
      </c>
      <c r="C123" s="67" t="s">
        <v>38</v>
      </c>
      <c r="D123" s="9" t="s">
        <v>140</v>
      </c>
      <c r="E123" s="9"/>
      <c r="F123" s="53">
        <f>F124</f>
        <v>95.9</v>
      </c>
      <c r="G123" s="53">
        <f t="shared" ref="G123:H123" si="45">G124</f>
        <v>0</v>
      </c>
      <c r="H123" s="53">
        <f t="shared" si="45"/>
        <v>95.9</v>
      </c>
    </row>
    <row r="124" spans="1:8" ht="27" customHeight="1" x14ac:dyDescent="0.25">
      <c r="A124" s="5" t="s">
        <v>97</v>
      </c>
      <c r="B124" s="5">
        <v>901</v>
      </c>
      <c r="C124" s="64" t="s">
        <v>38</v>
      </c>
      <c r="D124" s="5" t="s">
        <v>140</v>
      </c>
      <c r="E124" s="5" t="s">
        <v>108</v>
      </c>
      <c r="F124" s="88">
        <f>F125+F126</f>
        <v>95.9</v>
      </c>
      <c r="G124" s="113"/>
      <c r="H124" s="113">
        <f t="shared" si="38"/>
        <v>95.9</v>
      </c>
    </row>
    <row r="125" spans="1:8" ht="24" customHeight="1" x14ac:dyDescent="0.25">
      <c r="A125" s="3" t="s">
        <v>52</v>
      </c>
      <c r="B125" s="5">
        <v>901</v>
      </c>
      <c r="C125" s="65" t="s">
        <v>38</v>
      </c>
      <c r="D125" s="3" t="s">
        <v>140</v>
      </c>
      <c r="E125" s="3" t="s">
        <v>50</v>
      </c>
      <c r="F125" s="89">
        <v>73.7</v>
      </c>
      <c r="G125" s="113"/>
      <c r="H125" s="113">
        <f t="shared" si="38"/>
        <v>73.7</v>
      </c>
    </row>
    <row r="126" spans="1:8" ht="49.5" customHeight="1" x14ac:dyDescent="0.25">
      <c r="A126" s="3" t="s">
        <v>95</v>
      </c>
      <c r="B126" s="5">
        <v>901</v>
      </c>
      <c r="C126" s="65" t="s">
        <v>38</v>
      </c>
      <c r="D126" s="3" t="s">
        <v>140</v>
      </c>
      <c r="E126" s="3" t="s">
        <v>142</v>
      </c>
      <c r="F126" s="89">
        <v>22.2</v>
      </c>
      <c r="G126" s="113"/>
      <c r="H126" s="113">
        <f t="shared" si="38"/>
        <v>22.2</v>
      </c>
    </row>
    <row r="127" spans="1:8" ht="15" customHeight="1" x14ac:dyDescent="0.25">
      <c r="A127" s="9" t="s">
        <v>182</v>
      </c>
      <c r="B127" s="9">
        <v>901</v>
      </c>
      <c r="C127" s="67" t="s">
        <v>38</v>
      </c>
      <c r="D127" s="9" t="s">
        <v>103</v>
      </c>
      <c r="E127" s="9"/>
      <c r="F127" s="53">
        <f>F128</f>
        <v>50</v>
      </c>
      <c r="G127" s="53">
        <f t="shared" ref="G127:H127" si="46">G128</f>
        <v>0</v>
      </c>
      <c r="H127" s="53">
        <f t="shared" si="46"/>
        <v>50</v>
      </c>
    </row>
    <row r="128" spans="1:8" ht="36" customHeight="1" x14ac:dyDescent="0.25">
      <c r="A128" s="5" t="s">
        <v>25</v>
      </c>
      <c r="B128" s="5">
        <v>901</v>
      </c>
      <c r="C128" s="64" t="s">
        <v>38</v>
      </c>
      <c r="D128" s="5" t="s">
        <v>103</v>
      </c>
      <c r="E128" s="5" t="s">
        <v>19</v>
      </c>
      <c r="F128" s="95">
        <v>50</v>
      </c>
      <c r="G128" s="113"/>
      <c r="H128" s="113">
        <f t="shared" si="38"/>
        <v>50</v>
      </c>
    </row>
    <row r="129" spans="1:8" ht="33.75" customHeight="1" x14ac:dyDescent="0.25">
      <c r="A129" s="3" t="s">
        <v>87</v>
      </c>
      <c r="B129" s="5">
        <v>901</v>
      </c>
      <c r="C129" s="65" t="s">
        <v>38</v>
      </c>
      <c r="D129" s="3" t="s">
        <v>103</v>
      </c>
      <c r="E129" s="3" t="s">
        <v>143</v>
      </c>
      <c r="F129" s="91">
        <v>50</v>
      </c>
      <c r="G129" s="113"/>
      <c r="H129" s="113">
        <f t="shared" si="38"/>
        <v>50</v>
      </c>
    </row>
    <row r="130" spans="1:8" ht="15" customHeight="1" x14ac:dyDescent="0.25">
      <c r="A130" s="9" t="s">
        <v>183</v>
      </c>
      <c r="B130" s="9">
        <v>901</v>
      </c>
      <c r="C130" s="67" t="s">
        <v>244</v>
      </c>
      <c r="D130" s="9" t="s">
        <v>16</v>
      </c>
      <c r="E130" s="9"/>
      <c r="F130" s="53">
        <f>F131</f>
        <v>522.5</v>
      </c>
      <c r="G130" s="53">
        <f t="shared" ref="G130:H130" si="47">G131</f>
        <v>0</v>
      </c>
      <c r="H130" s="53">
        <f t="shared" si="47"/>
        <v>522.5</v>
      </c>
    </row>
    <row r="131" spans="1:8" ht="14.25" customHeight="1" x14ac:dyDescent="0.25">
      <c r="A131" s="5" t="s">
        <v>24</v>
      </c>
      <c r="B131" s="5">
        <v>901</v>
      </c>
      <c r="C131" s="64" t="s">
        <v>244</v>
      </c>
      <c r="D131" s="5" t="s">
        <v>16</v>
      </c>
      <c r="E131" s="5" t="s">
        <v>136</v>
      </c>
      <c r="F131" s="88">
        <f>F132</f>
        <v>522.5</v>
      </c>
      <c r="G131" s="113"/>
      <c r="H131" s="113">
        <f t="shared" si="38"/>
        <v>522.5</v>
      </c>
    </row>
    <row r="132" spans="1:8" ht="51" customHeight="1" x14ac:dyDescent="0.25">
      <c r="A132" s="3" t="s">
        <v>10</v>
      </c>
      <c r="B132" s="5">
        <v>901</v>
      </c>
      <c r="C132" s="65" t="s">
        <v>244</v>
      </c>
      <c r="D132" s="3" t="s">
        <v>16</v>
      </c>
      <c r="E132" s="3" t="s">
        <v>96</v>
      </c>
      <c r="F132" s="89">
        <v>522.5</v>
      </c>
      <c r="G132" s="113"/>
      <c r="H132" s="113">
        <f t="shared" si="38"/>
        <v>522.5</v>
      </c>
    </row>
    <row r="133" spans="1:8" ht="15" customHeight="1" x14ac:dyDescent="0.25">
      <c r="A133" s="9" t="s">
        <v>184</v>
      </c>
      <c r="B133" s="9">
        <v>902</v>
      </c>
      <c r="C133" s="67" t="s">
        <v>4</v>
      </c>
      <c r="D133" s="9" t="s">
        <v>15</v>
      </c>
      <c r="E133" s="9"/>
      <c r="F133" s="90">
        <f>F134+F136</f>
        <v>15293.16</v>
      </c>
      <c r="G133" s="90">
        <f t="shared" ref="G133:H133" si="48">G134+G136</f>
        <v>3043.34</v>
      </c>
      <c r="H133" s="90">
        <f t="shared" si="48"/>
        <v>18336.5</v>
      </c>
    </row>
    <row r="134" spans="1:8" ht="36" customHeight="1" x14ac:dyDescent="0.25">
      <c r="A134" s="5" t="s">
        <v>25</v>
      </c>
      <c r="B134" s="5">
        <v>902</v>
      </c>
      <c r="C134" s="64" t="s">
        <v>4</v>
      </c>
      <c r="D134" s="5" t="s">
        <v>15</v>
      </c>
      <c r="E134" s="5" t="s">
        <v>19</v>
      </c>
      <c r="F134" s="85">
        <f>F135</f>
        <v>10445.66</v>
      </c>
      <c r="G134" s="114">
        <f>G135</f>
        <v>3043.34</v>
      </c>
      <c r="H134" s="113">
        <f t="shared" si="38"/>
        <v>13489</v>
      </c>
    </row>
    <row r="135" spans="1:8" ht="35.25" customHeight="1" x14ac:dyDescent="0.25">
      <c r="A135" s="3" t="s">
        <v>87</v>
      </c>
      <c r="B135" s="5">
        <v>902</v>
      </c>
      <c r="C135" s="65" t="s">
        <v>4</v>
      </c>
      <c r="D135" s="3" t="s">
        <v>15</v>
      </c>
      <c r="E135" s="3" t="s">
        <v>143</v>
      </c>
      <c r="F135" s="86">
        <v>10445.66</v>
      </c>
      <c r="G135" s="114">
        <v>3043.34</v>
      </c>
      <c r="H135" s="113">
        <f t="shared" si="38"/>
        <v>13489</v>
      </c>
    </row>
    <row r="136" spans="1:8" ht="12.75" customHeight="1" x14ac:dyDescent="0.25">
      <c r="A136" s="5" t="s">
        <v>117</v>
      </c>
      <c r="B136" s="5">
        <v>902</v>
      </c>
      <c r="C136" s="64" t="s">
        <v>4</v>
      </c>
      <c r="D136" s="5" t="s">
        <v>15</v>
      </c>
      <c r="E136" s="5" t="s">
        <v>54</v>
      </c>
      <c r="F136" s="85">
        <f>F137</f>
        <v>4847.5</v>
      </c>
      <c r="G136" s="114"/>
      <c r="H136" s="113">
        <f t="shared" si="38"/>
        <v>4847.5</v>
      </c>
    </row>
    <row r="137" spans="1:8" ht="13.5" customHeight="1" x14ac:dyDescent="0.25">
      <c r="A137" s="3" t="s">
        <v>2</v>
      </c>
      <c r="B137" s="5">
        <v>902</v>
      </c>
      <c r="C137" s="65" t="s">
        <v>4</v>
      </c>
      <c r="D137" s="3" t="s">
        <v>15</v>
      </c>
      <c r="E137" s="3" t="s">
        <v>141</v>
      </c>
      <c r="F137" s="86">
        <v>4847.5</v>
      </c>
      <c r="G137" s="114"/>
      <c r="H137" s="113">
        <f t="shared" si="38"/>
        <v>4847.5</v>
      </c>
    </row>
    <row r="138" spans="1:8" ht="55.5" customHeight="1" x14ac:dyDescent="0.25">
      <c r="A138" s="9" t="s">
        <v>285</v>
      </c>
      <c r="B138" s="9">
        <v>902</v>
      </c>
      <c r="C138" s="67" t="s">
        <v>38</v>
      </c>
      <c r="D138" s="10" t="s">
        <v>286</v>
      </c>
      <c r="E138" s="9" t="s">
        <v>23</v>
      </c>
      <c r="F138" s="90">
        <f>F139</f>
        <v>0</v>
      </c>
      <c r="G138" s="90">
        <f>G139</f>
        <v>100.6</v>
      </c>
      <c r="H138" s="90">
        <f>H139</f>
        <v>100.6</v>
      </c>
    </row>
    <row r="139" spans="1:8" ht="35.25" customHeight="1" x14ac:dyDescent="0.25">
      <c r="A139" s="5" t="s">
        <v>25</v>
      </c>
      <c r="B139" s="5">
        <v>902</v>
      </c>
      <c r="C139" s="64" t="s">
        <v>4</v>
      </c>
      <c r="D139" s="51" t="s">
        <v>286</v>
      </c>
      <c r="E139" s="5" t="s">
        <v>19</v>
      </c>
      <c r="F139" s="85">
        <f>F140</f>
        <v>0</v>
      </c>
      <c r="G139" s="113">
        <f>G140</f>
        <v>100.6</v>
      </c>
      <c r="H139" s="113">
        <f t="shared" si="38"/>
        <v>100.6</v>
      </c>
    </row>
    <row r="140" spans="1:8" ht="35.25" customHeight="1" x14ac:dyDescent="0.25">
      <c r="A140" s="3" t="s">
        <v>87</v>
      </c>
      <c r="B140" s="5">
        <v>902</v>
      </c>
      <c r="C140" s="65" t="s">
        <v>4</v>
      </c>
      <c r="D140" s="52" t="s">
        <v>286</v>
      </c>
      <c r="E140" s="3" t="s">
        <v>143</v>
      </c>
      <c r="F140" s="86"/>
      <c r="G140" s="113">
        <v>100.6</v>
      </c>
      <c r="H140" s="113">
        <f t="shared" si="38"/>
        <v>100.6</v>
      </c>
    </row>
    <row r="141" spans="1:8" ht="28.5" hidden="1" customHeight="1" x14ac:dyDescent="0.25">
      <c r="A141" s="9" t="s">
        <v>258</v>
      </c>
      <c r="B141" s="9">
        <v>902</v>
      </c>
      <c r="C141" s="67" t="s">
        <v>4</v>
      </c>
      <c r="D141" s="10" t="s">
        <v>267</v>
      </c>
      <c r="E141" s="9" t="s">
        <v>23</v>
      </c>
      <c r="F141" s="90">
        <f>F142</f>
        <v>0</v>
      </c>
      <c r="G141" s="90">
        <f t="shared" ref="G141:H141" si="49">G142</f>
        <v>0</v>
      </c>
      <c r="H141" s="90">
        <f t="shared" si="49"/>
        <v>0</v>
      </c>
    </row>
    <row r="142" spans="1:8" ht="24" hidden="1" customHeight="1" x14ac:dyDescent="0.25">
      <c r="A142" s="5" t="s">
        <v>64</v>
      </c>
      <c r="B142" s="5">
        <v>902</v>
      </c>
      <c r="C142" s="64" t="s">
        <v>4</v>
      </c>
      <c r="D142" s="8" t="s">
        <v>267</v>
      </c>
      <c r="E142" s="5" t="s">
        <v>0</v>
      </c>
      <c r="F142" s="85"/>
      <c r="G142" s="113"/>
      <c r="H142" s="113">
        <f t="shared" si="38"/>
        <v>0</v>
      </c>
    </row>
    <row r="143" spans="1:8" ht="34.5" hidden="1" customHeight="1" x14ac:dyDescent="0.25">
      <c r="A143" s="3" t="s">
        <v>37</v>
      </c>
      <c r="B143" s="5">
        <v>902</v>
      </c>
      <c r="C143" s="65" t="s">
        <v>4</v>
      </c>
      <c r="D143" s="7" t="s">
        <v>267</v>
      </c>
      <c r="E143" s="3" t="s">
        <v>85</v>
      </c>
      <c r="F143" s="86"/>
      <c r="G143" s="113"/>
      <c r="H143" s="113">
        <f t="shared" si="38"/>
        <v>0</v>
      </c>
    </row>
    <row r="144" spans="1:8" ht="50.25" hidden="1" customHeight="1" x14ac:dyDescent="0.25">
      <c r="A144" s="9" t="s">
        <v>185</v>
      </c>
      <c r="B144" s="9">
        <v>901</v>
      </c>
      <c r="C144" s="67" t="s">
        <v>80</v>
      </c>
      <c r="D144" s="9" t="s">
        <v>3</v>
      </c>
      <c r="E144" s="9"/>
      <c r="F144" s="83">
        <f>F145</f>
        <v>0</v>
      </c>
      <c r="G144" s="83">
        <f t="shared" ref="G144:H144" si="50">G145</f>
        <v>0</v>
      </c>
      <c r="H144" s="83">
        <f t="shared" si="50"/>
        <v>0</v>
      </c>
    </row>
    <row r="145" spans="1:8" ht="39" hidden="1" customHeight="1" x14ac:dyDescent="0.25">
      <c r="A145" s="5" t="s">
        <v>25</v>
      </c>
      <c r="B145" s="5">
        <v>901</v>
      </c>
      <c r="C145" s="64" t="s">
        <v>80</v>
      </c>
      <c r="D145" s="5" t="s">
        <v>3</v>
      </c>
      <c r="E145" s="5" t="s">
        <v>19</v>
      </c>
      <c r="F145" s="95">
        <f>F146</f>
        <v>0</v>
      </c>
      <c r="G145" s="113"/>
      <c r="H145" s="113">
        <f t="shared" si="38"/>
        <v>0</v>
      </c>
    </row>
    <row r="146" spans="1:8" ht="33.75" hidden="1" customHeight="1" x14ac:dyDescent="0.25">
      <c r="A146" s="3" t="s">
        <v>87</v>
      </c>
      <c r="B146" s="3">
        <v>901</v>
      </c>
      <c r="C146" s="65" t="s">
        <v>80</v>
      </c>
      <c r="D146" s="3" t="s">
        <v>3</v>
      </c>
      <c r="E146" s="3" t="s">
        <v>143</v>
      </c>
      <c r="F146" s="86">
        <v>0</v>
      </c>
      <c r="G146" s="113"/>
      <c r="H146" s="113">
        <f t="shared" si="38"/>
        <v>0</v>
      </c>
    </row>
    <row r="147" spans="1:8" ht="38.25" customHeight="1" x14ac:dyDescent="0.25">
      <c r="A147" s="20" t="s">
        <v>283</v>
      </c>
      <c r="B147" s="20">
        <v>902</v>
      </c>
      <c r="C147" s="70" t="s">
        <v>80</v>
      </c>
      <c r="D147" s="21" t="s">
        <v>284</v>
      </c>
      <c r="E147" s="20">
        <v>0</v>
      </c>
      <c r="F147" s="96">
        <f>F148</f>
        <v>0</v>
      </c>
      <c r="G147" s="96">
        <f t="shared" ref="G147:H147" si="51">G148</f>
        <v>1500</v>
      </c>
      <c r="H147" s="96">
        <f t="shared" si="51"/>
        <v>1500</v>
      </c>
    </row>
    <row r="148" spans="1:8" ht="38.25" customHeight="1" x14ac:dyDescent="0.25">
      <c r="A148" s="5" t="s">
        <v>25</v>
      </c>
      <c r="B148" s="3">
        <v>902</v>
      </c>
      <c r="C148" s="65" t="s">
        <v>80</v>
      </c>
      <c r="D148" s="7" t="s">
        <v>231</v>
      </c>
      <c r="E148" s="3">
        <v>240</v>
      </c>
      <c r="F148" s="86">
        <v>0</v>
      </c>
      <c r="G148" s="113">
        <f>G149</f>
        <v>1500</v>
      </c>
      <c r="H148" s="113">
        <f t="shared" si="38"/>
        <v>1500</v>
      </c>
    </row>
    <row r="149" spans="1:8" ht="38.25" customHeight="1" x14ac:dyDescent="0.25">
      <c r="A149" s="3" t="s">
        <v>87</v>
      </c>
      <c r="B149" s="3">
        <v>902</v>
      </c>
      <c r="C149" s="65" t="s">
        <v>80</v>
      </c>
      <c r="D149" s="7" t="s">
        <v>231</v>
      </c>
      <c r="E149" s="3">
        <v>244</v>
      </c>
      <c r="F149" s="86">
        <v>0</v>
      </c>
      <c r="G149" s="113">
        <v>1500</v>
      </c>
      <c r="H149" s="113">
        <f t="shared" si="38"/>
        <v>1500</v>
      </c>
    </row>
    <row r="150" spans="1:8" ht="28.5" customHeight="1" x14ac:dyDescent="0.25">
      <c r="A150" s="9" t="s">
        <v>186</v>
      </c>
      <c r="B150" s="9">
        <v>901</v>
      </c>
      <c r="C150" s="67" t="s">
        <v>80</v>
      </c>
      <c r="D150" s="9" t="s">
        <v>128</v>
      </c>
      <c r="E150" s="9"/>
      <c r="F150" s="90">
        <f>F151</f>
        <v>50</v>
      </c>
      <c r="G150" s="90">
        <f>G151</f>
        <v>0</v>
      </c>
      <c r="H150" s="90">
        <f>H151</f>
        <v>50</v>
      </c>
    </row>
    <row r="151" spans="1:8" ht="36" customHeight="1" x14ac:dyDescent="0.25">
      <c r="A151" s="5" t="s">
        <v>25</v>
      </c>
      <c r="B151" s="5">
        <v>901</v>
      </c>
      <c r="C151" s="64" t="s">
        <v>80</v>
      </c>
      <c r="D151" s="5" t="s">
        <v>128</v>
      </c>
      <c r="E151" s="5" t="s">
        <v>19</v>
      </c>
      <c r="F151" s="95">
        <f>F152</f>
        <v>50</v>
      </c>
      <c r="G151" s="113"/>
      <c r="H151" s="113">
        <f t="shared" si="38"/>
        <v>50</v>
      </c>
    </row>
    <row r="152" spans="1:8" ht="40.5" customHeight="1" x14ac:dyDescent="0.25">
      <c r="A152" s="3" t="s">
        <v>87</v>
      </c>
      <c r="B152" s="3">
        <v>901</v>
      </c>
      <c r="C152" s="65" t="s">
        <v>80</v>
      </c>
      <c r="D152" s="3" t="s">
        <v>128</v>
      </c>
      <c r="E152" s="3" t="s">
        <v>143</v>
      </c>
      <c r="F152" s="91">
        <v>50</v>
      </c>
      <c r="G152" s="113"/>
      <c r="H152" s="113">
        <f t="shared" si="38"/>
        <v>50</v>
      </c>
    </row>
    <row r="153" spans="1:8" ht="35.25" customHeight="1" x14ac:dyDescent="0.25">
      <c r="A153" s="9" t="s">
        <v>245</v>
      </c>
      <c r="B153" s="9">
        <v>901</v>
      </c>
      <c r="C153" s="67" t="s">
        <v>80</v>
      </c>
      <c r="D153" s="10" t="s">
        <v>246</v>
      </c>
      <c r="E153" s="9"/>
      <c r="F153" s="90">
        <f>F154</f>
        <v>50</v>
      </c>
      <c r="G153" s="90">
        <f t="shared" ref="G153:H153" si="52">G154</f>
        <v>0</v>
      </c>
      <c r="H153" s="90">
        <f t="shared" si="52"/>
        <v>50</v>
      </c>
    </row>
    <row r="154" spans="1:8" ht="24.75" customHeight="1" x14ac:dyDescent="0.25">
      <c r="A154" s="5" t="s">
        <v>25</v>
      </c>
      <c r="B154" s="5">
        <v>901</v>
      </c>
      <c r="C154" s="64" t="s">
        <v>80</v>
      </c>
      <c r="D154" s="8" t="s">
        <v>246</v>
      </c>
      <c r="E154" s="5" t="s">
        <v>19</v>
      </c>
      <c r="F154" s="95">
        <f>F155</f>
        <v>50</v>
      </c>
      <c r="G154" s="113"/>
      <c r="H154" s="113">
        <f t="shared" si="38"/>
        <v>50</v>
      </c>
    </row>
    <row r="155" spans="1:8" ht="34.5" customHeight="1" x14ac:dyDescent="0.25">
      <c r="A155" s="3" t="s">
        <v>87</v>
      </c>
      <c r="B155" s="3">
        <v>901</v>
      </c>
      <c r="C155" s="64" t="s">
        <v>80</v>
      </c>
      <c r="D155" s="8" t="s">
        <v>246</v>
      </c>
      <c r="E155" s="3" t="s">
        <v>143</v>
      </c>
      <c r="F155" s="91">
        <v>50</v>
      </c>
      <c r="G155" s="113"/>
      <c r="H155" s="113">
        <f t="shared" si="38"/>
        <v>50</v>
      </c>
    </row>
    <row r="156" spans="1:8" ht="16.5" customHeight="1" x14ac:dyDescent="0.25">
      <c r="A156" s="22" t="s">
        <v>214</v>
      </c>
      <c r="B156" s="22">
        <v>902</v>
      </c>
      <c r="C156" s="63" t="s">
        <v>219</v>
      </c>
      <c r="D156" s="22"/>
      <c r="E156" s="22"/>
      <c r="F156" s="84">
        <f>F157+F161+F164+F170+F167+F175</f>
        <v>4722.7000000000007</v>
      </c>
      <c r="G156" s="84">
        <f>G157+G161+G164+G170+G167+G175</f>
        <v>3732.5</v>
      </c>
      <c r="H156" s="84">
        <f>H157+H161+H164+H170+H167+H175</f>
        <v>8455.2000000000007</v>
      </c>
    </row>
    <row r="157" spans="1:8" ht="71.25" hidden="1" customHeight="1" x14ac:dyDescent="0.25">
      <c r="A157" s="9" t="s">
        <v>107</v>
      </c>
      <c r="B157" s="9">
        <v>902</v>
      </c>
      <c r="C157" s="67" t="s">
        <v>71</v>
      </c>
      <c r="D157" s="9" t="s">
        <v>26</v>
      </c>
      <c r="E157" s="9"/>
      <c r="F157" s="90">
        <f>F158</f>
        <v>0</v>
      </c>
      <c r="G157" s="90">
        <f t="shared" ref="G157:H157" si="53">G158</f>
        <v>0</v>
      </c>
      <c r="H157" s="90">
        <f t="shared" si="53"/>
        <v>0</v>
      </c>
    </row>
    <row r="158" spans="1:8" ht="14.25" hidden="1" customHeight="1" x14ac:dyDescent="0.25">
      <c r="A158" s="5" t="s">
        <v>117</v>
      </c>
      <c r="B158" s="5">
        <v>902</v>
      </c>
      <c r="C158" s="64" t="s">
        <v>71</v>
      </c>
      <c r="D158" s="5" t="s">
        <v>26</v>
      </c>
      <c r="E158" s="5" t="s">
        <v>54</v>
      </c>
      <c r="F158" s="85">
        <f>F159</f>
        <v>0</v>
      </c>
      <c r="G158" s="113"/>
      <c r="H158" s="113">
        <f t="shared" si="38"/>
        <v>0</v>
      </c>
    </row>
    <row r="159" spans="1:8" ht="12.75" hidden="1" customHeight="1" x14ac:dyDescent="0.25">
      <c r="A159" s="5" t="s">
        <v>5</v>
      </c>
      <c r="B159" s="5">
        <v>902</v>
      </c>
      <c r="C159" s="64" t="s">
        <v>71</v>
      </c>
      <c r="D159" s="5" t="s">
        <v>26</v>
      </c>
      <c r="E159" s="5" t="s">
        <v>79</v>
      </c>
      <c r="F159" s="85">
        <f>F160</f>
        <v>0</v>
      </c>
      <c r="G159" s="113"/>
      <c r="H159" s="113">
        <f t="shared" si="38"/>
        <v>0</v>
      </c>
    </row>
    <row r="160" spans="1:8" ht="11.25" hidden="1" customHeight="1" x14ac:dyDescent="0.25">
      <c r="A160" s="3" t="s">
        <v>9</v>
      </c>
      <c r="B160" s="3">
        <v>902</v>
      </c>
      <c r="C160" s="65" t="s">
        <v>71</v>
      </c>
      <c r="D160" s="3" t="s">
        <v>26</v>
      </c>
      <c r="E160" s="3" t="s">
        <v>90</v>
      </c>
      <c r="F160" s="86">
        <v>0</v>
      </c>
      <c r="G160" s="113"/>
      <c r="H160" s="113">
        <f t="shared" si="38"/>
        <v>0</v>
      </c>
    </row>
    <row r="161" spans="1:8" ht="24.75" customHeight="1" x14ac:dyDescent="0.25">
      <c r="A161" s="9" t="s">
        <v>187</v>
      </c>
      <c r="B161" s="9">
        <v>902</v>
      </c>
      <c r="C161" s="67" t="s">
        <v>133</v>
      </c>
      <c r="D161" s="9" t="s">
        <v>147</v>
      </c>
      <c r="E161" s="9"/>
      <c r="F161" s="90">
        <f>F162+F163</f>
        <v>0</v>
      </c>
      <c r="G161" s="90">
        <f>G162</f>
        <v>3632.5</v>
      </c>
      <c r="H161" s="90">
        <f>F161+G161</f>
        <v>3632.5</v>
      </c>
    </row>
    <row r="162" spans="1:8" ht="34.5" customHeight="1" x14ac:dyDescent="0.25">
      <c r="A162" s="5" t="s">
        <v>25</v>
      </c>
      <c r="B162" s="5">
        <v>902</v>
      </c>
      <c r="C162" s="64" t="s">
        <v>133</v>
      </c>
      <c r="D162" s="5" t="s">
        <v>147</v>
      </c>
      <c r="E162" s="5" t="s">
        <v>19</v>
      </c>
      <c r="F162" s="95"/>
      <c r="G162" s="113">
        <f>G163</f>
        <v>3632.5</v>
      </c>
      <c r="H162" s="113">
        <f t="shared" si="38"/>
        <v>3632.5</v>
      </c>
    </row>
    <row r="163" spans="1:8" ht="33.75" customHeight="1" x14ac:dyDescent="0.25">
      <c r="A163" s="3" t="s">
        <v>87</v>
      </c>
      <c r="B163" s="3">
        <v>902</v>
      </c>
      <c r="C163" s="65" t="s">
        <v>133</v>
      </c>
      <c r="D163" s="3" t="s">
        <v>147</v>
      </c>
      <c r="E163" s="3" t="s">
        <v>143</v>
      </c>
      <c r="F163" s="91"/>
      <c r="G163" s="113">
        <v>3632.5</v>
      </c>
      <c r="H163" s="113">
        <f t="shared" ref="H163:H229" si="54">F163+G163</f>
        <v>3632.5</v>
      </c>
    </row>
    <row r="164" spans="1:8" ht="29.25" customHeight="1" x14ac:dyDescent="0.25">
      <c r="A164" s="11" t="s">
        <v>220</v>
      </c>
      <c r="B164" s="9">
        <v>902</v>
      </c>
      <c r="C164" s="67" t="s">
        <v>48</v>
      </c>
      <c r="D164" s="10" t="s">
        <v>241</v>
      </c>
      <c r="E164" s="9"/>
      <c r="F164" s="90">
        <f>F165</f>
        <v>1000</v>
      </c>
      <c r="G164" s="90">
        <f t="shared" ref="G164:H164" si="55">G165</f>
        <v>0</v>
      </c>
      <c r="H164" s="90">
        <f t="shared" si="55"/>
        <v>1000</v>
      </c>
    </row>
    <row r="165" spans="1:8" ht="37.5" customHeight="1" x14ac:dyDescent="0.25">
      <c r="A165" s="5" t="s">
        <v>25</v>
      </c>
      <c r="B165" s="5">
        <v>902</v>
      </c>
      <c r="C165" s="64" t="s">
        <v>48</v>
      </c>
      <c r="D165" s="8" t="s">
        <v>241</v>
      </c>
      <c r="E165" s="5" t="s">
        <v>19</v>
      </c>
      <c r="F165" s="95">
        <v>1000</v>
      </c>
      <c r="G165" s="113"/>
      <c r="H165" s="113">
        <f t="shared" si="54"/>
        <v>1000</v>
      </c>
    </row>
    <row r="166" spans="1:8" ht="39" customHeight="1" x14ac:dyDescent="0.25">
      <c r="A166" s="3" t="s">
        <v>87</v>
      </c>
      <c r="B166" s="3">
        <v>902</v>
      </c>
      <c r="C166" s="65" t="s">
        <v>48</v>
      </c>
      <c r="D166" s="7" t="s">
        <v>241</v>
      </c>
      <c r="E166" s="3" t="s">
        <v>143</v>
      </c>
      <c r="F166" s="91">
        <v>1000</v>
      </c>
      <c r="G166" s="113"/>
      <c r="H166" s="113">
        <f t="shared" si="54"/>
        <v>1000</v>
      </c>
    </row>
    <row r="167" spans="1:8" ht="23.25" customHeight="1" x14ac:dyDescent="0.25">
      <c r="A167" s="20" t="s">
        <v>221</v>
      </c>
      <c r="B167" s="20">
        <v>902</v>
      </c>
      <c r="C167" s="70" t="s">
        <v>48</v>
      </c>
      <c r="D167" s="21" t="s">
        <v>237</v>
      </c>
      <c r="E167" s="20"/>
      <c r="F167" s="96">
        <f>F168</f>
        <v>500</v>
      </c>
      <c r="G167" s="96">
        <f t="shared" ref="G167:H167" si="56">G168</f>
        <v>0</v>
      </c>
      <c r="H167" s="96">
        <f t="shared" si="56"/>
        <v>500</v>
      </c>
    </row>
    <row r="168" spans="1:8" ht="39" customHeight="1" x14ac:dyDescent="0.25">
      <c r="A168" s="5" t="s">
        <v>25</v>
      </c>
      <c r="B168" s="3">
        <v>902</v>
      </c>
      <c r="C168" s="65" t="s">
        <v>48</v>
      </c>
      <c r="D168" s="7" t="s">
        <v>237</v>
      </c>
      <c r="E168" s="3">
        <v>240</v>
      </c>
      <c r="F168" s="91">
        <f>F169</f>
        <v>500</v>
      </c>
      <c r="G168" s="113"/>
      <c r="H168" s="113">
        <f t="shared" si="54"/>
        <v>500</v>
      </c>
    </row>
    <row r="169" spans="1:8" ht="39" customHeight="1" x14ac:dyDescent="0.25">
      <c r="A169" s="3" t="s">
        <v>87</v>
      </c>
      <c r="B169" s="3">
        <v>902</v>
      </c>
      <c r="C169" s="65" t="s">
        <v>48</v>
      </c>
      <c r="D169" s="7" t="s">
        <v>237</v>
      </c>
      <c r="E169" s="3">
        <v>244</v>
      </c>
      <c r="F169" s="91">
        <v>500</v>
      </c>
      <c r="G169" s="113"/>
      <c r="H169" s="113">
        <f t="shared" si="54"/>
        <v>500</v>
      </c>
    </row>
    <row r="170" spans="1:8" ht="27" customHeight="1" x14ac:dyDescent="0.25">
      <c r="A170" s="9" t="s">
        <v>190</v>
      </c>
      <c r="B170" s="9">
        <v>902</v>
      </c>
      <c r="C170" s="67" t="s">
        <v>48</v>
      </c>
      <c r="D170" s="9" t="s">
        <v>73</v>
      </c>
      <c r="E170" s="9"/>
      <c r="F170" s="90">
        <f>F171</f>
        <v>2429.8000000000002</v>
      </c>
      <c r="G170" s="90">
        <f t="shared" ref="G170:H170" si="57">G171</f>
        <v>0</v>
      </c>
      <c r="H170" s="90">
        <f t="shared" si="57"/>
        <v>2429.8000000000002</v>
      </c>
    </row>
    <row r="171" spans="1:8" ht="25.5" customHeight="1" x14ac:dyDescent="0.25">
      <c r="A171" s="5" t="s">
        <v>97</v>
      </c>
      <c r="B171" s="5">
        <v>902</v>
      </c>
      <c r="C171" s="64" t="s">
        <v>48</v>
      </c>
      <c r="D171" s="5" t="s">
        <v>73</v>
      </c>
      <c r="E171" s="5" t="s">
        <v>108</v>
      </c>
      <c r="F171" s="85">
        <f>F172+F173+F174</f>
        <v>2429.8000000000002</v>
      </c>
      <c r="G171" s="113"/>
      <c r="H171" s="113">
        <f t="shared" si="54"/>
        <v>2429.8000000000002</v>
      </c>
    </row>
    <row r="172" spans="1:8" ht="25.5" customHeight="1" x14ac:dyDescent="0.25">
      <c r="A172" s="3" t="s">
        <v>52</v>
      </c>
      <c r="B172" s="3">
        <v>902</v>
      </c>
      <c r="C172" s="65" t="s">
        <v>48</v>
      </c>
      <c r="D172" s="3" t="s">
        <v>73</v>
      </c>
      <c r="E172" s="3" t="s">
        <v>50</v>
      </c>
      <c r="F172" s="86">
        <v>1858.5</v>
      </c>
      <c r="G172" s="113"/>
      <c r="H172" s="113">
        <f t="shared" si="54"/>
        <v>1858.5</v>
      </c>
    </row>
    <row r="173" spans="1:8" ht="33.75" customHeight="1" x14ac:dyDescent="0.25">
      <c r="A173" s="3" t="s">
        <v>78</v>
      </c>
      <c r="B173" s="3">
        <v>902</v>
      </c>
      <c r="C173" s="65" t="s">
        <v>48</v>
      </c>
      <c r="D173" s="3" t="s">
        <v>73</v>
      </c>
      <c r="E173" s="3" t="s">
        <v>112</v>
      </c>
      <c r="F173" s="86">
        <v>10</v>
      </c>
      <c r="G173" s="113"/>
      <c r="H173" s="113">
        <f t="shared" si="54"/>
        <v>10</v>
      </c>
    </row>
    <row r="174" spans="1:8" ht="51" customHeight="1" x14ac:dyDescent="0.25">
      <c r="A174" s="3" t="s">
        <v>95</v>
      </c>
      <c r="B174" s="3">
        <v>902</v>
      </c>
      <c r="C174" s="65" t="s">
        <v>48</v>
      </c>
      <c r="D174" s="3" t="s">
        <v>73</v>
      </c>
      <c r="E174" s="3" t="s">
        <v>142</v>
      </c>
      <c r="F174" s="86">
        <v>561.29999999999995</v>
      </c>
      <c r="G174" s="113"/>
      <c r="H174" s="113">
        <f t="shared" si="54"/>
        <v>561.29999999999995</v>
      </c>
    </row>
    <row r="175" spans="1:8" ht="25.5" customHeight="1" x14ac:dyDescent="0.25">
      <c r="A175" s="9" t="s">
        <v>57</v>
      </c>
      <c r="B175" s="9">
        <v>902</v>
      </c>
      <c r="C175" s="67" t="s">
        <v>12</v>
      </c>
      <c r="D175" s="9" t="s">
        <v>67</v>
      </c>
      <c r="E175" s="9"/>
      <c r="F175" s="83">
        <f>F176+F179+F180</f>
        <v>792.90000000000009</v>
      </c>
      <c r="G175" s="83">
        <f t="shared" ref="G175:H175" si="58">G176+G179+G180</f>
        <v>100</v>
      </c>
      <c r="H175" s="83">
        <f t="shared" si="58"/>
        <v>892.90000000000009</v>
      </c>
    </row>
    <row r="176" spans="1:8" ht="37.5" customHeight="1" x14ac:dyDescent="0.25">
      <c r="A176" s="5" t="s">
        <v>89</v>
      </c>
      <c r="B176" s="5">
        <v>902</v>
      </c>
      <c r="C176" s="64" t="s">
        <v>12</v>
      </c>
      <c r="D176" s="5" t="s">
        <v>67</v>
      </c>
      <c r="E176" s="5" t="s">
        <v>41</v>
      </c>
      <c r="F176" s="86">
        <f>F177+F178</f>
        <v>440.90000000000003</v>
      </c>
      <c r="G176" s="113"/>
      <c r="H176" s="113">
        <f t="shared" si="54"/>
        <v>440.90000000000003</v>
      </c>
    </row>
    <row r="177" spans="1:10" ht="15.75" customHeight="1" x14ac:dyDescent="0.25">
      <c r="A177" s="3" t="s">
        <v>30</v>
      </c>
      <c r="B177" s="5">
        <v>902</v>
      </c>
      <c r="C177" s="65" t="s">
        <v>12</v>
      </c>
      <c r="D177" s="3" t="s">
        <v>67</v>
      </c>
      <c r="E177" s="3" t="s">
        <v>102</v>
      </c>
      <c r="F177" s="85">
        <v>338.6</v>
      </c>
      <c r="G177" s="113"/>
      <c r="H177" s="113">
        <f t="shared" si="54"/>
        <v>338.6</v>
      </c>
    </row>
    <row r="178" spans="1:10" ht="24" customHeight="1" x14ac:dyDescent="0.25">
      <c r="A178" s="3" t="s">
        <v>86</v>
      </c>
      <c r="B178" s="5">
        <v>902</v>
      </c>
      <c r="C178" s="65" t="s">
        <v>12</v>
      </c>
      <c r="D178" s="3" t="s">
        <v>67</v>
      </c>
      <c r="E178" s="3" t="s">
        <v>40</v>
      </c>
      <c r="F178" s="86">
        <v>102.3</v>
      </c>
      <c r="G178" s="113"/>
      <c r="H178" s="113">
        <f t="shared" si="54"/>
        <v>102.3</v>
      </c>
    </row>
    <row r="179" spans="1:10" ht="15" customHeight="1" x14ac:dyDescent="0.25">
      <c r="A179" s="3" t="s">
        <v>87</v>
      </c>
      <c r="B179" s="5">
        <v>902</v>
      </c>
      <c r="C179" s="65" t="s">
        <v>12</v>
      </c>
      <c r="D179" s="3" t="s">
        <v>67</v>
      </c>
      <c r="E179" s="3" t="s">
        <v>143</v>
      </c>
      <c r="F179" s="86">
        <v>52</v>
      </c>
      <c r="G179" s="113">
        <v>100</v>
      </c>
      <c r="H179" s="113">
        <f t="shared" si="54"/>
        <v>152</v>
      </c>
    </row>
    <row r="180" spans="1:10" ht="15" customHeight="1" x14ac:dyDescent="0.25">
      <c r="A180" s="5" t="s">
        <v>49</v>
      </c>
      <c r="B180" s="5">
        <v>902</v>
      </c>
      <c r="C180" s="64" t="s">
        <v>12</v>
      </c>
      <c r="D180" s="7" t="s">
        <v>67</v>
      </c>
      <c r="E180" s="5" t="s">
        <v>18</v>
      </c>
      <c r="F180" s="86">
        <f>F181+F182</f>
        <v>300</v>
      </c>
      <c r="G180" s="113"/>
      <c r="H180" s="113">
        <f t="shared" si="54"/>
        <v>300</v>
      </c>
    </row>
    <row r="181" spans="1:10" ht="15" customHeight="1" x14ac:dyDescent="0.25">
      <c r="A181" s="3" t="s">
        <v>17</v>
      </c>
      <c r="B181" s="5">
        <v>902</v>
      </c>
      <c r="C181" s="65" t="s">
        <v>12</v>
      </c>
      <c r="D181" s="7" t="s">
        <v>67</v>
      </c>
      <c r="E181" s="3">
        <v>851</v>
      </c>
      <c r="F181" s="86">
        <v>300</v>
      </c>
      <c r="G181" s="113"/>
      <c r="H181" s="113">
        <f t="shared" si="54"/>
        <v>300</v>
      </c>
    </row>
    <row r="182" spans="1:10" ht="15" customHeight="1" x14ac:dyDescent="0.25">
      <c r="A182" s="3" t="s">
        <v>46</v>
      </c>
      <c r="B182" s="5">
        <v>902</v>
      </c>
      <c r="C182" s="65" t="s">
        <v>12</v>
      </c>
      <c r="D182" s="7" t="s">
        <v>67</v>
      </c>
      <c r="E182" s="3" t="s">
        <v>92</v>
      </c>
      <c r="F182" s="86">
        <v>0</v>
      </c>
      <c r="G182" s="113"/>
      <c r="H182" s="113">
        <f t="shared" si="54"/>
        <v>0</v>
      </c>
    </row>
    <row r="183" spans="1:10" ht="18" customHeight="1" x14ac:dyDescent="0.25">
      <c r="A183" s="24" t="s">
        <v>203</v>
      </c>
      <c r="B183" s="24">
        <v>926</v>
      </c>
      <c r="C183" s="66" t="s">
        <v>139</v>
      </c>
      <c r="D183" s="24" t="s">
        <v>105</v>
      </c>
      <c r="E183" s="24"/>
      <c r="F183" s="97">
        <f>F185+F187+F190+F193+F196+F199+F202+F205+F208+F220+F223+F225+F227+F232+F246+F260+F211+F217</f>
        <v>800153.29999999993</v>
      </c>
      <c r="G183" s="97">
        <f>G185+G187+G190+G193+G196+G199+G202+G205+G208+G220+G223+G225+G227+G232+G246+G260+G211+G217+G214</f>
        <v>-8811.7999999999993</v>
      </c>
      <c r="H183" s="97">
        <f>H185+H187+H190+H193+H196+H199+H202+H205+H208+H220+H223+H225+H227+H232+H246+H260+H211+H217+H214</f>
        <v>791341.49999999988</v>
      </c>
    </row>
    <row r="184" spans="1:10" ht="15.75" customHeight="1" x14ac:dyDescent="0.25">
      <c r="A184" s="9" t="s">
        <v>205</v>
      </c>
      <c r="B184" s="9">
        <v>926</v>
      </c>
      <c r="C184" s="67"/>
      <c r="D184" s="9"/>
      <c r="E184" s="9"/>
      <c r="F184" s="90"/>
      <c r="G184" s="90"/>
      <c r="H184" s="90"/>
    </row>
    <row r="185" spans="1:10" ht="36.75" customHeight="1" x14ac:dyDescent="0.25">
      <c r="A185" s="9" t="s">
        <v>204</v>
      </c>
      <c r="B185" s="9">
        <v>926</v>
      </c>
      <c r="C185" s="67" t="s">
        <v>139</v>
      </c>
      <c r="D185" s="9" t="s">
        <v>105</v>
      </c>
      <c r="E185" s="9" t="s">
        <v>63</v>
      </c>
      <c r="F185" s="98">
        <f>F186</f>
        <v>97698</v>
      </c>
      <c r="G185" s="98">
        <f t="shared" ref="G185:H185" si="59">G186</f>
        <v>1000</v>
      </c>
      <c r="H185" s="98">
        <f t="shared" si="59"/>
        <v>98698</v>
      </c>
    </row>
    <row r="186" spans="1:10" ht="60" customHeight="1" x14ac:dyDescent="0.25">
      <c r="A186" s="3" t="s">
        <v>127</v>
      </c>
      <c r="B186" s="3">
        <v>926</v>
      </c>
      <c r="C186" s="65" t="s">
        <v>139</v>
      </c>
      <c r="D186" s="3" t="s">
        <v>105</v>
      </c>
      <c r="E186" s="3" t="s">
        <v>83</v>
      </c>
      <c r="F186" s="99">
        <v>97698</v>
      </c>
      <c r="G186" s="113">
        <v>1000</v>
      </c>
      <c r="H186" s="113">
        <f t="shared" si="54"/>
        <v>98698</v>
      </c>
      <c r="J186" s="35"/>
    </row>
    <row r="187" spans="1:10" ht="39" customHeight="1" x14ac:dyDescent="0.25">
      <c r="A187" s="9" t="s">
        <v>206</v>
      </c>
      <c r="B187" s="9">
        <v>926</v>
      </c>
      <c r="C187" s="67" t="s">
        <v>139</v>
      </c>
      <c r="D187" s="9" t="s">
        <v>106</v>
      </c>
      <c r="E187" s="9"/>
      <c r="F187" s="98">
        <f>F188</f>
        <v>99300.9</v>
      </c>
      <c r="G187" s="98">
        <f t="shared" ref="G187:H187" si="60">G188</f>
        <v>0</v>
      </c>
      <c r="H187" s="98">
        <f t="shared" si="60"/>
        <v>99300.9</v>
      </c>
    </row>
    <row r="188" spans="1:10" ht="39" customHeight="1" x14ac:dyDescent="0.25">
      <c r="A188" s="5" t="s">
        <v>13</v>
      </c>
      <c r="B188" s="5">
        <v>926</v>
      </c>
      <c r="C188" s="64" t="s">
        <v>139</v>
      </c>
      <c r="D188" s="5" t="s">
        <v>106</v>
      </c>
      <c r="E188" s="5" t="s">
        <v>63</v>
      </c>
      <c r="F188" s="100">
        <f>F189</f>
        <v>99300.9</v>
      </c>
      <c r="G188" s="113"/>
      <c r="H188" s="113">
        <f t="shared" si="54"/>
        <v>99300.9</v>
      </c>
    </row>
    <row r="189" spans="1:10" ht="60" customHeight="1" x14ac:dyDescent="0.25">
      <c r="A189" s="3" t="s">
        <v>127</v>
      </c>
      <c r="B189" s="3">
        <v>926</v>
      </c>
      <c r="C189" s="65" t="s">
        <v>139</v>
      </c>
      <c r="D189" s="3" t="s">
        <v>106</v>
      </c>
      <c r="E189" s="3">
        <v>611</v>
      </c>
      <c r="F189" s="101">
        <v>99300.9</v>
      </c>
      <c r="G189" s="86"/>
      <c r="H189" s="113">
        <f t="shared" si="54"/>
        <v>99300.9</v>
      </c>
    </row>
    <row r="190" spans="1:10" ht="13.5" customHeight="1" x14ac:dyDescent="0.25">
      <c r="A190" s="9" t="s">
        <v>207</v>
      </c>
      <c r="B190" s="9">
        <v>926</v>
      </c>
      <c r="C190" s="67" t="s">
        <v>47</v>
      </c>
      <c r="D190" s="9" t="s">
        <v>152</v>
      </c>
      <c r="E190" s="9"/>
      <c r="F190" s="98">
        <f>F191</f>
        <v>148396.1</v>
      </c>
      <c r="G190" s="98">
        <f t="shared" ref="G190:H190" si="61">G191</f>
        <v>1000</v>
      </c>
      <c r="H190" s="98">
        <f t="shared" si="61"/>
        <v>149396.1</v>
      </c>
    </row>
    <row r="191" spans="1:10" ht="36.75" customHeight="1" x14ac:dyDescent="0.25">
      <c r="A191" s="5" t="s">
        <v>13</v>
      </c>
      <c r="B191" s="5">
        <v>926</v>
      </c>
      <c r="C191" s="64" t="s">
        <v>47</v>
      </c>
      <c r="D191" s="5" t="s">
        <v>152</v>
      </c>
      <c r="E191" s="5" t="s">
        <v>63</v>
      </c>
      <c r="F191" s="102">
        <f>F192</f>
        <v>148396.1</v>
      </c>
      <c r="G191" s="113">
        <f>G192</f>
        <v>1000</v>
      </c>
      <c r="H191" s="113">
        <f t="shared" si="54"/>
        <v>149396.1</v>
      </c>
    </row>
    <row r="192" spans="1:10" ht="63" customHeight="1" x14ac:dyDescent="0.25">
      <c r="A192" s="3" t="s">
        <v>127</v>
      </c>
      <c r="B192" s="3">
        <v>926</v>
      </c>
      <c r="C192" s="65" t="s">
        <v>47</v>
      </c>
      <c r="D192" s="3" t="s">
        <v>152</v>
      </c>
      <c r="E192" s="3" t="s">
        <v>83</v>
      </c>
      <c r="F192" s="99">
        <v>148396.1</v>
      </c>
      <c r="G192" s="113">
        <v>1000</v>
      </c>
      <c r="H192" s="113">
        <f t="shared" si="54"/>
        <v>149396.1</v>
      </c>
    </row>
    <row r="193" spans="1:8" ht="14.25" customHeight="1" x14ac:dyDescent="0.25">
      <c r="A193" s="9" t="s">
        <v>208</v>
      </c>
      <c r="B193" s="9">
        <v>926</v>
      </c>
      <c r="C193" s="67" t="s">
        <v>222</v>
      </c>
      <c r="D193" s="9" t="s">
        <v>61</v>
      </c>
      <c r="E193" s="9"/>
      <c r="F193" s="98">
        <f>F194</f>
        <v>35608.300000000003</v>
      </c>
      <c r="G193" s="98">
        <f t="shared" ref="G193:H193" si="62">G194</f>
        <v>0</v>
      </c>
      <c r="H193" s="98">
        <f t="shared" si="62"/>
        <v>35608.300000000003</v>
      </c>
    </row>
    <row r="194" spans="1:8" ht="36" customHeight="1" x14ac:dyDescent="0.25">
      <c r="A194" s="5" t="s">
        <v>13</v>
      </c>
      <c r="B194" s="5">
        <v>926</v>
      </c>
      <c r="C194" s="64" t="s">
        <v>222</v>
      </c>
      <c r="D194" s="5" t="s">
        <v>61</v>
      </c>
      <c r="E194" s="5" t="s">
        <v>63</v>
      </c>
      <c r="F194" s="102">
        <f>F195</f>
        <v>35608.300000000003</v>
      </c>
      <c r="G194" s="113"/>
      <c r="H194" s="113">
        <f t="shared" si="54"/>
        <v>35608.300000000003</v>
      </c>
    </row>
    <row r="195" spans="1:8" ht="62.25" customHeight="1" x14ac:dyDescent="0.25">
      <c r="A195" s="3" t="s">
        <v>127</v>
      </c>
      <c r="B195" s="3">
        <v>926</v>
      </c>
      <c r="C195" s="65" t="s">
        <v>222</v>
      </c>
      <c r="D195" s="3" t="s">
        <v>61</v>
      </c>
      <c r="E195" s="3">
        <v>611</v>
      </c>
      <c r="F195" s="99">
        <v>35608.300000000003</v>
      </c>
      <c r="G195" s="113"/>
      <c r="H195" s="113">
        <f t="shared" si="54"/>
        <v>35608.300000000003</v>
      </c>
    </row>
    <row r="196" spans="1:8" ht="38.25" customHeight="1" x14ac:dyDescent="0.25">
      <c r="A196" s="9" t="s">
        <v>216</v>
      </c>
      <c r="B196" s="9">
        <v>926</v>
      </c>
      <c r="C196" s="67" t="s">
        <v>222</v>
      </c>
      <c r="D196" s="9" t="s">
        <v>98</v>
      </c>
      <c r="E196" s="9"/>
      <c r="F196" s="98">
        <f>F197</f>
        <v>3296.1</v>
      </c>
      <c r="G196" s="98">
        <f t="shared" ref="G196:H196" si="63">G197</f>
        <v>0</v>
      </c>
      <c r="H196" s="98">
        <f t="shared" si="63"/>
        <v>3296.1</v>
      </c>
    </row>
    <row r="197" spans="1:8" ht="38.25" customHeight="1" x14ac:dyDescent="0.25">
      <c r="A197" s="5" t="s">
        <v>13</v>
      </c>
      <c r="B197" s="5">
        <v>926</v>
      </c>
      <c r="C197" s="64" t="s">
        <v>222</v>
      </c>
      <c r="D197" s="5" t="s">
        <v>98</v>
      </c>
      <c r="E197" s="5" t="s">
        <v>63</v>
      </c>
      <c r="F197" s="100">
        <f>F198</f>
        <v>3296.1</v>
      </c>
      <c r="G197" s="113"/>
      <c r="H197" s="113">
        <f t="shared" si="54"/>
        <v>3296.1</v>
      </c>
    </row>
    <row r="198" spans="1:8" ht="63.75" customHeight="1" x14ac:dyDescent="0.25">
      <c r="A198" s="3" t="s">
        <v>127</v>
      </c>
      <c r="B198" s="3">
        <v>926</v>
      </c>
      <c r="C198" s="65" t="s">
        <v>222</v>
      </c>
      <c r="D198" s="3" t="s">
        <v>98</v>
      </c>
      <c r="E198" s="3" t="s">
        <v>83</v>
      </c>
      <c r="F198" s="101">
        <v>3296.1</v>
      </c>
      <c r="G198" s="113"/>
      <c r="H198" s="113">
        <f t="shared" si="54"/>
        <v>3296.1</v>
      </c>
    </row>
    <row r="199" spans="1:8" ht="41.25" customHeight="1" x14ac:dyDescent="0.25">
      <c r="A199" s="9" t="s">
        <v>206</v>
      </c>
      <c r="B199" s="9">
        <v>926</v>
      </c>
      <c r="C199" s="67" t="s">
        <v>47</v>
      </c>
      <c r="D199" s="9" t="s">
        <v>106</v>
      </c>
      <c r="E199" s="9"/>
      <c r="F199" s="98">
        <f>F200</f>
        <v>285395</v>
      </c>
      <c r="G199" s="98">
        <f t="shared" ref="G199:H199" si="64">G200</f>
        <v>0</v>
      </c>
      <c r="H199" s="98">
        <f t="shared" si="64"/>
        <v>285395</v>
      </c>
    </row>
    <row r="200" spans="1:8" ht="36.75" customHeight="1" x14ac:dyDescent="0.25">
      <c r="A200" s="5" t="s">
        <v>13</v>
      </c>
      <c r="B200" s="5">
        <v>926</v>
      </c>
      <c r="C200" s="64" t="s">
        <v>47</v>
      </c>
      <c r="D200" s="5" t="s">
        <v>106</v>
      </c>
      <c r="E200" s="5" t="s">
        <v>63</v>
      </c>
      <c r="F200" s="100">
        <f>F201</f>
        <v>285395</v>
      </c>
      <c r="G200" s="113"/>
      <c r="H200" s="113">
        <f t="shared" si="54"/>
        <v>285395</v>
      </c>
    </row>
    <row r="201" spans="1:8" ht="63.75" customHeight="1" x14ac:dyDescent="0.25">
      <c r="A201" s="3" t="s">
        <v>127</v>
      </c>
      <c r="B201" s="3">
        <v>926</v>
      </c>
      <c r="C201" s="65" t="s">
        <v>47</v>
      </c>
      <c r="D201" s="3" t="s">
        <v>106</v>
      </c>
      <c r="E201" s="3">
        <v>611</v>
      </c>
      <c r="F201" s="101">
        <v>285395</v>
      </c>
      <c r="G201" s="86"/>
      <c r="H201" s="113">
        <f t="shared" si="54"/>
        <v>285395</v>
      </c>
    </row>
    <row r="202" spans="1:8" ht="15" customHeight="1" x14ac:dyDescent="0.25">
      <c r="A202" s="9" t="s">
        <v>217</v>
      </c>
      <c r="B202" s="9">
        <v>926</v>
      </c>
      <c r="C202" s="67" t="s">
        <v>47</v>
      </c>
      <c r="D202" s="9" t="s">
        <v>101</v>
      </c>
      <c r="E202" s="9"/>
      <c r="F202" s="98">
        <f>F203</f>
        <v>14099.4</v>
      </c>
      <c r="G202" s="98">
        <f t="shared" ref="G202:H202" si="65">G203</f>
        <v>0</v>
      </c>
      <c r="H202" s="98">
        <f t="shared" si="65"/>
        <v>14099.4</v>
      </c>
    </row>
    <row r="203" spans="1:8" ht="37.5" customHeight="1" x14ac:dyDescent="0.25">
      <c r="A203" s="5" t="s">
        <v>13</v>
      </c>
      <c r="B203" s="5">
        <v>926</v>
      </c>
      <c r="C203" s="64" t="s">
        <v>47</v>
      </c>
      <c r="D203" s="5" t="s">
        <v>101</v>
      </c>
      <c r="E203" s="5" t="s">
        <v>63</v>
      </c>
      <c r="F203" s="100">
        <f>F204</f>
        <v>14099.4</v>
      </c>
      <c r="G203" s="113"/>
      <c r="H203" s="113">
        <f t="shared" si="54"/>
        <v>14099.4</v>
      </c>
    </row>
    <row r="204" spans="1:8" ht="16.5" customHeight="1" x14ac:dyDescent="0.25">
      <c r="A204" s="3" t="s">
        <v>69</v>
      </c>
      <c r="B204" s="3">
        <v>926</v>
      </c>
      <c r="C204" s="65" t="s">
        <v>47</v>
      </c>
      <c r="D204" s="3" t="s">
        <v>101</v>
      </c>
      <c r="E204" s="3" t="s">
        <v>34</v>
      </c>
      <c r="F204" s="101">
        <v>14099.4</v>
      </c>
      <c r="G204" s="113"/>
      <c r="H204" s="113">
        <f t="shared" si="54"/>
        <v>14099.4</v>
      </c>
    </row>
    <row r="205" spans="1:8" ht="16.5" customHeight="1" x14ac:dyDescent="0.25">
      <c r="A205" s="9" t="s">
        <v>259</v>
      </c>
      <c r="B205" s="9">
        <v>926</v>
      </c>
      <c r="C205" s="67" t="s">
        <v>47</v>
      </c>
      <c r="D205" s="10" t="s">
        <v>269</v>
      </c>
      <c r="E205" s="9"/>
      <c r="F205" s="98">
        <f>F206</f>
        <v>26400.3</v>
      </c>
      <c r="G205" s="98">
        <f t="shared" ref="G205:H205" si="66">G206</f>
        <v>0</v>
      </c>
      <c r="H205" s="98">
        <f t="shared" si="66"/>
        <v>26400.3</v>
      </c>
    </row>
    <row r="206" spans="1:8" ht="16.5" customHeight="1" x14ac:dyDescent="0.25">
      <c r="A206" s="5" t="s">
        <v>13</v>
      </c>
      <c r="B206" s="5">
        <v>926</v>
      </c>
      <c r="C206" s="64" t="s">
        <v>47</v>
      </c>
      <c r="D206" s="8" t="s">
        <v>269</v>
      </c>
      <c r="E206" s="3">
        <v>600</v>
      </c>
      <c r="F206" s="101">
        <f>F207</f>
        <v>26400.3</v>
      </c>
      <c r="G206" s="113"/>
      <c r="H206" s="113">
        <f t="shared" si="54"/>
        <v>26400.3</v>
      </c>
    </row>
    <row r="207" spans="1:8" ht="16.5" customHeight="1" x14ac:dyDescent="0.25">
      <c r="A207" s="3" t="s">
        <v>69</v>
      </c>
      <c r="B207" s="3">
        <v>926</v>
      </c>
      <c r="C207" s="65" t="s">
        <v>47</v>
      </c>
      <c r="D207" s="7" t="s">
        <v>269</v>
      </c>
      <c r="E207" s="3">
        <v>612</v>
      </c>
      <c r="F207" s="101">
        <v>26400.3</v>
      </c>
      <c r="G207" s="113"/>
      <c r="H207" s="113">
        <f t="shared" si="54"/>
        <v>26400.3</v>
      </c>
    </row>
    <row r="208" spans="1:8" ht="27" customHeight="1" x14ac:dyDescent="0.25">
      <c r="A208" s="9" t="s">
        <v>260</v>
      </c>
      <c r="B208" s="9">
        <v>926</v>
      </c>
      <c r="C208" s="67" t="s">
        <v>47</v>
      </c>
      <c r="D208" s="10" t="s">
        <v>270</v>
      </c>
      <c r="E208" s="9"/>
      <c r="F208" s="98">
        <f>F209</f>
        <v>34632.199999999997</v>
      </c>
      <c r="G208" s="98">
        <f t="shared" ref="G208:H208" si="67">G209</f>
        <v>0</v>
      </c>
      <c r="H208" s="98">
        <f t="shared" si="67"/>
        <v>34632.199999999997</v>
      </c>
    </row>
    <row r="209" spans="1:8" ht="16.5" customHeight="1" x14ac:dyDescent="0.25">
      <c r="A209" s="5" t="s">
        <v>13</v>
      </c>
      <c r="B209" s="5">
        <v>926</v>
      </c>
      <c r="C209" s="64" t="s">
        <v>47</v>
      </c>
      <c r="D209" s="8" t="s">
        <v>270</v>
      </c>
      <c r="E209" s="3">
        <v>600</v>
      </c>
      <c r="F209" s="101">
        <f>F210</f>
        <v>34632.199999999997</v>
      </c>
      <c r="G209" s="113"/>
      <c r="H209" s="113">
        <f t="shared" si="54"/>
        <v>34632.199999999997</v>
      </c>
    </row>
    <row r="210" spans="1:8" ht="16.5" customHeight="1" x14ac:dyDescent="0.25">
      <c r="A210" s="3" t="s">
        <v>69</v>
      </c>
      <c r="B210" s="3">
        <v>926</v>
      </c>
      <c r="C210" s="65" t="s">
        <v>47</v>
      </c>
      <c r="D210" s="7" t="s">
        <v>270</v>
      </c>
      <c r="E210" s="3">
        <v>612</v>
      </c>
      <c r="F210" s="101">
        <v>34632.199999999997</v>
      </c>
      <c r="G210" s="113"/>
      <c r="H210" s="113">
        <f t="shared" si="54"/>
        <v>34632.199999999997</v>
      </c>
    </row>
    <row r="211" spans="1:8" ht="43.5" customHeight="1" x14ac:dyDescent="0.25">
      <c r="A211" s="38" t="s">
        <v>281</v>
      </c>
      <c r="B211" s="38">
        <v>926</v>
      </c>
      <c r="C211" s="71" t="s">
        <v>47</v>
      </c>
      <c r="D211" s="38" t="s">
        <v>261</v>
      </c>
      <c r="E211" s="38"/>
      <c r="F211" s="92">
        <f>F212</f>
        <v>27993.599999999999</v>
      </c>
      <c r="G211" s="92">
        <f t="shared" ref="G211:H211" si="68">G212</f>
        <v>-17443.5</v>
      </c>
      <c r="H211" s="92">
        <f t="shared" si="68"/>
        <v>10550.099999999999</v>
      </c>
    </row>
    <row r="212" spans="1:8" ht="16.5" customHeight="1" x14ac:dyDescent="0.25">
      <c r="A212" s="39" t="s">
        <v>262</v>
      </c>
      <c r="B212" s="40">
        <v>926</v>
      </c>
      <c r="C212" s="72" t="s">
        <v>47</v>
      </c>
      <c r="D212" s="40" t="s">
        <v>261</v>
      </c>
      <c r="E212" s="39">
        <v>600</v>
      </c>
      <c r="F212" s="101">
        <f>F213</f>
        <v>27993.599999999999</v>
      </c>
      <c r="G212" s="113">
        <f>G213</f>
        <v>-17443.5</v>
      </c>
      <c r="H212" s="113">
        <f t="shared" si="54"/>
        <v>10550.099999999999</v>
      </c>
    </row>
    <row r="213" spans="1:8" ht="16.5" customHeight="1" x14ac:dyDescent="0.25">
      <c r="A213" s="39" t="s">
        <v>36</v>
      </c>
      <c r="B213" s="40">
        <v>926</v>
      </c>
      <c r="C213" s="72" t="s">
        <v>47</v>
      </c>
      <c r="D213" s="40" t="s">
        <v>261</v>
      </c>
      <c r="E213" s="39">
        <v>612</v>
      </c>
      <c r="F213" s="101">
        <v>27993.599999999999</v>
      </c>
      <c r="G213" s="113">
        <v>-17443.5</v>
      </c>
      <c r="H213" s="113">
        <f t="shared" si="54"/>
        <v>10550.099999999999</v>
      </c>
    </row>
    <row r="214" spans="1:8" ht="50.25" customHeight="1" x14ac:dyDescent="0.25">
      <c r="A214" s="81" t="s">
        <v>306</v>
      </c>
      <c r="B214" s="38">
        <v>926</v>
      </c>
      <c r="C214" s="71" t="s">
        <v>47</v>
      </c>
      <c r="D214" s="38" t="s">
        <v>307</v>
      </c>
      <c r="E214" s="38"/>
      <c r="F214" s="92">
        <f>F215</f>
        <v>0</v>
      </c>
      <c r="G214" s="92">
        <f t="shared" ref="G214:H214" si="69">G215</f>
        <v>1809.5</v>
      </c>
      <c r="H214" s="92">
        <f t="shared" si="69"/>
        <v>1809.5</v>
      </c>
    </row>
    <row r="215" spans="1:8" ht="16.5" customHeight="1" x14ac:dyDescent="0.25">
      <c r="A215" s="39" t="s">
        <v>262</v>
      </c>
      <c r="B215" s="40">
        <v>926</v>
      </c>
      <c r="C215" s="72" t="s">
        <v>47</v>
      </c>
      <c r="D215" s="40" t="s">
        <v>307</v>
      </c>
      <c r="E215" s="39">
        <v>600</v>
      </c>
      <c r="F215" s="101"/>
      <c r="G215" s="113">
        <f>G216</f>
        <v>1809.5</v>
      </c>
      <c r="H215" s="113">
        <f t="shared" ref="H215:H216" si="70">F215+G215</f>
        <v>1809.5</v>
      </c>
    </row>
    <row r="216" spans="1:8" ht="16.5" customHeight="1" x14ac:dyDescent="0.25">
      <c r="A216" s="39" t="s">
        <v>36</v>
      </c>
      <c r="B216" s="40">
        <v>926</v>
      </c>
      <c r="C216" s="72" t="s">
        <v>47</v>
      </c>
      <c r="D216" s="40" t="s">
        <v>307</v>
      </c>
      <c r="E216" s="39">
        <v>612</v>
      </c>
      <c r="F216" s="101"/>
      <c r="G216" s="113">
        <v>1809.5</v>
      </c>
      <c r="H216" s="113">
        <f t="shared" si="70"/>
        <v>1809.5</v>
      </c>
    </row>
    <row r="217" spans="1:8" ht="57" customHeight="1" x14ac:dyDescent="0.25">
      <c r="A217" s="9" t="s">
        <v>287</v>
      </c>
      <c r="B217" s="9">
        <v>926</v>
      </c>
      <c r="C217" s="67" t="s">
        <v>119</v>
      </c>
      <c r="D217" s="10" t="s">
        <v>288</v>
      </c>
      <c r="E217" s="9"/>
      <c r="F217" s="98">
        <f>F218</f>
        <v>0</v>
      </c>
      <c r="G217" s="98">
        <f t="shared" ref="G217:H217" si="71">G218</f>
        <v>4622.2</v>
      </c>
      <c r="H217" s="98">
        <f t="shared" si="71"/>
        <v>4622.2</v>
      </c>
    </row>
    <row r="218" spans="1:8" ht="16.5" customHeight="1" x14ac:dyDescent="0.25">
      <c r="A218" s="5" t="s">
        <v>13</v>
      </c>
      <c r="B218" s="5">
        <v>926</v>
      </c>
      <c r="C218" s="64" t="s">
        <v>119</v>
      </c>
      <c r="D218" s="8" t="s">
        <v>288</v>
      </c>
      <c r="E218" s="5" t="s">
        <v>63</v>
      </c>
      <c r="F218" s="103">
        <f>F219</f>
        <v>0</v>
      </c>
      <c r="G218" s="113">
        <f>G219</f>
        <v>4622.2</v>
      </c>
      <c r="H218" s="113">
        <f t="shared" si="54"/>
        <v>4622.2</v>
      </c>
    </row>
    <row r="219" spans="1:8" ht="16.5" customHeight="1" x14ac:dyDescent="0.25">
      <c r="A219" s="3" t="s">
        <v>127</v>
      </c>
      <c r="B219" s="3">
        <v>926</v>
      </c>
      <c r="C219" s="65" t="s">
        <v>119</v>
      </c>
      <c r="D219" s="7" t="s">
        <v>288</v>
      </c>
      <c r="E219" s="3" t="s">
        <v>83</v>
      </c>
      <c r="F219" s="104"/>
      <c r="G219" s="113">
        <v>4622.2</v>
      </c>
      <c r="H219" s="113">
        <f t="shared" si="54"/>
        <v>4622.2</v>
      </c>
    </row>
    <row r="220" spans="1:8" ht="38.25" customHeight="1" x14ac:dyDescent="0.25">
      <c r="A220" s="9" t="s">
        <v>223</v>
      </c>
      <c r="B220" s="9">
        <v>926</v>
      </c>
      <c r="C220" s="67" t="s">
        <v>119</v>
      </c>
      <c r="D220" s="9" t="s">
        <v>43</v>
      </c>
      <c r="E220" s="9"/>
      <c r="F220" s="98">
        <f>F221</f>
        <v>1200</v>
      </c>
      <c r="G220" s="98">
        <f t="shared" ref="G220:H220" si="72">G221</f>
        <v>0</v>
      </c>
      <c r="H220" s="98">
        <f t="shared" si="72"/>
        <v>1200</v>
      </c>
    </row>
    <row r="221" spans="1:8" ht="35.25" customHeight="1" x14ac:dyDescent="0.25">
      <c r="A221" s="5" t="s">
        <v>13</v>
      </c>
      <c r="B221" s="5">
        <v>926</v>
      </c>
      <c r="C221" s="64" t="s">
        <v>119</v>
      </c>
      <c r="D221" s="5" t="s">
        <v>43</v>
      </c>
      <c r="E221" s="5" t="s">
        <v>63</v>
      </c>
      <c r="F221" s="103">
        <f>F222</f>
        <v>1200</v>
      </c>
      <c r="G221" s="113"/>
      <c r="H221" s="113">
        <f t="shared" si="54"/>
        <v>1200</v>
      </c>
    </row>
    <row r="222" spans="1:8" ht="60.75" customHeight="1" x14ac:dyDescent="0.25">
      <c r="A222" s="3" t="s">
        <v>127</v>
      </c>
      <c r="B222" s="3">
        <v>926</v>
      </c>
      <c r="C222" s="65" t="s">
        <v>119</v>
      </c>
      <c r="D222" s="3" t="s">
        <v>43</v>
      </c>
      <c r="E222" s="3" t="s">
        <v>83</v>
      </c>
      <c r="F222" s="104">
        <v>1200</v>
      </c>
      <c r="G222" s="113"/>
      <c r="H222" s="113">
        <f t="shared" si="54"/>
        <v>1200</v>
      </c>
    </row>
    <row r="223" spans="1:8" ht="45" customHeight="1" x14ac:dyDescent="0.25">
      <c r="A223" s="9" t="s">
        <v>249</v>
      </c>
      <c r="B223" s="9">
        <v>926</v>
      </c>
      <c r="C223" s="67" t="s">
        <v>119</v>
      </c>
      <c r="D223" s="10" t="s">
        <v>271</v>
      </c>
      <c r="E223" s="10"/>
      <c r="F223" s="98">
        <f>F224</f>
        <v>7959.6</v>
      </c>
      <c r="G223" s="98">
        <f t="shared" ref="G223:H223" si="73">G224</f>
        <v>0</v>
      </c>
      <c r="H223" s="98">
        <f t="shared" si="73"/>
        <v>7959.6</v>
      </c>
    </row>
    <row r="224" spans="1:8" ht="24.75" customHeight="1" x14ac:dyDescent="0.25">
      <c r="A224" s="5" t="s">
        <v>36</v>
      </c>
      <c r="B224" s="5">
        <v>926</v>
      </c>
      <c r="C224" s="64" t="s">
        <v>119</v>
      </c>
      <c r="D224" s="8" t="s">
        <v>271</v>
      </c>
      <c r="E224" s="3">
        <v>611</v>
      </c>
      <c r="F224" s="101">
        <v>7959.6</v>
      </c>
      <c r="G224" s="113"/>
      <c r="H224" s="113">
        <f t="shared" si="54"/>
        <v>7959.6</v>
      </c>
    </row>
    <row r="225" spans="1:8" ht="15" customHeight="1" x14ac:dyDescent="0.25">
      <c r="A225" s="9" t="s">
        <v>218</v>
      </c>
      <c r="B225" s="9">
        <v>926</v>
      </c>
      <c r="C225" s="67" t="s">
        <v>119</v>
      </c>
      <c r="D225" s="9" t="s">
        <v>155</v>
      </c>
      <c r="E225" s="9"/>
      <c r="F225" s="98">
        <f>F226</f>
        <v>50</v>
      </c>
      <c r="G225" s="98">
        <f t="shared" ref="G225:H225" si="74">G226</f>
        <v>0</v>
      </c>
      <c r="H225" s="98">
        <f t="shared" si="74"/>
        <v>50</v>
      </c>
    </row>
    <row r="226" spans="1:8" ht="37.5" customHeight="1" x14ac:dyDescent="0.25">
      <c r="A226" s="3" t="s">
        <v>87</v>
      </c>
      <c r="B226" s="3">
        <v>926</v>
      </c>
      <c r="C226" s="65" t="s">
        <v>119</v>
      </c>
      <c r="D226" s="3" t="s">
        <v>155</v>
      </c>
      <c r="E226" s="3" t="s">
        <v>143</v>
      </c>
      <c r="F226" s="104">
        <v>50</v>
      </c>
      <c r="G226" s="113"/>
      <c r="H226" s="113">
        <f t="shared" si="54"/>
        <v>50</v>
      </c>
    </row>
    <row r="227" spans="1:8" ht="52.5" customHeight="1" x14ac:dyDescent="0.25">
      <c r="A227" s="9" t="s">
        <v>166</v>
      </c>
      <c r="B227" s="9">
        <v>926</v>
      </c>
      <c r="C227" s="67" t="s">
        <v>81</v>
      </c>
      <c r="D227" s="9" t="s">
        <v>73</v>
      </c>
      <c r="E227" s="9"/>
      <c r="F227" s="98">
        <f>F228</f>
        <v>3398</v>
      </c>
      <c r="G227" s="98">
        <f t="shared" ref="G227:H227" si="75">G228</f>
        <v>0</v>
      </c>
      <c r="H227" s="98">
        <f t="shared" si="75"/>
        <v>3398</v>
      </c>
    </row>
    <row r="228" spans="1:8" ht="25.5" customHeight="1" x14ac:dyDescent="0.25">
      <c r="A228" s="5" t="s">
        <v>97</v>
      </c>
      <c r="B228" s="5">
        <v>926</v>
      </c>
      <c r="C228" s="64" t="s">
        <v>81</v>
      </c>
      <c r="D228" s="5" t="s">
        <v>73</v>
      </c>
      <c r="E228" s="5" t="s">
        <v>108</v>
      </c>
      <c r="F228" s="102">
        <f>F229+F230+F231</f>
        <v>3398</v>
      </c>
      <c r="G228" s="117"/>
      <c r="H228" s="113">
        <f t="shared" si="54"/>
        <v>3398</v>
      </c>
    </row>
    <row r="229" spans="1:8" ht="25.5" customHeight="1" x14ac:dyDescent="0.25">
      <c r="A229" s="3" t="s">
        <v>52</v>
      </c>
      <c r="B229" s="3">
        <v>926</v>
      </c>
      <c r="C229" s="65" t="s">
        <v>81</v>
      </c>
      <c r="D229" s="3" t="s">
        <v>73</v>
      </c>
      <c r="E229" s="3" t="s">
        <v>50</v>
      </c>
      <c r="F229" s="99">
        <v>2586.8000000000002</v>
      </c>
      <c r="G229" s="113"/>
      <c r="H229" s="113">
        <f t="shared" si="54"/>
        <v>2586.8000000000002</v>
      </c>
    </row>
    <row r="230" spans="1:8" ht="36.75" customHeight="1" x14ac:dyDescent="0.25">
      <c r="A230" s="3" t="s">
        <v>78</v>
      </c>
      <c r="B230" s="3">
        <v>926</v>
      </c>
      <c r="C230" s="65" t="s">
        <v>81</v>
      </c>
      <c r="D230" s="3" t="s">
        <v>73</v>
      </c>
      <c r="E230" s="3" t="s">
        <v>112</v>
      </c>
      <c r="F230" s="99">
        <v>30</v>
      </c>
      <c r="G230" s="113"/>
      <c r="H230" s="113">
        <f t="shared" ref="H230:H300" si="76">F230+G230</f>
        <v>30</v>
      </c>
    </row>
    <row r="231" spans="1:8" ht="51.75" customHeight="1" x14ac:dyDescent="0.25">
      <c r="A231" s="3" t="s">
        <v>95</v>
      </c>
      <c r="B231" s="3">
        <v>926</v>
      </c>
      <c r="C231" s="65" t="s">
        <v>81</v>
      </c>
      <c r="D231" s="3" t="s">
        <v>73</v>
      </c>
      <c r="E231" s="3" t="s">
        <v>142</v>
      </c>
      <c r="F231" s="99">
        <v>781.2</v>
      </c>
      <c r="G231" s="113"/>
      <c r="H231" s="113">
        <f t="shared" si="76"/>
        <v>781.2</v>
      </c>
    </row>
    <row r="232" spans="1:8" ht="33" customHeight="1" x14ac:dyDescent="0.25">
      <c r="A232" s="9" t="s">
        <v>227</v>
      </c>
      <c r="B232" s="9">
        <v>926</v>
      </c>
      <c r="C232" s="67" t="s">
        <v>81</v>
      </c>
      <c r="D232" s="9" t="s">
        <v>42</v>
      </c>
      <c r="E232" s="9"/>
      <c r="F232" s="98">
        <f>F233+F238+F240+F242</f>
        <v>10925.8</v>
      </c>
      <c r="G232" s="98">
        <f t="shared" ref="G232:H232" si="77">G233+G238+G240+G242</f>
        <v>200</v>
      </c>
      <c r="H232" s="98">
        <f t="shared" si="77"/>
        <v>11125.8</v>
      </c>
    </row>
    <row r="233" spans="1:8" ht="63.75" customHeight="1" x14ac:dyDescent="0.25">
      <c r="A233" s="5" t="s">
        <v>149</v>
      </c>
      <c r="B233" s="5">
        <v>926</v>
      </c>
      <c r="C233" s="64" t="s">
        <v>81</v>
      </c>
      <c r="D233" s="5" t="s">
        <v>42</v>
      </c>
      <c r="E233" s="5" t="s">
        <v>84</v>
      </c>
      <c r="F233" s="102">
        <f>F234</f>
        <v>10645.8</v>
      </c>
      <c r="G233" s="113"/>
      <c r="H233" s="113">
        <f t="shared" si="76"/>
        <v>10645.8</v>
      </c>
    </row>
    <row r="234" spans="1:8" ht="24.75" customHeight="1" x14ac:dyDescent="0.25">
      <c r="A234" s="5" t="s">
        <v>89</v>
      </c>
      <c r="B234" s="5">
        <v>926</v>
      </c>
      <c r="C234" s="64" t="s">
        <v>81</v>
      </c>
      <c r="D234" s="5" t="s">
        <v>42</v>
      </c>
      <c r="E234" s="5" t="s">
        <v>41</v>
      </c>
      <c r="F234" s="102">
        <f>F235+F236+F237</f>
        <v>10645.8</v>
      </c>
      <c r="G234" s="113"/>
      <c r="H234" s="113">
        <f t="shared" si="76"/>
        <v>10645.8</v>
      </c>
    </row>
    <row r="235" spans="1:8" ht="13.5" customHeight="1" x14ac:dyDescent="0.25">
      <c r="A235" s="3" t="s">
        <v>30</v>
      </c>
      <c r="B235" s="3">
        <v>926</v>
      </c>
      <c r="C235" s="65" t="s">
        <v>81</v>
      </c>
      <c r="D235" s="3" t="s">
        <v>42</v>
      </c>
      <c r="E235" s="3" t="s">
        <v>102</v>
      </c>
      <c r="F235" s="99">
        <v>8176.5</v>
      </c>
      <c r="G235" s="113"/>
      <c r="H235" s="113">
        <f t="shared" si="76"/>
        <v>8176.5</v>
      </c>
    </row>
    <row r="236" spans="1:8" ht="24.75" customHeight="1" x14ac:dyDescent="0.25">
      <c r="A236" s="3" t="s">
        <v>62</v>
      </c>
      <c r="B236" s="3">
        <v>926</v>
      </c>
      <c r="C236" s="65" t="s">
        <v>81</v>
      </c>
      <c r="D236" s="3" t="s">
        <v>42</v>
      </c>
      <c r="E236" s="3" t="s">
        <v>151</v>
      </c>
      <c r="F236" s="99"/>
      <c r="G236" s="113"/>
      <c r="H236" s="113">
        <f t="shared" si="76"/>
        <v>0</v>
      </c>
    </row>
    <row r="237" spans="1:8" ht="47.25" customHeight="1" x14ac:dyDescent="0.25">
      <c r="A237" s="3" t="s">
        <v>86</v>
      </c>
      <c r="B237" s="3">
        <v>926</v>
      </c>
      <c r="C237" s="65" t="s">
        <v>81</v>
      </c>
      <c r="D237" s="3" t="s">
        <v>42</v>
      </c>
      <c r="E237" s="3" t="s">
        <v>40</v>
      </c>
      <c r="F237" s="99">
        <v>2469.3000000000002</v>
      </c>
      <c r="G237" s="113"/>
      <c r="H237" s="113">
        <f t="shared" si="76"/>
        <v>2469.3000000000002</v>
      </c>
    </row>
    <row r="238" spans="1:8" ht="37.5" customHeight="1" x14ac:dyDescent="0.25">
      <c r="A238" s="5" t="s">
        <v>25</v>
      </c>
      <c r="B238" s="5">
        <v>926</v>
      </c>
      <c r="C238" s="64" t="s">
        <v>81</v>
      </c>
      <c r="D238" s="5" t="s">
        <v>42</v>
      </c>
      <c r="E238" s="5" t="s">
        <v>19</v>
      </c>
      <c r="F238" s="102">
        <f>F239</f>
        <v>280</v>
      </c>
      <c r="G238" s="113">
        <v>200</v>
      </c>
      <c r="H238" s="113">
        <f t="shared" si="76"/>
        <v>480</v>
      </c>
    </row>
    <row r="239" spans="1:8" ht="39.75" customHeight="1" x14ac:dyDescent="0.25">
      <c r="A239" s="3" t="s">
        <v>87</v>
      </c>
      <c r="B239" s="3">
        <v>926</v>
      </c>
      <c r="C239" s="65" t="s">
        <v>81</v>
      </c>
      <c r="D239" s="3" t="s">
        <v>42</v>
      </c>
      <c r="E239" s="3" t="s">
        <v>143</v>
      </c>
      <c r="F239" s="99">
        <v>280</v>
      </c>
      <c r="G239" s="113">
        <v>200</v>
      </c>
      <c r="H239" s="113">
        <f t="shared" si="76"/>
        <v>480</v>
      </c>
    </row>
    <row r="240" spans="1:8" ht="24.75" hidden="1" customHeight="1" x14ac:dyDescent="0.25">
      <c r="A240" s="5" t="s">
        <v>129</v>
      </c>
      <c r="B240" s="5">
        <v>926</v>
      </c>
      <c r="C240" s="64" t="s">
        <v>81</v>
      </c>
      <c r="D240" s="5" t="s">
        <v>42</v>
      </c>
      <c r="E240" s="5" t="s">
        <v>144</v>
      </c>
      <c r="F240" s="102"/>
      <c r="G240" s="113"/>
      <c r="H240" s="113">
        <f t="shared" si="76"/>
        <v>0</v>
      </c>
    </row>
    <row r="241" spans="1:8" ht="13.5" hidden="1" customHeight="1" x14ac:dyDescent="0.25">
      <c r="A241" s="3" t="s">
        <v>31</v>
      </c>
      <c r="B241" s="3">
        <v>926</v>
      </c>
      <c r="C241" s="65" t="s">
        <v>81</v>
      </c>
      <c r="D241" s="3" t="s">
        <v>42</v>
      </c>
      <c r="E241" s="3" t="s">
        <v>39</v>
      </c>
      <c r="F241" s="99"/>
      <c r="G241" s="113"/>
      <c r="H241" s="113">
        <f t="shared" si="76"/>
        <v>0</v>
      </c>
    </row>
    <row r="242" spans="1:8" ht="13.5" hidden="1" customHeight="1" x14ac:dyDescent="0.25">
      <c r="A242" s="5" t="s">
        <v>24</v>
      </c>
      <c r="B242" s="5">
        <v>926</v>
      </c>
      <c r="C242" s="64" t="s">
        <v>81</v>
      </c>
      <c r="D242" s="5" t="s">
        <v>42</v>
      </c>
      <c r="E242" s="5" t="s">
        <v>136</v>
      </c>
      <c r="F242" s="102">
        <v>0</v>
      </c>
      <c r="G242" s="113"/>
      <c r="H242" s="113">
        <f t="shared" si="76"/>
        <v>0</v>
      </c>
    </row>
    <row r="243" spans="1:8" ht="13.5" hidden="1" customHeight="1" x14ac:dyDescent="0.25">
      <c r="A243" s="5" t="s">
        <v>49</v>
      </c>
      <c r="B243" s="5">
        <v>926</v>
      </c>
      <c r="C243" s="64" t="s">
        <v>81</v>
      </c>
      <c r="D243" s="5" t="s">
        <v>42</v>
      </c>
      <c r="E243" s="5" t="s">
        <v>18</v>
      </c>
      <c r="F243" s="102"/>
      <c r="G243" s="113"/>
      <c r="H243" s="113">
        <f t="shared" si="76"/>
        <v>0</v>
      </c>
    </row>
    <row r="244" spans="1:8" ht="13.5" hidden="1" customHeight="1" x14ac:dyDescent="0.25">
      <c r="A244" s="3" t="s">
        <v>17</v>
      </c>
      <c r="B244" s="3">
        <v>926</v>
      </c>
      <c r="C244" s="65" t="s">
        <v>81</v>
      </c>
      <c r="D244" s="3" t="s">
        <v>42</v>
      </c>
      <c r="E244" s="3" t="s">
        <v>29</v>
      </c>
      <c r="F244" s="99"/>
      <c r="G244" s="113"/>
      <c r="H244" s="113">
        <f t="shared" si="76"/>
        <v>0</v>
      </c>
    </row>
    <row r="245" spans="1:8" ht="13.5" hidden="1" customHeight="1" x14ac:dyDescent="0.25">
      <c r="A245" s="3" t="s">
        <v>46</v>
      </c>
      <c r="B245" s="3">
        <v>926</v>
      </c>
      <c r="C245" s="65" t="s">
        <v>81</v>
      </c>
      <c r="D245" s="3" t="s">
        <v>42</v>
      </c>
      <c r="E245" s="3" t="s">
        <v>92</v>
      </c>
      <c r="F245" s="99"/>
      <c r="G245" s="113"/>
      <c r="H245" s="113">
        <f t="shared" si="76"/>
        <v>0</v>
      </c>
    </row>
    <row r="246" spans="1:8" ht="36" customHeight="1" x14ac:dyDescent="0.25">
      <c r="A246" s="9" t="s">
        <v>224</v>
      </c>
      <c r="B246" s="9">
        <v>926</v>
      </c>
      <c r="C246" s="67" t="s">
        <v>81</v>
      </c>
      <c r="D246" s="9" t="s">
        <v>94</v>
      </c>
      <c r="E246" s="9"/>
      <c r="F246" s="98">
        <f>F247+F251</f>
        <v>3640.8999999999996</v>
      </c>
      <c r="G246" s="98">
        <f t="shared" ref="G246:H246" si="78">G247+G251</f>
        <v>0</v>
      </c>
      <c r="H246" s="98">
        <f t="shared" si="78"/>
        <v>3640.8999999999996</v>
      </c>
    </row>
    <row r="247" spans="1:8" ht="25.5" customHeight="1" x14ac:dyDescent="0.25">
      <c r="A247" s="5" t="s">
        <v>97</v>
      </c>
      <c r="B247" s="5">
        <v>926</v>
      </c>
      <c r="C247" s="64" t="s">
        <v>81</v>
      </c>
      <c r="D247" s="5" t="s">
        <v>94</v>
      </c>
      <c r="E247" s="5" t="s">
        <v>108</v>
      </c>
      <c r="F247" s="100">
        <f>F248+F249+F250</f>
        <v>3337.7999999999997</v>
      </c>
      <c r="G247" s="113"/>
      <c r="H247" s="113">
        <f t="shared" si="76"/>
        <v>3337.7999999999997</v>
      </c>
    </row>
    <row r="248" spans="1:8" ht="24" customHeight="1" x14ac:dyDescent="0.25">
      <c r="A248" s="3" t="s">
        <v>52</v>
      </c>
      <c r="B248" s="3">
        <v>926</v>
      </c>
      <c r="C248" s="65" t="s">
        <v>81</v>
      </c>
      <c r="D248" s="3" t="s">
        <v>94</v>
      </c>
      <c r="E248" s="3" t="s">
        <v>50</v>
      </c>
      <c r="F248" s="101">
        <v>2486.6999999999998</v>
      </c>
      <c r="G248" s="113"/>
      <c r="H248" s="113">
        <f t="shared" si="76"/>
        <v>2486.6999999999998</v>
      </c>
    </row>
    <row r="249" spans="1:8" ht="33.75" customHeight="1" x14ac:dyDescent="0.25">
      <c r="A249" s="3" t="s">
        <v>78</v>
      </c>
      <c r="B249" s="3">
        <v>926</v>
      </c>
      <c r="C249" s="65" t="s">
        <v>81</v>
      </c>
      <c r="D249" s="3" t="s">
        <v>94</v>
      </c>
      <c r="E249" s="3" t="s">
        <v>112</v>
      </c>
      <c r="F249" s="101">
        <v>100</v>
      </c>
      <c r="G249" s="113"/>
      <c r="H249" s="113">
        <f t="shared" si="76"/>
        <v>100</v>
      </c>
    </row>
    <row r="250" spans="1:8" ht="48.75" customHeight="1" x14ac:dyDescent="0.25">
      <c r="A250" s="3" t="s">
        <v>95</v>
      </c>
      <c r="B250" s="3">
        <v>926</v>
      </c>
      <c r="C250" s="65" t="s">
        <v>81</v>
      </c>
      <c r="D250" s="3" t="s">
        <v>94</v>
      </c>
      <c r="E250" s="3" t="s">
        <v>142</v>
      </c>
      <c r="F250" s="101">
        <v>751.1</v>
      </c>
      <c r="G250" s="113"/>
      <c r="H250" s="113">
        <f t="shared" si="76"/>
        <v>751.1</v>
      </c>
    </row>
    <row r="251" spans="1:8" ht="34.5" customHeight="1" x14ac:dyDescent="0.25">
      <c r="A251" s="3" t="s">
        <v>87</v>
      </c>
      <c r="B251" s="3">
        <v>926</v>
      </c>
      <c r="C251" s="65" t="s">
        <v>81</v>
      </c>
      <c r="D251" s="3" t="s">
        <v>94</v>
      </c>
      <c r="E251" s="3" t="s">
        <v>143</v>
      </c>
      <c r="F251" s="101">
        <v>303.10000000000002</v>
      </c>
      <c r="G251" s="113"/>
      <c r="H251" s="113">
        <f t="shared" si="76"/>
        <v>303.10000000000002</v>
      </c>
    </row>
    <row r="252" spans="1:8" ht="39" hidden="1" customHeight="1" x14ac:dyDescent="0.25">
      <c r="A252" s="9" t="s">
        <v>225</v>
      </c>
      <c r="B252" s="9">
        <v>926</v>
      </c>
      <c r="C252" s="67" t="s">
        <v>81</v>
      </c>
      <c r="D252" s="9" t="s">
        <v>27</v>
      </c>
      <c r="E252" s="9"/>
      <c r="F252" s="98">
        <f>F253</f>
        <v>0</v>
      </c>
      <c r="G252" s="113"/>
      <c r="H252" s="113">
        <f t="shared" si="76"/>
        <v>0</v>
      </c>
    </row>
    <row r="253" spans="1:8" ht="38.25" hidden="1" customHeight="1" x14ac:dyDescent="0.25">
      <c r="A253" s="5" t="s">
        <v>13</v>
      </c>
      <c r="B253" s="5">
        <v>926</v>
      </c>
      <c r="C253" s="64" t="s">
        <v>81</v>
      </c>
      <c r="D253" s="5" t="s">
        <v>27</v>
      </c>
      <c r="E253" s="5" t="s">
        <v>63</v>
      </c>
      <c r="F253" s="102">
        <f>F254</f>
        <v>0</v>
      </c>
      <c r="G253" s="113"/>
      <c r="H253" s="113">
        <f t="shared" si="76"/>
        <v>0</v>
      </c>
    </row>
    <row r="254" spans="1:8" ht="16.5" hidden="1" customHeight="1" x14ac:dyDescent="0.25">
      <c r="A254" s="5" t="s">
        <v>36</v>
      </c>
      <c r="B254" s="5">
        <v>926</v>
      </c>
      <c r="C254" s="64" t="s">
        <v>81</v>
      </c>
      <c r="D254" s="5" t="s">
        <v>27</v>
      </c>
      <c r="E254" s="5" t="s">
        <v>21</v>
      </c>
      <c r="F254" s="102">
        <f>F255</f>
        <v>0</v>
      </c>
      <c r="G254" s="113"/>
      <c r="H254" s="113">
        <f t="shared" si="76"/>
        <v>0</v>
      </c>
    </row>
    <row r="255" spans="1:8" ht="60.75" hidden="1" customHeight="1" x14ac:dyDescent="0.25">
      <c r="A255" s="3" t="s">
        <v>127</v>
      </c>
      <c r="B255" s="3">
        <v>926</v>
      </c>
      <c r="C255" s="65" t="s">
        <v>81</v>
      </c>
      <c r="D255" s="3" t="s">
        <v>27</v>
      </c>
      <c r="E255" s="3" t="s">
        <v>83</v>
      </c>
      <c r="F255" s="99"/>
      <c r="G255" s="113"/>
      <c r="H255" s="113">
        <f t="shared" si="76"/>
        <v>0</v>
      </c>
    </row>
    <row r="256" spans="1:8" ht="36" hidden="1" customHeight="1" x14ac:dyDescent="0.25">
      <c r="A256" s="9" t="s">
        <v>226</v>
      </c>
      <c r="B256" s="9">
        <v>926</v>
      </c>
      <c r="C256" s="67" t="s">
        <v>81</v>
      </c>
      <c r="D256" s="9" t="s">
        <v>137</v>
      </c>
      <c r="E256" s="9"/>
      <c r="F256" s="98">
        <f>F257</f>
        <v>0</v>
      </c>
      <c r="G256" s="113"/>
      <c r="H256" s="113">
        <f t="shared" si="76"/>
        <v>0</v>
      </c>
    </row>
    <row r="257" spans="1:8" ht="26.25" hidden="1" customHeight="1" x14ac:dyDescent="0.25">
      <c r="A257" s="5" t="s">
        <v>77</v>
      </c>
      <c r="B257" s="5">
        <v>926</v>
      </c>
      <c r="C257" s="64" t="s">
        <v>81</v>
      </c>
      <c r="D257" s="5" t="s">
        <v>137</v>
      </c>
      <c r="E257" s="5" t="s">
        <v>100</v>
      </c>
      <c r="F257" s="102">
        <f>F258</f>
        <v>0</v>
      </c>
      <c r="G257" s="113"/>
      <c r="H257" s="113">
        <f t="shared" si="76"/>
        <v>0</v>
      </c>
    </row>
    <row r="258" spans="1:8" ht="39.75" hidden="1" customHeight="1" x14ac:dyDescent="0.25">
      <c r="A258" s="5" t="s">
        <v>25</v>
      </c>
      <c r="B258" s="5">
        <v>926</v>
      </c>
      <c r="C258" s="64" t="s">
        <v>81</v>
      </c>
      <c r="D258" s="5" t="s">
        <v>137</v>
      </c>
      <c r="E258" s="5" t="s">
        <v>19</v>
      </c>
      <c r="F258" s="102">
        <f>F259</f>
        <v>0</v>
      </c>
      <c r="G258" s="113"/>
      <c r="H258" s="113">
        <f t="shared" si="76"/>
        <v>0</v>
      </c>
    </row>
    <row r="259" spans="1:8" ht="38.25" hidden="1" customHeight="1" x14ac:dyDescent="0.25">
      <c r="A259" s="3" t="s">
        <v>87</v>
      </c>
      <c r="B259" s="3">
        <v>926</v>
      </c>
      <c r="C259" s="65" t="s">
        <v>81</v>
      </c>
      <c r="D259" s="3" t="s">
        <v>137</v>
      </c>
      <c r="E259" s="3" t="s">
        <v>143</v>
      </c>
      <c r="F259" s="99"/>
      <c r="G259" s="113"/>
      <c r="H259" s="113">
        <f t="shared" si="76"/>
        <v>0</v>
      </c>
    </row>
    <row r="260" spans="1:8" ht="33" customHeight="1" x14ac:dyDescent="0.25">
      <c r="A260" s="9" t="s">
        <v>278</v>
      </c>
      <c r="B260" s="9">
        <v>926</v>
      </c>
      <c r="C260" s="67" t="s">
        <v>81</v>
      </c>
      <c r="D260" s="10" t="s">
        <v>272</v>
      </c>
      <c r="E260" s="9"/>
      <c r="F260" s="98">
        <f>F261</f>
        <v>159.1</v>
      </c>
      <c r="G260" s="98">
        <f t="shared" ref="G260:H260" si="79">G261</f>
        <v>0</v>
      </c>
      <c r="H260" s="98">
        <f t="shared" si="79"/>
        <v>159.1</v>
      </c>
    </row>
    <row r="261" spans="1:8" ht="25.5" customHeight="1" x14ac:dyDescent="0.25">
      <c r="A261" s="5" t="s">
        <v>97</v>
      </c>
      <c r="B261" s="5">
        <v>926</v>
      </c>
      <c r="C261" s="64" t="s">
        <v>81</v>
      </c>
      <c r="D261" s="8" t="s">
        <v>272</v>
      </c>
      <c r="E261" s="5">
        <v>110</v>
      </c>
      <c r="F261" s="100">
        <f>F262+F263</f>
        <v>159.1</v>
      </c>
      <c r="G261" s="113"/>
      <c r="H261" s="113">
        <f t="shared" si="76"/>
        <v>159.1</v>
      </c>
    </row>
    <row r="262" spans="1:8" ht="25.5" customHeight="1" x14ac:dyDescent="0.25">
      <c r="A262" s="3" t="s">
        <v>52</v>
      </c>
      <c r="B262" s="3">
        <v>926</v>
      </c>
      <c r="C262" s="65" t="s">
        <v>81</v>
      </c>
      <c r="D262" s="7" t="s">
        <v>272</v>
      </c>
      <c r="E262" s="3">
        <v>111</v>
      </c>
      <c r="F262" s="101">
        <v>122.2</v>
      </c>
      <c r="G262" s="113"/>
      <c r="H262" s="113">
        <f t="shared" si="76"/>
        <v>122.2</v>
      </c>
    </row>
    <row r="263" spans="1:8" ht="50.25" customHeight="1" x14ac:dyDescent="0.25">
      <c r="A263" s="3" t="s">
        <v>95</v>
      </c>
      <c r="B263" s="3">
        <v>926</v>
      </c>
      <c r="C263" s="65" t="s">
        <v>81</v>
      </c>
      <c r="D263" s="7" t="s">
        <v>272</v>
      </c>
      <c r="E263" s="3">
        <v>119</v>
      </c>
      <c r="F263" s="101">
        <v>36.9</v>
      </c>
      <c r="G263" s="113"/>
      <c r="H263" s="113">
        <f t="shared" si="76"/>
        <v>36.9</v>
      </c>
    </row>
    <row r="264" spans="1:8" ht="18" customHeight="1" x14ac:dyDescent="0.25">
      <c r="A264" s="22" t="s">
        <v>209</v>
      </c>
      <c r="B264" s="22">
        <v>904</v>
      </c>
      <c r="C264" s="63"/>
      <c r="D264" s="22"/>
      <c r="E264" s="22"/>
      <c r="F264" s="84">
        <f>F265+F268+F271+F286+F297+F274+F291+F277+F280+F283</f>
        <v>59419.899999999994</v>
      </c>
      <c r="G264" s="84">
        <f>G265+G268+G271+G286+G297+G274+G291+G277+G280+G283</f>
        <v>34123.5</v>
      </c>
      <c r="H264" s="84">
        <f>H265+H268+H271+H286+H297+H274+H291+H277+H280+H283</f>
        <v>93543.4</v>
      </c>
    </row>
    <row r="265" spans="1:8" ht="38.25" customHeight="1" x14ac:dyDescent="0.25">
      <c r="A265" s="9" t="s">
        <v>210</v>
      </c>
      <c r="B265" s="9">
        <v>904</v>
      </c>
      <c r="C265" s="67" t="s">
        <v>222</v>
      </c>
      <c r="D265" s="9" t="s">
        <v>61</v>
      </c>
      <c r="E265" s="9" t="s">
        <v>63</v>
      </c>
      <c r="F265" s="90">
        <f>F266</f>
        <v>8034.6</v>
      </c>
      <c r="G265" s="90">
        <f t="shared" ref="G265:H265" si="80">G266</f>
        <v>100</v>
      </c>
      <c r="H265" s="90">
        <f t="shared" si="80"/>
        <v>8134.6</v>
      </c>
    </row>
    <row r="266" spans="1:8" ht="16.5" customHeight="1" x14ac:dyDescent="0.25">
      <c r="A266" s="5" t="s">
        <v>36</v>
      </c>
      <c r="B266" s="5">
        <v>904</v>
      </c>
      <c r="C266" s="64" t="s">
        <v>222</v>
      </c>
      <c r="D266" s="5" t="s">
        <v>61</v>
      </c>
      <c r="E266" s="5" t="s">
        <v>21</v>
      </c>
      <c r="F266" s="85">
        <f>F267</f>
        <v>8034.6</v>
      </c>
      <c r="G266" s="113">
        <v>100</v>
      </c>
      <c r="H266" s="113">
        <f t="shared" si="76"/>
        <v>8134.6</v>
      </c>
    </row>
    <row r="267" spans="1:8" ht="63.75" customHeight="1" x14ac:dyDescent="0.25">
      <c r="A267" s="3" t="s">
        <v>127</v>
      </c>
      <c r="B267" s="3">
        <v>904</v>
      </c>
      <c r="C267" s="65" t="s">
        <v>222</v>
      </c>
      <c r="D267" s="3" t="s">
        <v>61</v>
      </c>
      <c r="E267" s="3" t="s">
        <v>83</v>
      </c>
      <c r="F267" s="86">
        <v>8034.6</v>
      </c>
      <c r="G267" s="113">
        <v>100</v>
      </c>
      <c r="H267" s="113">
        <f t="shared" si="76"/>
        <v>8134.6</v>
      </c>
    </row>
    <row r="268" spans="1:8" ht="15" customHeight="1" x14ac:dyDescent="0.25">
      <c r="A268" s="9" t="s">
        <v>211</v>
      </c>
      <c r="B268" s="9">
        <v>904</v>
      </c>
      <c r="C268" s="67" t="s">
        <v>45</v>
      </c>
      <c r="D268" s="9" t="s">
        <v>122</v>
      </c>
      <c r="E268" s="9">
        <v>600</v>
      </c>
      <c r="F268" s="90">
        <f>F269</f>
        <v>29050.9</v>
      </c>
      <c r="G268" s="90">
        <f t="shared" ref="G268:H268" si="81">G269</f>
        <v>0</v>
      </c>
      <c r="H268" s="90">
        <f t="shared" si="81"/>
        <v>29050.9</v>
      </c>
    </row>
    <row r="269" spans="1:8" ht="15.75" customHeight="1" x14ac:dyDescent="0.25">
      <c r="A269" s="5" t="s">
        <v>36</v>
      </c>
      <c r="B269" s="5">
        <v>904</v>
      </c>
      <c r="C269" s="64" t="s">
        <v>45</v>
      </c>
      <c r="D269" s="5" t="s">
        <v>122</v>
      </c>
      <c r="E269" s="5" t="s">
        <v>21</v>
      </c>
      <c r="F269" s="105">
        <f>F270</f>
        <v>29050.9</v>
      </c>
      <c r="G269" s="113"/>
      <c r="H269" s="113">
        <f t="shared" si="76"/>
        <v>29050.9</v>
      </c>
    </row>
    <row r="270" spans="1:8" ht="62.25" customHeight="1" x14ac:dyDescent="0.25">
      <c r="A270" s="3" t="s">
        <v>127</v>
      </c>
      <c r="B270" s="3">
        <v>904</v>
      </c>
      <c r="C270" s="65" t="s">
        <v>45</v>
      </c>
      <c r="D270" s="3" t="s">
        <v>122</v>
      </c>
      <c r="E270" s="3" t="s">
        <v>83</v>
      </c>
      <c r="F270" s="106">
        <v>29050.9</v>
      </c>
      <c r="G270" s="113"/>
      <c r="H270" s="113">
        <f t="shared" si="76"/>
        <v>29050.9</v>
      </c>
    </row>
    <row r="271" spans="1:8" ht="15" customHeight="1" x14ac:dyDescent="0.25">
      <c r="A271" s="9" t="s">
        <v>212</v>
      </c>
      <c r="B271" s="9">
        <v>904</v>
      </c>
      <c r="C271" s="67" t="s">
        <v>45</v>
      </c>
      <c r="D271" s="9" t="s">
        <v>28</v>
      </c>
      <c r="E271" s="9">
        <v>600</v>
      </c>
      <c r="F271" s="90">
        <f>F272</f>
        <v>13305.1</v>
      </c>
      <c r="G271" s="90">
        <f t="shared" ref="G271:H271" si="82">G272</f>
        <v>300</v>
      </c>
      <c r="H271" s="90">
        <f t="shared" si="82"/>
        <v>13605.1</v>
      </c>
    </row>
    <row r="272" spans="1:8" ht="17.25" customHeight="1" x14ac:dyDescent="0.25">
      <c r="A272" s="5" t="s">
        <v>36</v>
      </c>
      <c r="B272" s="5">
        <v>904</v>
      </c>
      <c r="C272" s="64" t="s">
        <v>45</v>
      </c>
      <c r="D272" s="5" t="s">
        <v>28</v>
      </c>
      <c r="E272" s="5" t="s">
        <v>21</v>
      </c>
      <c r="F272" s="85">
        <f>F273</f>
        <v>13305.1</v>
      </c>
      <c r="G272" s="113">
        <f>G273</f>
        <v>300</v>
      </c>
      <c r="H272" s="113">
        <f t="shared" si="76"/>
        <v>13605.1</v>
      </c>
    </row>
    <row r="273" spans="1:8" ht="60" customHeight="1" x14ac:dyDescent="0.25">
      <c r="A273" s="3" t="s">
        <v>127</v>
      </c>
      <c r="B273" s="3">
        <v>904</v>
      </c>
      <c r="C273" s="65" t="s">
        <v>45</v>
      </c>
      <c r="D273" s="3" t="s">
        <v>28</v>
      </c>
      <c r="E273" s="3" t="s">
        <v>83</v>
      </c>
      <c r="F273" s="86">
        <v>13305.1</v>
      </c>
      <c r="G273" s="113">
        <v>300</v>
      </c>
      <c r="H273" s="113">
        <f t="shared" si="76"/>
        <v>13605.1</v>
      </c>
    </row>
    <row r="274" spans="1:8" ht="51.75" customHeight="1" x14ac:dyDescent="0.25">
      <c r="A274" s="48" t="s">
        <v>289</v>
      </c>
      <c r="B274" s="79">
        <v>904</v>
      </c>
      <c r="C274" s="73" t="s">
        <v>222</v>
      </c>
      <c r="D274" s="36" t="s">
        <v>290</v>
      </c>
      <c r="E274" s="36"/>
      <c r="F274" s="107">
        <f>F275</f>
        <v>0</v>
      </c>
      <c r="G274" s="107">
        <f t="shared" ref="G274:H274" si="83">G275</f>
        <v>4353.7</v>
      </c>
      <c r="H274" s="107">
        <f t="shared" si="83"/>
        <v>4353.7</v>
      </c>
    </row>
    <row r="275" spans="1:8" ht="25.5" customHeight="1" x14ac:dyDescent="0.25">
      <c r="A275" s="49" t="s">
        <v>36</v>
      </c>
      <c r="B275" s="39">
        <v>904</v>
      </c>
      <c r="C275" s="74" t="s">
        <v>222</v>
      </c>
      <c r="D275" s="37" t="s">
        <v>291</v>
      </c>
      <c r="E275" s="3">
        <v>600</v>
      </c>
      <c r="F275" s="86">
        <f>F276</f>
        <v>0</v>
      </c>
      <c r="G275" s="113">
        <v>4353.7</v>
      </c>
      <c r="H275" s="113">
        <f t="shared" si="76"/>
        <v>4353.7</v>
      </c>
    </row>
    <row r="276" spans="1:8" ht="60" customHeight="1" x14ac:dyDescent="0.25">
      <c r="A276" s="39" t="s">
        <v>127</v>
      </c>
      <c r="B276" s="39">
        <v>904</v>
      </c>
      <c r="C276" s="74" t="s">
        <v>222</v>
      </c>
      <c r="D276" s="41" t="s">
        <v>291</v>
      </c>
      <c r="E276" s="3">
        <v>612</v>
      </c>
      <c r="F276" s="86"/>
      <c r="G276" s="113">
        <v>4353.7</v>
      </c>
      <c r="H276" s="113">
        <f t="shared" si="76"/>
        <v>4353.7</v>
      </c>
    </row>
    <row r="277" spans="1:8" ht="60" customHeight="1" x14ac:dyDescent="0.25">
      <c r="A277" s="48" t="s">
        <v>292</v>
      </c>
      <c r="B277" s="79">
        <v>904</v>
      </c>
      <c r="C277" s="73" t="s">
        <v>45</v>
      </c>
      <c r="D277" s="36" t="s">
        <v>293</v>
      </c>
      <c r="E277" s="36"/>
      <c r="F277" s="107">
        <f>F278</f>
        <v>0</v>
      </c>
      <c r="G277" s="107">
        <f t="shared" ref="G277" si="84">G278</f>
        <v>219.8</v>
      </c>
      <c r="H277" s="107">
        <f t="shared" ref="H277" si="85">H278</f>
        <v>219.8</v>
      </c>
    </row>
    <row r="278" spans="1:8" ht="44.25" customHeight="1" x14ac:dyDescent="0.25">
      <c r="A278" s="49" t="s">
        <v>36</v>
      </c>
      <c r="B278" s="39">
        <v>904</v>
      </c>
      <c r="C278" s="74" t="s">
        <v>45</v>
      </c>
      <c r="D278" s="37" t="s">
        <v>293</v>
      </c>
      <c r="E278" s="3">
        <v>600</v>
      </c>
      <c r="F278" s="86">
        <f>F279</f>
        <v>0</v>
      </c>
      <c r="G278" s="113">
        <v>219.8</v>
      </c>
      <c r="H278" s="113">
        <f t="shared" ref="H278:H279" si="86">F278+G278</f>
        <v>219.8</v>
      </c>
    </row>
    <row r="279" spans="1:8" ht="60" customHeight="1" x14ac:dyDescent="0.25">
      <c r="A279" s="39" t="s">
        <v>127</v>
      </c>
      <c r="B279" s="39">
        <v>904</v>
      </c>
      <c r="C279" s="74" t="s">
        <v>45</v>
      </c>
      <c r="D279" s="41" t="s">
        <v>293</v>
      </c>
      <c r="E279" s="3">
        <v>612</v>
      </c>
      <c r="F279" s="86"/>
      <c r="G279" s="113">
        <v>219.8</v>
      </c>
      <c r="H279" s="113">
        <f t="shared" si="86"/>
        <v>219.8</v>
      </c>
    </row>
    <row r="280" spans="1:8" ht="60" customHeight="1" x14ac:dyDescent="0.25">
      <c r="A280" s="48" t="s">
        <v>294</v>
      </c>
      <c r="B280" s="79">
        <v>904</v>
      </c>
      <c r="C280" s="73" t="s">
        <v>45</v>
      </c>
      <c r="D280" s="36" t="s">
        <v>295</v>
      </c>
      <c r="E280" s="36"/>
      <c r="F280" s="107">
        <f>F281</f>
        <v>0</v>
      </c>
      <c r="G280" s="107">
        <f t="shared" ref="G280" si="87">G281</f>
        <v>19000</v>
      </c>
      <c r="H280" s="107">
        <f t="shared" ref="H280" si="88">H281</f>
        <v>19000</v>
      </c>
    </row>
    <row r="281" spans="1:8" ht="33.75" customHeight="1" x14ac:dyDescent="0.25">
      <c r="A281" s="49" t="s">
        <v>36</v>
      </c>
      <c r="B281" s="39">
        <v>904</v>
      </c>
      <c r="C281" s="74" t="s">
        <v>45</v>
      </c>
      <c r="D281" s="37" t="s">
        <v>295</v>
      </c>
      <c r="E281" s="3">
        <v>600</v>
      </c>
      <c r="F281" s="86">
        <f>F282</f>
        <v>0</v>
      </c>
      <c r="G281" s="113">
        <v>19000</v>
      </c>
      <c r="H281" s="113">
        <f t="shared" ref="H281:H282" si="89">F281+G281</f>
        <v>19000</v>
      </c>
    </row>
    <row r="282" spans="1:8" ht="60" customHeight="1" x14ac:dyDescent="0.25">
      <c r="A282" s="39" t="s">
        <v>127</v>
      </c>
      <c r="B282" s="39">
        <v>904</v>
      </c>
      <c r="C282" s="74" t="s">
        <v>45</v>
      </c>
      <c r="D282" s="41" t="s">
        <v>295</v>
      </c>
      <c r="E282" s="3">
        <v>612</v>
      </c>
      <c r="F282" s="86"/>
      <c r="G282" s="113">
        <v>19000</v>
      </c>
      <c r="H282" s="113">
        <f t="shared" si="89"/>
        <v>19000</v>
      </c>
    </row>
    <row r="283" spans="1:8" ht="60" customHeight="1" x14ac:dyDescent="0.25">
      <c r="A283" s="48" t="s">
        <v>296</v>
      </c>
      <c r="B283" s="79">
        <v>904</v>
      </c>
      <c r="C283" s="73" t="s">
        <v>45</v>
      </c>
      <c r="D283" s="36" t="s">
        <v>295</v>
      </c>
      <c r="E283" s="36"/>
      <c r="F283" s="107">
        <f>F284</f>
        <v>0</v>
      </c>
      <c r="G283" s="107">
        <f t="shared" ref="G283" si="90">G284</f>
        <v>10000</v>
      </c>
      <c r="H283" s="107">
        <f t="shared" ref="H283" si="91">H284</f>
        <v>10000</v>
      </c>
    </row>
    <row r="284" spans="1:8" ht="27" customHeight="1" x14ac:dyDescent="0.25">
      <c r="A284" s="49" t="s">
        <v>36</v>
      </c>
      <c r="B284" s="39">
        <v>904</v>
      </c>
      <c r="C284" s="74" t="s">
        <v>45</v>
      </c>
      <c r="D284" s="37" t="s">
        <v>297</v>
      </c>
      <c r="E284" s="3">
        <v>600</v>
      </c>
      <c r="F284" s="86">
        <f>F285</f>
        <v>0</v>
      </c>
      <c r="G284" s="113">
        <v>10000</v>
      </c>
      <c r="H284" s="113">
        <f t="shared" ref="H284:H285" si="92">F284+G284</f>
        <v>10000</v>
      </c>
    </row>
    <row r="285" spans="1:8" ht="60" customHeight="1" x14ac:dyDescent="0.25">
      <c r="A285" s="39" t="s">
        <v>127</v>
      </c>
      <c r="B285" s="39">
        <v>904</v>
      </c>
      <c r="C285" s="74" t="s">
        <v>45</v>
      </c>
      <c r="D285" s="41" t="s">
        <v>297</v>
      </c>
      <c r="E285" s="3">
        <v>612</v>
      </c>
      <c r="F285" s="86"/>
      <c r="G285" s="113">
        <v>10000</v>
      </c>
      <c r="H285" s="113">
        <f t="shared" si="92"/>
        <v>10000</v>
      </c>
    </row>
    <row r="286" spans="1:8" ht="50.25" customHeight="1" x14ac:dyDescent="0.25">
      <c r="A286" s="9" t="s">
        <v>166</v>
      </c>
      <c r="B286" s="9" t="s">
        <v>23</v>
      </c>
      <c r="C286" s="67" t="s">
        <v>56</v>
      </c>
      <c r="D286" s="9" t="s">
        <v>73</v>
      </c>
      <c r="E286" s="9"/>
      <c r="F286" s="90">
        <f>F287</f>
        <v>2332.5</v>
      </c>
      <c r="G286" s="90">
        <f t="shared" ref="G286:H286" si="93">G287</f>
        <v>0</v>
      </c>
      <c r="H286" s="90">
        <f t="shared" si="93"/>
        <v>2332.5</v>
      </c>
    </row>
    <row r="287" spans="1:8" ht="25.5" customHeight="1" x14ac:dyDescent="0.25">
      <c r="A287" s="5" t="s">
        <v>97</v>
      </c>
      <c r="B287" s="5">
        <v>904</v>
      </c>
      <c r="C287" s="64" t="s">
        <v>56</v>
      </c>
      <c r="D287" s="5" t="s">
        <v>73</v>
      </c>
      <c r="E287" s="5" t="s">
        <v>108</v>
      </c>
      <c r="F287" s="85">
        <f>F288+F289+F290</f>
        <v>2332.5</v>
      </c>
      <c r="G287" s="113"/>
      <c r="H287" s="113">
        <f t="shared" si="76"/>
        <v>2332.5</v>
      </c>
    </row>
    <row r="288" spans="1:8" ht="25.5" customHeight="1" x14ac:dyDescent="0.25">
      <c r="A288" s="3" t="s">
        <v>52</v>
      </c>
      <c r="B288" s="5">
        <v>904</v>
      </c>
      <c r="C288" s="65" t="s">
        <v>56</v>
      </c>
      <c r="D288" s="3" t="s">
        <v>73</v>
      </c>
      <c r="E288" s="3" t="s">
        <v>50</v>
      </c>
      <c r="F288" s="86">
        <v>1783.8</v>
      </c>
      <c r="G288" s="113"/>
      <c r="H288" s="113">
        <f t="shared" si="76"/>
        <v>1783.8</v>
      </c>
    </row>
    <row r="289" spans="1:8" ht="38.25" customHeight="1" x14ac:dyDescent="0.25">
      <c r="A289" s="3" t="s">
        <v>78</v>
      </c>
      <c r="B289" s="5">
        <v>904</v>
      </c>
      <c r="C289" s="65" t="s">
        <v>56</v>
      </c>
      <c r="D289" s="3" t="s">
        <v>73</v>
      </c>
      <c r="E289" s="3" t="s">
        <v>112</v>
      </c>
      <c r="F289" s="86">
        <v>10</v>
      </c>
      <c r="G289" s="113"/>
      <c r="H289" s="113">
        <f t="shared" si="76"/>
        <v>10</v>
      </c>
    </row>
    <row r="290" spans="1:8" ht="50.25" customHeight="1" x14ac:dyDescent="0.25">
      <c r="A290" s="3" t="s">
        <v>95</v>
      </c>
      <c r="B290" s="5">
        <v>904</v>
      </c>
      <c r="C290" s="65" t="s">
        <v>56</v>
      </c>
      <c r="D290" s="3" t="s">
        <v>73</v>
      </c>
      <c r="E290" s="3" t="s">
        <v>142</v>
      </c>
      <c r="F290" s="86">
        <v>538.70000000000005</v>
      </c>
      <c r="G290" s="113"/>
      <c r="H290" s="113">
        <f t="shared" si="76"/>
        <v>538.70000000000005</v>
      </c>
    </row>
    <row r="291" spans="1:8" ht="50.25" customHeight="1" x14ac:dyDescent="0.25">
      <c r="A291" s="9" t="s">
        <v>227</v>
      </c>
      <c r="B291" s="9">
        <v>904</v>
      </c>
      <c r="C291" s="67" t="s">
        <v>56</v>
      </c>
      <c r="D291" s="9" t="s">
        <v>42</v>
      </c>
      <c r="E291" s="9"/>
      <c r="F291" s="98">
        <f>F293+F296</f>
        <v>3115.1</v>
      </c>
      <c r="G291" s="98">
        <f t="shared" ref="G291:H291" si="94">G293+G296</f>
        <v>150</v>
      </c>
      <c r="H291" s="98">
        <f t="shared" si="94"/>
        <v>3265.1</v>
      </c>
    </row>
    <row r="292" spans="1:8" ht="50.25" customHeight="1" x14ac:dyDescent="0.25">
      <c r="A292" s="5" t="s">
        <v>149</v>
      </c>
      <c r="B292" s="5">
        <v>904</v>
      </c>
      <c r="C292" s="64" t="s">
        <v>56</v>
      </c>
      <c r="D292" s="5" t="s">
        <v>42</v>
      </c>
      <c r="E292" s="5" t="s">
        <v>84</v>
      </c>
      <c r="F292" s="102">
        <f>F293</f>
        <v>3035.1</v>
      </c>
      <c r="G292" s="113"/>
      <c r="H292" s="113">
        <f t="shared" si="76"/>
        <v>3035.1</v>
      </c>
    </row>
    <row r="293" spans="1:8" ht="38.25" customHeight="1" x14ac:dyDescent="0.25">
      <c r="A293" s="5" t="s">
        <v>89</v>
      </c>
      <c r="B293" s="5">
        <v>904</v>
      </c>
      <c r="C293" s="64" t="s">
        <v>56</v>
      </c>
      <c r="D293" s="5" t="s">
        <v>42</v>
      </c>
      <c r="E293" s="5" t="s">
        <v>41</v>
      </c>
      <c r="F293" s="102">
        <f>F294+F295</f>
        <v>3035.1</v>
      </c>
      <c r="G293" s="113"/>
      <c r="H293" s="113">
        <f t="shared" si="76"/>
        <v>3035.1</v>
      </c>
    </row>
    <row r="294" spans="1:8" ht="27.75" customHeight="1" x14ac:dyDescent="0.25">
      <c r="A294" s="3" t="s">
        <v>30</v>
      </c>
      <c r="B294" s="3">
        <v>904</v>
      </c>
      <c r="C294" s="65" t="s">
        <v>56</v>
      </c>
      <c r="D294" s="3" t="s">
        <v>42</v>
      </c>
      <c r="E294" s="3" t="s">
        <v>102</v>
      </c>
      <c r="F294" s="99">
        <v>2331.1</v>
      </c>
      <c r="G294" s="113"/>
      <c r="H294" s="113">
        <f t="shared" si="76"/>
        <v>2331.1</v>
      </c>
    </row>
    <row r="295" spans="1:8" ht="50.25" customHeight="1" x14ac:dyDescent="0.25">
      <c r="A295" s="3" t="s">
        <v>86</v>
      </c>
      <c r="B295" s="3">
        <v>904</v>
      </c>
      <c r="C295" s="65" t="s">
        <v>56</v>
      </c>
      <c r="D295" s="3" t="s">
        <v>42</v>
      </c>
      <c r="E295" s="3" t="s">
        <v>40</v>
      </c>
      <c r="F295" s="99">
        <v>704</v>
      </c>
      <c r="G295" s="113"/>
      <c r="H295" s="113">
        <f t="shared" si="76"/>
        <v>704</v>
      </c>
    </row>
    <row r="296" spans="1:8" ht="50.25" customHeight="1" x14ac:dyDescent="0.25">
      <c r="A296" s="5" t="s">
        <v>25</v>
      </c>
      <c r="B296" s="5">
        <v>904</v>
      </c>
      <c r="C296" s="64" t="s">
        <v>56</v>
      </c>
      <c r="D296" s="5" t="s">
        <v>42</v>
      </c>
      <c r="E296" s="5">
        <v>244</v>
      </c>
      <c r="F296" s="102">
        <v>80</v>
      </c>
      <c r="G296" s="113">
        <v>150</v>
      </c>
      <c r="H296" s="113">
        <f t="shared" si="76"/>
        <v>230</v>
      </c>
    </row>
    <row r="297" spans="1:8" ht="18" customHeight="1" x14ac:dyDescent="0.25">
      <c r="A297" s="11" t="s">
        <v>173</v>
      </c>
      <c r="B297" s="9">
        <v>904</v>
      </c>
      <c r="C297" s="62" t="s">
        <v>12</v>
      </c>
      <c r="D297" s="12" t="s">
        <v>67</v>
      </c>
      <c r="E297" s="11"/>
      <c r="F297" s="83">
        <f>F298</f>
        <v>3581.7</v>
      </c>
      <c r="G297" s="83">
        <f t="shared" ref="G297:H297" si="95">G298</f>
        <v>0</v>
      </c>
      <c r="H297" s="83">
        <f t="shared" si="95"/>
        <v>3581.7</v>
      </c>
    </row>
    <row r="298" spans="1:8" ht="27" customHeight="1" x14ac:dyDescent="0.25">
      <c r="A298" s="5" t="s">
        <v>89</v>
      </c>
      <c r="B298" s="5">
        <v>904</v>
      </c>
      <c r="C298" s="64" t="s">
        <v>12</v>
      </c>
      <c r="D298" s="8" t="s">
        <v>67</v>
      </c>
      <c r="E298" s="5" t="s">
        <v>41</v>
      </c>
      <c r="F298" s="85">
        <f>F299+F300</f>
        <v>3581.7</v>
      </c>
      <c r="G298" s="116"/>
      <c r="H298" s="113">
        <f t="shared" si="76"/>
        <v>3581.7</v>
      </c>
    </row>
    <row r="299" spans="1:8" ht="15" customHeight="1" x14ac:dyDescent="0.25">
      <c r="A299" s="3" t="s">
        <v>30</v>
      </c>
      <c r="B299" s="3">
        <v>904</v>
      </c>
      <c r="C299" s="64" t="s">
        <v>12</v>
      </c>
      <c r="D299" s="8" t="s">
        <v>67</v>
      </c>
      <c r="E299" s="3" t="s">
        <v>102</v>
      </c>
      <c r="F299" s="86">
        <v>2750.9</v>
      </c>
      <c r="G299" s="116"/>
      <c r="H299" s="113">
        <f t="shared" si="76"/>
        <v>2750.9</v>
      </c>
    </row>
    <row r="300" spans="1:8" ht="35.25" customHeight="1" x14ac:dyDescent="0.25">
      <c r="A300" s="3" t="s">
        <v>86</v>
      </c>
      <c r="B300" s="3">
        <v>904</v>
      </c>
      <c r="C300" s="64" t="s">
        <v>12</v>
      </c>
      <c r="D300" s="8" t="s">
        <v>67</v>
      </c>
      <c r="E300" s="3" t="s">
        <v>40</v>
      </c>
      <c r="F300" s="86">
        <v>830.8</v>
      </c>
      <c r="G300" s="116"/>
      <c r="H300" s="113">
        <f t="shared" si="76"/>
        <v>830.8</v>
      </c>
    </row>
    <row r="301" spans="1:8" ht="17.25" customHeight="1" x14ac:dyDescent="0.25">
      <c r="A301" s="22" t="s">
        <v>213</v>
      </c>
      <c r="B301" s="22"/>
      <c r="C301" s="66" t="s">
        <v>228</v>
      </c>
      <c r="D301" s="25"/>
      <c r="E301" s="22"/>
      <c r="F301" s="84">
        <f>F302+F305+F308+F311+F317+F320+F323+F326+F314+F329+F332+F335</f>
        <v>22154.2</v>
      </c>
      <c r="G301" s="84">
        <f>G302+G305+G308+G311+G317+G320+G323+G326+G314+G329+G332+G335+G338</f>
        <v>6930</v>
      </c>
      <c r="H301" s="84">
        <f>H302+H305+H308+H311+H317+H320+H323+H326+H314+H329+H332+H335+H338</f>
        <v>29084.2</v>
      </c>
    </row>
    <row r="302" spans="1:8" ht="15" customHeight="1" x14ac:dyDescent="0.25">
      <c r="A302" s="9" t="s">
        <v>199</v>
      </c>
      <c r="B302" s="9">
        <v>901</v>
      </c>
      <c r="C302" s="67" t="s">
        <v>104</v>
      </c>
      <c r="D302" s="9" t="s">
        <v>113</v>
      </c>
      <c r="E302" s="9"/>
      <c r="F302" s="90">
        <f>F303</f>
        <v>3221.2</v>
      </c>
      <c r="G302" s="90">
        <f t="shared" ref="G302:H302" si="96">G303</f>
        <v>0</v>
      </c>
      <c r="H302" s="90">
        <f t="shared" si="96"/>
        <v>3221.2</v>
      </c>
    </row>
    <row r="303" spans="1:8" ht="24" customHeight="1" x14ac:dyDescent="0.25">
      <c r="A303" s="5" t="s">
        <v>129</v>
      </c>
      <c r="B303" s="5">
        <v>901</v>
      </c>
      <c r="C303" s="64" t="s">
        <v>104</v>
      </c>
      <c r="D303" s="5" t="s">
        <v>113</v>
      </c>
      <c r="E303" s="5" t="s">
        <v>144</v>
      </c>
      <c r="F303" s="85">
        <f>F304</f>
        <v>3221.2</v>
      </c>
      <c r="G303" s="113"/>
      <c r="H303" s="113">
        <f t="shared" ref="H303:H328" si="97">F303+G303</f>
        <v>3221.2</v>
      </c>
    </row>
    <row r="304" spans="1:8" ht="15.75" customHeight="1" x14ac:dyDescent="0.25">
      <c r="A304" s="3" t="s">
        <v>66</v>
      </c>
      <c r="B304" s="3">
        <v>901</v>
      </c>
      <c r="C304" s="65" t="s">
        <v>104</v>
      </c>
      <c r="D304" s="3" t="s">
        <v>113</v>
      </c>
      <c r="E304" s="3" t="s">
        <v>59</v>
      </c>
      <c r="F304" s="86">
        <v>3221.2</v>
      </c>
      <c r="G304" s="113"/>
      <c r="H304" s="113">
        <f t="shared" si="97"/>
        <v>3221.2</v>
      </c>
    </row>
    <row r="305" spans="1:8" ht="39" customHeight="1" x14ac:dyDescent="0.25">
      <c r="A305" s="9" t="s">
        <v>198</v>
      </c>
      <c r="B305" s="9">
        <v>926</v>
      </c>
      <c r="C305" s="67" t="s">
        <v>121</v>
      </c>
      <c r="D305" s="9" t="s">
        <v>154</v>
      </c>
      <c r="E305" s="9"/>
      <c r="F305" s="83">
        <f>F306</f>
        <v>396.6</v>
      </c>
      <c r="G305" s="83">
        <f t="shared" ref="G305:H305" si="98">G306</f>
        <v>0</v>
      </c>
      <c r="H305" s="83">
        <f t="shared" si="98"/>
        <v>396.6</v>
      </c>
    </row>
    <row r="306" spans="1:8" ht="23.25" customHeight="1" x14ac:dyDescent="0.25">
      <c r="A306" s="5" t="s">
        <v>129</v>
      </c>
      <c r="B306" s="5">
        <v>926</v>
      </c>
      <c r="C306" s="64" t="s">
        <v>121</v>
      </c>
      <c r="D306" s="5" t="s">
        <v>154</v>
      </c>
      <c r="E306" s="5" t="s">
        <v>144</v>
      </c>
      <c r="F306" s="88">
        <f>F307</f>
        <v>396.6</v>
      </c>
      <c r="G306" s="113"/>
      <c r="H306" s="113">
        <f t="shared" si="97"/>
        <v>396.6</v>
      </c>
    </row>
    <row r="307" spans="1:8" ht="38.25" customHeight="1" x14ac:dyDescent="0.25">
      <c r="A307" s="3" t="s">
        <v>130</v>
      </c>
      <c r="B307" s="3">
        <v>926</v>
      </c>
      <c r="C307" s="65" t="s">
        <v>121</v>
      </c>
      <c r="D307" s="3" t="s">
        <v>154</v>
      </c>
      <c r="E307" s="3" t="s">
        <v>120</v>
      </c>
      <c r="F307" s="89">
        <v>396.6</v>
      </c>
      <c r="G307" s="113"/>
      <c r="H307" s="113">
        <f t="shared" si="97"/>
        <v>396.6</v>
      </c>
    </row>
    <row r="308" spans="1:8" ht="63.75" customHeight="1" x14ac:dyDescent="0.25">
      <c r="A308" s="9" t="s">
        <v>197</v>
      </c>
      <c r="B308" s="9">
        <v>926</v>
      </c>
      <c r="C308" s="67" t="s">
        <v>121</v>
      </c>
      <c r="D308" s="9" t="s">
        <v>14</v>
      </c>
      <c r="E308" s="9" t="s">
        <v>23</v>
      </c>
      <c r="F308" s="90">
        <f>F309</f>
        <v>4121.5</v>
      </c>
      <c r="G308" s="90">
        <f t="shared" ref="G308:H308" si="99">G309</f>
        <v>0</v>
      </c>
      <c r="H308" s="90">
        <f t="shared" si="99"/>
        <v>4121.5</v>
      </c>
    </row>
    <row r="309" spans="1:8" ht="24.75" customHeight="1" x14ac:dyDescent="0.25">
      <c r="A309" s="5" t="s">
        <v>129</v>
      </c>
      <c r="B309" s="5">
        <v>926</v>
      </c>
      <c r="C309" s="64" t="s">
        <v>121</v>
      </c>
      <c r="D309" s="5" t="s">
        <v>14</v>
      </c>
      <c r="E309" s="5" t="s">
        <v>144</v>
      </c>
      <c r="F309" s="88">
        <f>F310</f>
        <v>4121.5</v>
      </c>
      <c r="G309" s="113"/>
      <c r="H309" s="113">
        <f t="shared" si="97"/>
        <v>4121.5</v>
      </c>
    </row>
    <row r="310" spans="1:8" ht="40.5" customHeight="1" x14ac:dyDescent="0.25">
      <c r="A310" s="3" t="s">
        <v>130</v>
      </c>
      <c r="B310" s="3">
        <v>926</v>
      </c>
      <c r="C310" s="65" t="s">
        <v>121</v>
      </c>
      <c r="D310" s="3" t="s">
        <v>14</v>
      </c>
      <c r="E310" s="3" t="s">
        <v>120</v>
      </c>
      <c r="F310" s="89">
        <v>4121.5</v>
      </c>
      <c r="G310" s="113"/>
      <c r="H310" s="113">
        <f t="shared" si="97"/>
        <v>4121.5</v>
      </c>
    </row>
    <row r="311" spans="1:8" ht="46.5" customHeight="1" x14ac:dyDescent="0.25">
      <c r="A311" s="9" t="s">
        <v>232</v>
      </c>
      <c r="B311" s="9">
        <v>926</v>
      </c>
      <c r="C311" s="67" t="s">
        <v>121</v>
      </c>
      <c r="D311" s="10" t="s">
        <v>253</v>
      </c>
      <c r="E311" s="9" t="s">
        <v>23</v>
      </c>
      <c r="F311" s="90">
        <f>F312</f>
        <v>0</v>
      </c>
      <c r="G311" s="90">
        <f t="shared" ref="G311:H311" si="100">G312</f>
        <v>0</v>
      </c>
      <c r="H311" s="90">
        <f t="shared" si="100"/>
        <v>0</v>
      </c>
    </row>
    <row r="312" spans="1:8" ht="30.75" customHeight="1" x14ac:dyDescent="0.25">
      <c r="A312" s="5" t="s">
        <v>129</v>
      </c>
      <c r="B312" s="5">
        <v>926</v>
      </c>
      <c r="C312" s="64" t="s">
        <v>121</v>
      </c>
      <c r="D312" s="8" t="s">
        <v>253</v>
      </c>
      <c r="E312" s="5">
        <v>400</v>
      </c>
      <c r="F312" s="85">
        <f>F313</f>
        <v>0</v>
      </c>
      <c r="G312" s="113"/>
      <c r="H312" s="113">
        <f t="shared" si="97"/>
        <v>0</v>
      </c>
    </row>
    <row r="313" spans="1:8" ht="34.5" customHeight="1" x14ac:dyDescent="0.25">
      <c r="A313" s="3" t="s">
        <v>53</v>
      </c>
      <c r="B313" s="3">
        <v>926</v>
      </c>
      <c r="C313" s="65" t="s">
        <v>121</v>
      </c>
      <c r="D313" s="7" t="s">
        <v>253</v>
      </c>
      <c r="E313" s="3">
        <v>414</v>
      </c>
      <c r="F313" s="86">
        <v>0</v>
      </c>
      <c r="G313" s="113"/>
      <c r="H313" s="113">
        <f t="shared" si="97"/>
        <v>0</v>
      </c>
    </row>
    <row r="314" spans="1:8" ht="39.75" customHeight="1" x14ac:dyDescent="0.25">
      <c r="A314" s="9" t="s">
        <v>251</v>
      </c>
      <c r="B314" s="9">
        <v>902</v>
      </c>
      <c r="C314" s="67" t="s">
        <v>252</v>
      </c>
      <c r="D314" s="10" t="s">
        <v>234</v>
      </c>
      <c r="E314" s="9" t="s">
        <v>23</v>
      </c>
      <c r="F314" s="90">
        <f>F315</f>
        <v>0</v>
      </c>
      <c r="G314" s="90">
        <f t="shared" ref="G314:H314" si="101">G315</f>
        <v>0</v>
      </c>
      <c r="H314" s="90">
        <f t="shared" si="101"/>
        <v>0</v>
      </c>
    </row>
    <row r="315" spans="1:8" ht="30" customHeight="1" x14ac:dyDescent="0.25">
      <c r="A315" s="3" t="s">
        <v>87</v>
      </c>
      <c r="B315" s="5">
        <v>902</v>
      </c>
      <c r="C315" s="64" t="s">
        <v>252</v>
      </c>
      <c r="D315" s="8" t="s">
        <v>250</v>
      </c>
      <c r="E315" s="5">
        <v>240</v>
      </c>
      <c r="F315" s="85">
        <f>F316</f>
        <v>0</v>
      </c>
      <c r="G315" s="113"/>
      <c r="H315" s="113">
        <f t="shared" si="97"/>
        <v>0</v>
      </c>
    </row>
    <row r="316" spans="1:8" ht="22.5" customHeight="1" x14ac:dyDescent="0.25">
      <c r="A316" s="3" t="s">
        <v>87</v>
      </c>
      <c r="B316" s="3">
        <v>902</v>
      </c>
      <c r="C316" s="65" t="s">
        <v>252</v>
      </c>
      <c r="D316" s="7" t="s">
        <v>234</v>
      </c>
      <c r="E316" s="3">
        <v>244</v>
      </c>
      <c r="F316" s="86">
        <v>0</v>
      </c>
      <c r="G316" s="113"/>
      <c r="H316" s="113">
        <f t="shared" si="97"/>
        <v>0</v>
      </c>
    </row>
    <row r="317" spans="1:8" ht="27.75" customHeight="1" x14ac:dyDescent="0.25">
      <c r="A317" s="9" t="s">
        <v>196</v>
      </c>
      <c r="B317" s="9">
        <v>926</v>
      </c>
      <c r="C317" s="67" t="s">
        <v>121</v>
      </c>
      <c r="D317" s="9" t="s">
        <v>91</v>
      </c>
      <c r="E317" s="9" t="s">
        <v>23</v>
      </c>
      <c r="F317" s="90">
        <f>F318</f>
        <v>0</v>
      </c>
      <c r="G317" s="90">
        <f t="shared" ref="G317:H317" si="102">G318</f>
        <v>0</v>
      </c>
      <c r="H317" s="90">
        <f t="shared" si="102"/>
        <v>0</v>
      </c>
    </row>
    <row r="318" spans="1:8" ht="24.75" customHeight="1" x14ac:dyDescent="0.25">
      <c r="A318" s="5" t="s">
        <v>129</v>
      </c>
      <c r="B318" s="5">
        <v>926</v>
      </c>
      <c r="C318" s="64" t="s">
        <v>121</v>
      </c>
      <c r="D318" s="5" t="s">
        <v>91</v>
      </c>
      <c r="E318" s="5" t="s">
        <v>144</v>
      </c>
      <c r="F318" s="85">
        <f>F319</f>
        <v>0</v>
      </c>
      <c r="G318" s="113"/>
      <c r="H318" s="113">
        <f t="shared" si="97"/>
        <v>0</v>
      </c>
    </row>
    <row r="319" spans="1:8" ht="15.75" customHeight="1" x14ac:dyDescent="0.25">
      <c r="A319" s="3" t="s">
        <v>236</v>
      </c>
      <c r="B319" s="3">
        <v>926</v>
      </c>
      <c r="C319" s="65" t="s">
        <v>121</v>
      </c>
      <c r="D319" s="3" t="s">
        <v>91</v>
      </c>
      <c r="E319" s="3" t="s">
        <v>82</v>
      </c>
      <c r="F319" s="86"/>
      <c r="G319" s="113"/>
      <c r="H319" s="113">
        <f t="shared" si="97"/>
        <v>0</v>
      </c>
    </row>
    <row r="320" spans="1:8" ht="48.75" customHeight="1" x14ac:dyDescent="0.25">
      <c r="A320" s="9" t="s">
        <v>195</v>
      </c>
      <c r="B320" s="9">
        <v>926</v>
      </c>
      <c r="C320" s="67" t="s">
        <v>121</v>
      </c>
      <c r="D320" s="9" t="s">
        <v>132</v>
      </c>
      <c r="E320" s="9" t="s">
        <v>23</v>
      </c>
      <c r="F320" s="90">
        <f>F321</f>
        <v>7158.2</v>
      </c>
      <c r="G320" s="90">
        <f t="shared" ref="G320:H320" si="103">G321</f>
        <v>0</v>
      </c>
      <c r="H320" s="90">
        <f t="shared" si="103"/>
        <v>7158.2</v>
      </c>
    </row>
    <row r="321" spans="1:8" ht="25.5" customHeight="1" x14ac:dyDescent="0.25">
      <c r="A321" s="5" t="s">
        <v>129</v>
      </c>
      <c r="B321" s="5">
        <v>926</v>
      </c>
      <c r="C321" s="64" t="s">
        <v>121</v>
      </c>
      <c r="D321" s="5" t="s">
        <v>132</v>
      </c>
      <c r="E321" s="5" t="s">
        <v>144</v>
      </c>
      <c r="F321" s="89">
        <f>F322</f>
        <v>7158.2</v>
      </c>
      <c r="G321" s="113"/>
      <c r="H321" s="113">
        <f t="shared" si="97"/>
        <v>7158.2</v>
      </c>
    </row>
    <row r="322" spans="1:8" ht="36.75" customHeight="1" x14ac:dyDescent="0.25">
      <c r="A322" s="3" t="s">
        <v>53</v>
      </c>
      <c r="B322" s="3">
        <v>926</v>
      </c>
      <c r="C322" s="65" t="s">
        <v>121</v>
      </c>
      <c r="D322" s="3" t="s">
        <v>132</v>
      </c>
      <c r="E322" s="3" t="s">
        <v>125</v>
      </c>
      <c r="F322" s="89">
        <v>7158.2</v>
      </c>
      <c r="G322" s="113"/>
      <c r="H322" s="113">
        <f t="shared" si="97"/>
        <v>7158.2</v>
      </c>
    </row>
    <row r="323" spans="1:8" ht="25.5" customHeight="1" x14ac:dyDescent="0.25">
      <c r="A323" s="9" t="s">
        <v>194</v>
      </c>
      <c r="B323" s="9">
        <v>926</v>
      </c>
      <c r="C323" s="67" t="s">
        <v>121</v>
      </c>
      <c r="D323" s="9" t="s">
        <v>44</v>
      </c>
      <c r="E323" s="9" t="s">
        <v>23</v>
      </c>
      <c r="F323" s="83">
        <f>F324</f>
        <v>3759.3</v>
      </c>
      <c r="G323" s="83">
        <f t="shared" ref="G323:H323" si="104">G324</f>
        <v>0</v>
      </c>
      <c r="H323" s="83">
        <f t="shared" si="104"/>
        <v>3759.3</v>
      </c>
    </row>
    <row r="324" spans="1:8" ht="27" customHeight="1" x14ac:dyDescent="0.25">
      <c r="A324" s="5" t="s">
        <v>129</v>
      </c>
      <c r="B324" s="5">
        <v>926</v>
      </c>
      <c r="C324" s="64" t="s">
        <v>121</v>
      </c>
      <c r="D324" s="5" t="s">
        <v>44</v>
      </c>
      <c r="E324" s="5" t="s">
        <v>144</v>
      </c>
      <c r="F324" s="89">
        <f>F325</f>
        <v>3759.3</v>
      </c>
      <c r="G324" s="113"/>
      <c r="H324" s="113">
        <f t="shared" si="97"/>
        <v>3759.3</v>
      </c>
    </row>
    <row r="325" spans="1:8" ht="28.5" customHeight="1" x14ac:dyDescent="0.25">
      <c r="A325" s="3" t="s">
        <v>72</v>
      </c>
      <c r="B325" s="3">
        <v>926</v>
      </c>
      <c r="C325" s="65" t="s">
        <v>121</v>
      </c>
      <c r="D325" s="3" t="s">
        <v>44</v>
      </c>
      <c r="E325" s="3" t="s">
        <v>82</v>
      </c>
      <c r="F325" s="89">
        <v>3759.3</v>
      </c>
      <c r="G325" s="113"/>
      <c r="H325" s="113">
        <f t="shared" si="97"/>
        <v>3759.3</v>
      </c>
    </row>
    <row r="326" spans="1:8" ht="51.75" customHeight="1" x14ac:dyDescent="0.25">
      <c r="A326" s="9" t="s">
        <v>193</v>
      </c>
      <c r="B326" s="9">
        <v>926</v>
      </c>
      <c r="C326" s="67" t="s">
        <v>121</v>
      </c>
      <c r="D326" s="9" t="s">
        <v>148</v>
      </c>
      <c r="E326" s="9" t="s">
        <v>23</v>
      </c>
      <c r="F326" s="83">
        <f>F327</f>
        <v>3497.4</v>
      </c>
      <c r="G326" s="83">
        <f t="shared" ref="G326:H326" si="105">G327</f>
        <v>0</v>
      </c>
      <c r="H326" s="83">
        <f t="shared" si="105"/>
        <v>3497.4</v>
      </c>
    </row>
    <row r="327" spans="1:8" ht="26.25" customHeight="1" x14ac:dyDescent="0.25">
      <c r="A327" s="5" t="s">
        <v>129</v>
      </c>
      <c r="B327" s="5">
        <v>926</v>
      </c>
      <c r="C327" s="64" t="s">
        <v>121</v>
      </c>
      <c r="D327" s="5" t="s">
        <v>148</v>
      </c>
      <c r="E327" s="5" t="s">
        <v>144</v>
      </c>
      <c r="F327" s="89">
        <f>F328</f>
        <v>3497.4</v>
      </c>
      <c r="G327" s="113"/>
      <c r="H327" s="113">
        <f t="shared" si="97"/>
        <v>3497.4</v>
      </c>
    </row>
    <row r="328" spans="1:8" ht="36" customHeight="1" x14ac:dyDescent="0.25">
      <c r="A328" s="3" t="s">
        <v>53</v>
      </c>
      <c r="B328" s="3">
        <v>926</v>
      </c>
      <c r="C328" s="65" t="s">
        <v>121</v>
      </c>
      <c r="D328" s="3" t="s">
        <v>148</v>
      </c>
      <c r="E328" s="3" t="s">
        <v>125</v>
      </c>
      <c r="F328" s="89">
        <v>3497.4</v>
      </c>
      <c r="G328" s="113"/>
      <c r="H328" s="113">
        <f t="shared" si="97"/>
        <v>3497.4</v>
      </c>
    </row>
    <row r="329" spans="1:8" ht="39.75" hidden="1" customHeight="1" x14ac:dyDescent="0.25">
      <c r="A329" s="20" t="s">
        <v>235</v>
      </c>
      <c r="B329" s="20">
        <v>926</v>
      </c>
      <c r="C329" s="70" t="s">
        <v>121</v>
      </c>
      <c r="D329" s="21" t="s">
        <v>254</v>
      </c>
      <c r="E329" s="20"/>
      <c r="F329" s="96">
        <f>F330</f>
        <v>0</v>
      </c>
      <c r="G329" s="113"/>
      <c r="H329" s="113"/>
    </row>
    <row r="330" spans="1:8" ht="22.5" hidden="1" customHeight="1" x14ac:dyDescent="0.25">
      <c r="A330" s="5" t="s">
        <v>77</v>
      </c>
      <c r="B330" s="5">
        <v>926</v>
      </c>
      <c r="C330" s="64" t="s">
        <v>121</v>
      </c>
      <c r="D330" s="8" t="s">
        <v>254</v>
      </c>
      <c r="E330" s="5" t="s">
        <v>100</v>
      </c>
      <c r="F330" s="91">
        <f>F331</f>
        <v>0</v>
      </c>
      <c r="G330" s="113"/>
      <c r="H330" s="113"/>
    </row>
    <row r="331" spans="1:8" ht="43.5" hidden="1" customHeight="1" x14ac:dyDescent="0.25">
      <c r="A331" s="5" t="s">
        <v>25</v>
      </c>
      <c r="B331" s="5">
        <v>926</v>
      </c>
      <c r="C331" s="64" t="s">
        <v>121</v>
      </c>
      <c r="D331" s="8" t="s">
        <v>254</v>
      </c>
      <c r="E331" s="5" t="s">
        <v>19</v>
      </c>
      <c r="F331" s="86"/>
      <c r="G331" s="113"/>
      <c r="H331" s="113"/>
    </row>
    <row r="332" spans="1:8" ht="39" hidden="1" customHeight="1" x14ac:dyDescent="0.25">
      <c r="A332" s="31" t="s">
        <v>263</v>
      </c>
      <c r="B332" s="31">
        <v>902</v>
      </c>
      <c r="C332" s="75" t="s">
        <v>121</v>
      </c>
      <c r="D332" s="42" t="s">
        <v>264</v>
      </c>
      <c r="E332" s="31">
        <v>521</v>
      </c>
      <c r="F332" s="92">
        <f>F333</f>
        <v>0</v>
      </c>
      <c r="G332" s="113"/>
      <c r="H332" s="113"/>
    </row>
    <row r="333" spans="1:8" ht="27" hidden="1" customHeight="1" x14ac:dyDescent="0.25">
      <c r="A333" s="5" t="s">
        <v>129</v>
      </c>
      <c r="B333" s="3">
        <v>902</v>
      </c>
      <c r="C333" s="65" t="s">
        <v>121</v>
      </c>
      <c r="D333" s="7" t="s">
        <v>264</v>
      </c>
      <c r="E333" s="3">
        <v>400</v>
      </c>
      <c r="F333" s="86">
        <f>F334</f>
        <v>0</v>
      </c>
      <c r="G333" s="113"/>
      <c r="H333" s="113"/>
    </row>
    <row r="334" spans="1:8" ht="43.5" hidden="1" customHeight="1" x14ac:dyDescent="0.25">
      <c r="A334" s="3" t="s">
        <v>53</v>
      </c>
      <c r="B334" s="3">
        <v>902</v>
      </c>
      <c r="C334" s="65" t="s">
        <v>121</v>
      </c>
      <c r="D334" s="7" t="s">
        <v>264</v>
      </c>
      <c r="E334" s="3">
        <v>414</v>
      </c>
      <c r="F334" s="86"/>
      <c r="G334" s="113"/>
      <c r="H334" s="113"/>
    </row>
    <row r="335" spans="1:8" ht="43.5" hidden="1" customHeight="1" x14ac:dyDescent="0.25">
      <c r="A335" s="31" t="s">
        <v>265</v>
      </c>
      <c r="B335" s="31">
        <v>902</v>
      </c>
      <c r="C335" s="75" t="s">
        <v>244</v>
      </c>
      <c r="D335" s="42" t="s">
        <v>264</v>
      </c>
      <c r="E335" s="31">
        <v>521</v>
      </c>
      <c r="F335" s="92">
        <f>F336</f>
        <v>0</v>
      </c>
      <c r="G335" s="113"/>
      <c r="H335" s="113"/>
    </row>
    <row r="336" spans="1:8" ht="23.25" hidden="1" customHeight="1" x14ac:dyDescent="0.25">
      <c r="A336" s="30" t="s">
        <v>111</v>
      </c>
      <c r="B336" s="3">
        <v>902</v>
      </c>
      <c r="C336" s="65" t="s">
        <v>244</v>
      </c>
      <c r="D336" s="7" t="s">
        <v>264</v>
      </c>
      <c r="E336" s="3">
        <v>400</v>
      </c>
      <c r="F336" s="91">
        <f>F337</f>
        <v>0</v>
      </c>
      <c r="G336" s="113"/>
      <c r="H336" s="113"/>
    </row>
    <row r="337" spans="1:9" ht="20.25" hidden="1" customHeight="1" x14ac:dyDescent="0.25">
      <c r="A337" s="44" t="s">
        <v>111</v>
      </c>
      <c r="B337" s="3">
        <v>902</v>
      </c>
      <c r="C337" s="65" t="s">
        <v>244</v>
      </c>
      <c r="D337" s="7" t="s">
        <v>264</v>
      </c>
      <c r="E337" s="3">
        <v>414</v>
      </c>
      <c r="F337" s="91"/>
      <c r="G337" s="113"/>
      <c r="H337" s="113"/>
    </row>
    <row r="338" spans="1:9" ht="35.25" customHeight="1" x14ac:dyDescent="0.25">
      <c r="A338" s="9" t="s">
        <v>298</v>
      </c>
      <c r="B338" s="9">
        <v>926</v>
      </c>
      <c r="C338" s="67" t="s">
        <v>121</v>
      </c>
      <c r="D338" s="9" t="s">
        <v>264</v>
      </c>
      <c r="E338" s="9" t="s">
        <v>23</v>
      </c>
      <c r="F338" s="83">
        <f>F339</f>
        <v>0</v>
      </c>
      <c r="G338" s="83">
        <f t="shared" ref="G338" si="106">G339</f>
        <v>6930</v>
      </c>
      <c r="H338" s="83">
        <f t="shared" ref="H338" si="107">H339</f>
        <v>6930</v>
      </c>
    </row>
    <row r="339" spans="1:9" ht="33" customHeight="1" x14ac:dyDescent="0.25">
      <c r="A339" s="5" t="s">
        <v>129</v>
      </c>
      <c r="B339" s="5">
        <v>926</v>
      </c>
      <c r="C339" s="64" t="s">
        <v>121</v>
      </c>
      <c r="D339" s="5" t="s">
        <v>264</v>
      </c>
      <c r="E339" s="5" t="s">
        <v>144</v>
      </c>
      <c r="F339" s="91"/>
      <c r="G339" s="113">
        <f>G340</f>
        <v>6930</v>
      </c>
      <c r="H339" s="113">
        <f t="shared" ref="H339:H369" si="108">F339+G339</f>
        <v>6930</v>
      </c>
    </row>
    <row r="340" spans="1:9" ht="47.25" customHeight="1" x14ac:dyDescent="0.25">
      <c r="A340" s="3" t="s">
        <v>53</v>
      </c>
      <c r="B340" s="3">
        <v>926</v>
      </c>
      <c r="C340" s="65" t="s">
        <v>121</v>
      </c>
      <c r="D340" s="3" t="s">
        <v>264</v>
      </c>
      <c r="E340" s="3" t="s">
        <v>125</v>
      </c>
      <c r="F340" s="91"/>
      <c r="G340" s="113">
        <v>6930</v>
      </c>
      <c r="H340" s="113">
        <f t="shared" si="108"/>
        <v>6930</v>
      </c>
    </row>
    <row r="341" spans="1:9" ht="15" customHeight="1" x14ac:dyDescent="0.25">
      <c r="A341" s="22" t="s">
        <v>192</v>
      </c>
      <c r="B341" s="22">
        <v>904</v>
      </c>
      <c r="C341" s="63" t="s">
        <v>229</v>
      </c>
      <c r="D341" s="22"/>
      <c r="E341" s="22"/>
      <c r="F341" s="84">
        <f>F342+F345</f>
        <v>13243</v>
      </c>
      <c r="G341" s="84">
        <f t="shared" ref="G341:H341" si="109">G342+G345</f>
        <v>100</v>
      </c>
      <c r="H341" s="84">
        <f t="shared" si="109"/>
        <v>13343</v>
      </c>
    </row>
    <row r="342" spans="1:9" ht="24.75" customHeight="1" x14ac:dyDescent="0.25">
      <c r="A342" s="9" t="s">
        <v>57</v>
      </c>
      <c r="B342" s="9">
        <v>904</v>
      </c>
      <c r="C342" s="67" t="s">
        <v>8</v>
      </c>
      <c r="D342" s="9" t="s">
        <v>65</v>
      </c>
      <c r="E342" s="9" t="s">
        <v>23</v>
      </c>
      <c r="F342" s="90">
        <f>F343</f>
        <v>12443</v>
      </c>
      <c r="G342" s="90">
        <f t="shared" ref="G342:H342" si="110">G343</f>
        <v>0</v>
      </c>
      <c r="H342" s="90">
        <f t="shared" si="110"/>
        <v>12443</v>
      </c>
    </row>
    <row r="343" spans="1:9" ht="37.5" customHeight="1" x14ac:dyDescent="0.25">
      <c r="A343" s="5" t="s">
        <v>13</v>
      </c>
      <c r="B343" s="5">
        <v>904</v>
      </c>
      <c r="C343" s="64" t="s">
        <v>8</v>
      </c>
      <c r="D343" s="5" t="s">
        <v>65</v>
      </c>
      <c r="E343" s="5" t="s">
        <v>63</v>
      </c>
      <c r="F343" s="85">
        <f>F344</f>
        <v>12443</v>
      </c>
      <c r="G343" s="113"/>
      <c r="H343" s="113">
        <f t="shared" si="108"/>
        <v>12443</v>
      </c>
    </row>
    <row r="344" spans="1:9" ht="44.25" customHeight="1" x14ac:dyDescent="0.25">
      <c r="A344" s="3" t="s">
        <v>127</v>
      </c>
      <c r="B344" s="3">
        <v>904</v>
      </c>
      <c r="C344" s="65" t="s">
        <v>8</v>
      </c>
      <c r="D344" s="3" t="s">
        <v>65</v>
      </c>
      <c r="E344" s="3" t="s">
        <v>83</v>
      </c>
      <c r="F344" s="86">
        <v>12443</v>
      </c>
      <c r="G344" s="113"/>
      <c r="H344" s="113">
        <f t="shared" si="108"/>
        <v>12443</v>
      </c>
    </row>
    <row r="345" spans="1:9" ht="15" customHeight="1" x14ac:dyDescent="0.25">
      <c r="A345" s="9" t="s">
        <v>192</v>
      </c>
      <c r="B345" s="9">
        <v>904</v>
      </c>
      <c r="C345" s="67" t="s">
        <v>8</v>
      </c>
      <c r="D345" s="10" t="s">
        <v>242</v>
      </c>
      <c r="E345" s="9" t="s">
        <v>23</v>
      </c>
      <c r="F345" s="90">
        <f>F346</f>
        <v>800</v>
      </c>
      <c r="G345" s="90">
        <f t="shared" ref="G345:H345" si="111">G346</f>
        <v>100</v>
      </c>
      <c r="H345" s="90">
        <f t="shared" si="111"/>
        <v>900</v>
      </c>
      <c r="I345" s="118"/>
    </row>
    <row r="346" spans="1:9" ht="26.25" customHeight="1" x14ac:dyDescent="0.25">
      <c r="A346" s="5" t="s">
        <v>77</v>
      </c>
      <c r="B346" s="5">
        <v>904</v>
      </c>
      <c r="C346" s="64" t="s">
        <v>8</v>
      </c>
      <c r="D346" s="8" t="s">
        <v>242</v>
      </c>
      <c r="E346" s="5" t="s">
        <v>100</v>
      </c>
      <c r="F346" s="95">
        <f>F347</f>
        <v>800</v>
      </c>
      <c r="G346" s="113">
        <f>G347</f>
        <v>100</v>
      </c>
      <c r="H346" s="113">
        <f t="shared" si="108"/>
        <v>900</v>
      </c>
    </row>
    <row r="347" spans="1:9" ht="35.25" customHeight="1" x14ac:dyDescent="0.25">
      <c r="A347" s="3" t="s">
        <v>87</v>
      </c>
      <c r="B347" s="3">
        <v>904</v>
      </c>
      <c r="C347" s="65" t="s">
        <v>8</v>
      </c>
      <c r="D347" s="7" t="s">
        <v>242</v>
      </c>
      <c r="E347" s="3" t="s">
        <v>143</v>
      </c>
      <c r="F347" s="91">
        <v>800</v>
      </c>
      <c r="G347" s="113">
        <v>100</v>
      </c>
      <c r="H347" s="113">
        <f t="shared" si="108"/>
        <v>900</v>
      </c>
    </row>
    <row r="348" spans="1:9" ht="18" customHeight="1" x14ac:dyDescent="0.25">
      <c r="A348" s="24" t="s">
        <v>117</v>
      </c>
      <c r="B348" s="24">
        <v>902</v>
      </c>
      <c r="C348" s="66" t="s">
        <v>230</v>
      </c>
      <c r="D348" s="24"/>
      <c r="E348" s="24"/>
      <c r="F348" s="87">
        <f>F358+F361+F364+F367</f>
        <v>71709.100000000006</v>
      </c>
      <c r="G348" s="87">
        <f>G349+G352+G355+G358+G361+G364+G367</f>
        <v>28525.4</v>
      </c>
      <c r="H348" s="87">
        <f>H349+H352+H355+H358+H361+H364+H367</f>
        <v>100234.5</v>
      </c>
    </row>
    <row r="349" spans="1:9" s="80" customFormat="1" ht="30.75" customHeight="1" x14ac:dyDescent="0.25">
      <c r="A349" s="9" t="s">
        <v>299</v>
      </c>
      <c r="B349" s="9">
        <v>902</v>
      </c>
      <c r="C349" s="67" t="s">
        <v>300</v>
      </c>
      <c r="D349" s="9" t="s">
        <v>301</v>
      </c>
      <c r="E349" s="9" t="s">
        <v>23</v>
      </c>
      <c r="F349" s="90">
        <f>F350</f>
        <v>0</v>
      </c>
      <c r="G349" s="90">
        <f t="shared" ref="G349:H349" si="112">G350</f>
        <v>1231.2</v>
      </c>
      <c r="H349" s="90">
        <f t="shared" si="112"/>
        <v>1231.2</v>
      </c>
    </row>
    <row r="350" spans="1:9" s="80" customFormat="1" ht="18" customHeight="1" x14ac:dyDescent="0.25">
      <c r="A350" s="5" t="s">
        <v>99</v>
      </c>
      <c r="B350" s="5">
        <v>902</v>
      </c>
      <c r="C350" s="64" t="s">
        <v>300</v>
      </c>
      <c r="D350" s="5" t="s">
        <v>301</v>
      </c>
      <c r="E350" s="5">
        <v>520</v>
      </c>
      <c r="F350" s="85"/>
      <c r="G350" s="113">
        <f>G351</f>
        <v>1231.2</v>
      </c>
      <c r="H350" s="113">
        <f>F350+G350</f>
        <v>1231.2</v>
      </c>
    </row>
    <row r="351" spans="1:9" s="80" customFormat="1" ht="32.25" customHeight="1" x14ac:dyDescent="0.25">
      <c r="A351" s="3" t="s">
        <v>76</v>
      </c>
      <c r="B351" s="3">
        <v>902</v>
      </c>
      <c r="C351" s="65" t="s">
        <v>300</v>
      </c>
      <c r="D351" s="3" t="s">
        <v>301</v>
      </c>
      <c r="E351" s="3">
        <v>521</v>
      </c>
      <c r="F351" s="86"/>
      <c r="G351" s="113">
        <v>1231.2</v>
      </c>
      <c r="H351" s="113">
        <f t="shared" ref="H351:H357" si="113">F351+G351</f>
        <v>1231.2</v>
      </c>
    </row>
    <row r="352" spans="1:9" s="80" customFormat="1" ht="49.5" customHeight="1" x14ac:dyDescent="0.25">
      <c r="A352" s="9" t="s">
        <v>302</v>
      </c>
      <c r="B352" s="9">
        <v>902</v>
      </c>
      <c r="C352" s="67" t="s">
        <v>300</v>
      </c>
      <c r="D352" s="10" t="s">
        <v>303</v>
      </c>
      <c r="E352" s="9" t="s">
        <v>23</v>
      </c>
      <c r="F352" s="90">
        <f>F353</f>
        <v>0</v>
      </c>
      <c r="G352" s="90">
        <f t="shared" ref="G352:H352" si="114">G353</f>
        <v>13969.2</v>
      </c>
      <c r="H352" s="90">
        <f t="shared" si="114"/>
        <v>13969.2</v>
      </c>
    </row>
    <row r="353" spans="1:11" s="80" customFormat="1" ht="18" customHeight="1" x14ac:dyDescent="0.25">
      <c r="A353" s="5" t="s">
        <v>99</v>
      </c>
      <c r="B353" s="5">
        <v>902</v>
      </c>
      <c r="C353" s="64" t="s">
        <v>300</v>
      </c>
      <c r="D353" s="8" t="s">
        <v>303</v>
      </c>
      <c r="E353" s="5">
        <v>540</v>
      </c>
      <c r="F353" s="85"/>
      <c r="G353" s="113">
        <f>G354</f>
        <v>13969.2</v>
      </c>
      <c r="H353" s="113">
        <f t="shared" si="113"/>
        <v>13969.2</v>
      </c>
    </row>
    <row r="354" spans="1:11" s="80" customFormat="1" ht="30.75" customHeight="1" x14ac:dyDescent="0.25">
      <c r="A354" s="3" t="s">
        <v>76</v>
      </c>
      <c r="B354" s="3">
        <v>902</v>
      </c>
      <c r="C354" s="65" t="s">
        <v>300</v>
      </c>
      <c r="D354" s="7" t="s">
        <v>303</v>
      </c>
      <c r="E354" s="3">
        <v>540</v>
      </c>
      <c r="F354" s="86"/>
      <c r="G354" s="113">
        <v>13969.2</v>
      </c>
      <c r="H354" s="113">
        <f t="shared" si="113"/>
        <v>13969.2</v>
      </c>
    </row>
    <row r="355" spans="1:11" s="80" customFormat="1" ht="39" customHeight="1" x14ac:dyDescent="0.25">
      <c r="A355" s="9" t="s">
        <v>304</v>
      </c>
      <c r="B355" s="9">
        <v>902</v>
      </c>
      <c r="C355" s="67" t="s">
        <v>74</v>
      </c>
      <c r="D355" s="9" t="s">
        <v>305</v>
      </c>
      <c r="E355" s="9" t="s">
        <v>23</v>
      </c>
      <c r="F355" s="90">
        <f>F356</f>
        <v>0</v>
      </c>
      <c r="G355" s="90">
        <f t="shared" ref="G355:H355" si="115">G356</f>
        <v>13325</v>
      </c>
      <c r="H355" s="90">
        <f t="shared" si="115"/>
        <v>13325</v>
      </c>
    </row>
    <row r="356" spans="1:11" s="80" customFormat="1" ht="18" customHeight="1" x14ac:dyDescent="0.25">
      <c r="A356" s="5" t="s">
        <v>99</v>
      </c>
      <c r="B356" s="5">
        <v>902</v>
      </c>
      <c r="C356" s="64" t="s">
        <v>74</v>
      </c>
      <c r="D356" s="3" t="s">
        <v>305</v>
      </c>
      <c r="E356" s="5">
        <v>521</v>
      </c>
      <c r="F356" s="85"/>
      <c r="G356" s="113">
        <v>13325</v>
      </c>
      <c r="H356" s="113">
        <f t="shared" si="113"/>
        <v>13325</v>
      </c>
      <c r="J356" s="13"/>
      <c r="K356" s="119"/>
    </row>
    <row r="357" spans="1:11" s="80" customFormat="1" ht="18" customHeight="1" x14ac:dyDescent="0.25">
      <c r="A357" s="3" t="s">
        <v>76</v>
      </c>
      <c r="B357" s="3">
        <v>902</v>
      </c>
      <c r="C357" s="65" t="s">
        <v>74</v>
      </c>
      <c r="D357" s="3" t="s">
        <v>305</v>
      </c>
      <c r="E357" s="3">
        <v>521</v>
      </c>
      <c r="F357" s="86"/>
      <c r="G357" s="113">
        <v>13325</v>
      </c>
      <c r="H357" s="113">
        <f t="shared" si="113"/>
        <v>13325</v>
      </c>
      <c r="J357" s="13"/>
      <c r="K357" s="13"/>
    </row>
    <row r="358" spans="1:11" ht="28.5" customHeight="1" x14ac:dyDescent="0.25">
      <c r="A358" s="9" t="s">
        <v>20</v>
      </c>
      <c r="B358" s="9">
        <v>902</v>
      </c>
      <c r="C358" s="67" t="s">
        <v>74</v>
      </c>
      <c r="D358" s="9">
        <v>51613</v>
      </c>
      <c r="E358" s="9" t="s">
        <v>23</v>
      </c>
      <c r="F358" s="90">
        <f>F359</f>
        <v>52195.7</v>
      </c>
      <c r="G358" s="90">
        <f t="shared" ref="G358:H358" si="116">G359</f>
        <v>0</v>
      </c>
      <c r="H358" s="90">
        <f t="shared" si="116"/>
        <v>52195.7</v>
      </c>
    </row>
    <row r="359" spans="1:11" ht="15" customHeight="1" x14ac:dyDescent="0.25">
      <c r="A359" s="5" t="s">
        <v>99</v>
      </c>
      <c r="B359" s="5">
        <v>902</v>
      </c>
      <c r="C359" s="64" t="s">
        <v>74</v>
      </c>
      <c r="D359" s="5" t="s">
        <v>138</v>
      </c>
      <c r="E359" s="5" t="s">
        <v>11</v>
      </c>
      <c r="F359" s="85">
        <v>52195.7</v>
      </c>
      <c r="G359" s="113"/>
      <c r="H359" s="113">
        <f t="shared" si="108"/>
        <v>52195.7</v>
      </c>
    </row>
    <row r="360" spans="1:11" ht="25.5" customHeight="1" x14ac:dyDescent="0.25">
      <c r="A360" s="3" t="s">
        <v>76</v>
      </c>
      <c r="B360" s="3">
        <v>902</v>
      </c>
      <c r="C360" s="65" t="s">
        <v>74</v>
      </c>
      <c r="D360" s="3" t="s">
        <v>138</v>
      </c>
      <c r="E360" s="3" t="s">
        <v>70</v>
      </c>
      <c r="F360" s="86">
        <v>52195.7</v>
      </c>
      <c r="G360" s="113"/>
      <c r="H360" s="113">
        <f t="shared" si="108"/>
        <v>52195.7</v>
      </c>
    </row>
    <row r="361" spans="1:11" ht="40.5" customHeight="1" x14ac:dyDescent="0.25">
      <c r="A361" s="9" t="s">
        <v>238</v>
      </c>
      <c r="B361" s="9">
        <v>902</v>
      </c>
      <c r="C361" s="67" t="s">
        <v>74</v>
      </c>
      <c r="D361" s="9" t="s">
        <v>150</v>
      </c>
      <c r="E361" s="9" t="s">
        <v>23</v>
      </c>
      <c r="F361" s="90">
        <f>F362</f>
        <v>3709</v>
      </c>
      <c r="G361" s="90">
        <f t="shared" ref="G361:H361" si="117">G362</f>
        <v>0</v>
      </c>
      <c r="H361" s="90">
        <f t="shared" si="117"/>
        <v>3709</v>
      </c>
    </row>
    <row r="362" spans="1:11" ht="15" customHeight="1" x14ac:dyDescent="0.25">
      <c r="A362" s="5" t="s">
        <v>99</v>
      </c>
      <c r="B362" s="5" t="s">
        <v>23</v>
      </c>
      <c r="C362" s="64" t="s">
        <v>74</v>
      </c>
      <c r="D362" s="5" t="s">
        <v>150</v>
      </c>
      <c r="E362" s="5" t="s">
        <v>11</v>
      </c>
      <c r="F362" s="88">
        <f>F363</f>
        <v>3709</v>
      </c>
      <c r="G362" s="113"/>
      <c r="H362" s="113">
        <f t="shared" si="108"/>
        <v>3709</v>
      </c>
    </row>
    <row r="363" spans="1:11" ht="24" customHeight="1" x14ac:dyDescent="0.25">
      <c r="A363" s="3" t="s">
        <v>76</v>
      </c>
      <c r="B363" s="3" t="s">
        <v>23</v>
      </c>
      <c r="C363" s="65" t="s">
        <v>74</v>
      </c>
      <c r="D363" s="3" t="s">
        <v>150</v>
      </c>
      <c r="E363" s="3" t="s">
        <v>70</v>
      </c>
      <c r="F363" s="89">
        <v>3709</v>
      </c>
      <c r="G363" s="113"/>
      <c r="H363" s="113">
        <f t="shared" si="108"/>
        <v>3709</v>
      </c>
    </row>
    <row r="364" spans="1:11" ht="15" customHeight="1" x14ac:dyDescent="0.25">
      <c r="A364" s="9" t="s">
        <v>191</v>
      </c>
      <c r="B364" s="9" t="s">
        <v>23</v>
      </c>
      <c r="C364" s="67" t="s">
        <v>134</v>
      </c>
      <c r="D364" s="9" t="s">
        <v>6</v>
      </c>
      <c r="E364" s="9" t="s">
        <v>23</v>
      </c>
      <c r="F364" s="90">
        <f>F365</f>
        <v>3479.9</v>
      </c>
      <c r="G364" s="90">
        <f t="shared" ref="G364:H364" si="118">G365</f>
        <v>0</v>
      </c>
      <c r="H364" s="90">
        <f t="shared" si="118"/>
        <v>3479.9</v>
      </c>
    </row>
    <row r="365" spans="1:11" ht="15" customHeight="1" x14ac:dyDescent="0.25">
      <c r="A365" s="5" t="s">
        <v>99</v>
      </c>
      <c r="B365" s="5" t="s">
        <v>23</v>
      </c>
      <c r="C365" s="64" t="s">
        <v>134</v>
      </c>
      <c r="D365" s="5" t="s">
        <v>6</v>
      </c>
      <c r="E365" s="5" t="s">
        <v>11</v>
      </c>
      <c r="F365" s="85">
        <f>F366</f>
        <v>3479.9</v>
      </c>
      <c r="G365" s="113"/>
      <c r="H365" s="113">
        <f t="shared" si="108"/>
        <v>3479.9</v>
      </c>
    </row>
    <row r="366" spans="1:11" ht="15" customHeight="1" x14ac:dyDescent="0.25">
      <c r="A366" s="3" t="s">
        <v>1</v>
      </c>
      <c r="B366" s="3" t="s">
        <v>23</v>
      </c>
      <c r="C366" s="65" t="s">
        <v>134</v>
      </c>
      <c r="D366" s="3" t="s">
        <v>6</v>
      </c>
      <c r="E366" s="3" t="s">
        <v>131</v>
      </c>
      <c r="F366" s="86">
        <v>3479.9</v>
      </c>
      <c r="G366" s="113"/>
      <c r="H366" s="113">
        <f t="shared" si="108"/>
        <v>3479.9</v>
      </c>
    </row>
    <row r="367" spans="1:11" ht="39.75" customHeight="1" x14ac:dyDescent="0.25">
      <c r="A367" s="9" t="s">
        <v>135</v>
      </c>
      <c r="B367" s="9" t="s">
        <v>23</v>
      </c>
      <c r="C367" s="67" t="s">
        <v>134</v>
      </c>
      <c r="D367" s="9" t="s">
        <v>118</v>
      </c>
      <c r="E367" s="9" t="s">
        <v>23</v>
      </c>
      <c r="F367" s="90">
        <f>F368</f>
        <v>12324.5</v>
      </c>
      <c r="G367" s="90">
        <f t="shared" ref="G367:H367" si="119">G368</f>
        <v>0</v>
      </c>
      <c r="H367" s="90">
        <f t="shared" si="119"/>
        <v>12324.5</v>
      </c>
    </row>
    <row r="368" spans="1:11" ht="15" customHeight="1" x14ac:dyDescent="0.25">
      <c r="A368" s="5" t="s">
        <v>99</v>
      </c>
      <c r="B368" s="5" t="s">
        <v>23</v>
      </c>
      <c r="C368" s="64" t="s">
        <v>134</v>
      </c>
      <c r="D368" s="5" t="s">
        <v>118</v>
      </c>
      <c r="E368" s="5" t="s">
        <v>11</v>
      </c>
      <c r="F368" s="85">
        <v>12324.5</v>
      </c>
      <c r="G368" s="113"/>
      <c r="H368" s="113">
        <f t="shared" si="108"/>
        <v>12324.5</v>
      </c>
    </row>
    <row r="369" spans="1:8" ht="15" customHeight="1" x14ac:dyDescent="0.25">
      <c r="A369" s="3" t="s">
        <v>1</v>
      </c>
      <c r="B369" s="3" t="s">
        <v>23</v>
      </c>
      <c r="C369" s="65" t="s">
        <v>134</v>
      </c>
      <c r="D369" s="3" t="s">
        <v>118</v>
      </c>
      <c r="E369" s="3" t="s">
        <v>131</v>
      </c>
      <c r="F369" s="86">
        <v>12324.5</v>
      </c>
      <c r="G369" s="113"/>
      <c r="H369" s="113">
        <f t="shared" si="108"/>
        <v>12324.5</v>
      </c>
    </row>
    <row r="370" spans="1:8" ht="21.75" customHeight="1" x14ac:dyDescent="0.25">
      <c r="A370" s="17" t="s">
        <v>115</v>
      </c>
      <c r="B370" s="17" t="s">
        <v>23</v>
      </c>
      <c r="C370" s="76" t="s">
        <v>116</v>
      </c>
      <c r="D370" s="17" t="s">
        <v>93</v>
      </c>
      <c r="E370" s="17" t="s">
        <v>23</v>
      </c>
      <c r="F370" s="108">
        <f>F11+F102+F114+F156+F183+F264+F301+F341+F348</f>
        <v>1032119.9599999998</v>
      </c>
      <c r="G370" s="108">
        <f>G11+G102+G114+G156+G183+G264+G301+G341+G348</f>
        <v>71067.94</v>
      </c>
      <c r="H370" s="108">
        <f>H11+H102+H114+H156+H183+H264+H301+H341+H348</f>
        <v>1103187.8999999999</v>
      </c>
    </row>
    <row r="371" spans="1:8" x14ac:dyDescent="0.25">
      <c r="G371" s="19"/>
    </row>
    <row r="372" spans="1:8" x14ac:dyDescent="0.25">
      <c r="E372" s="6" t="s">
        <v>279</v>
      </c>
      <c r="F372" s="6">
        <v>1032119.96</v>
      </c>
      <c r="H372">
        <v>1094794.56</v>
      </c>
    </row>
    <row r="374" spans="1:8" x14ac:dyDescent="0.25">
      <c r="F374" s="43">
        <f>F370-F372</f>
        <v>0</v>
      </c>
      <c r="G374" s="43"/>
      <c r="H374" s="43">
        <f>H370-H372</f>
        <v>8393.339999999851</v>
      </c>
    </row>
    <row r="381" spans="1:8" x14ac:dyDescent="0.25">
      <c r="C381" s="78"/>
      <c r="D381" s="13"/>
      <c r="E381" s="14"/>
      <c r="F381" s="13"/>
      <c r="G381" s="13"/>
      <c r="H381" s="15"/>
    </row>
  </sheetData>
  <autoFilter ref="A10:F370"/>
  <mergeCells count="1">
    <mergeCell ref="A9:F9"/>
  </mergeCells>
  <phoneticPr fontId="8" type="noConversion"/>
  <pageMargins left="0.31496062992125984" right="0.31496062992125984" top="0" bottom="0" header="0.31496062992125984" footer="0.31496062992125984"/>
  <pageSetup paperSize="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2022-05-24T03:54:16Z</cp:lastPrinted>
  <dcterms:created xsi:type="dcterms:W3CDTF">2016-11-10T08:49:49Z</dcterms:created>
  <dcterms:modified xsi:type="dcterms:W3CDTF">2022-05-24T03:55:55Z</dcterms:modified>
</cp:coreProperties>
</file>