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 2024-2026\изменения апрель 2024 год\в совет\"/>
    </mc:Choice>
  </mc:AlternateContent>
  <bookViews>
    <workbookView xWindow="480" yWindow="15" windowWidth="9720" windowHeight="7320" activeTab="1"/>
  </bookViews>
  <sheets>
    <sheet name="таблица 1" sheetId="1" r:id="rId1"/>
    <sheet name="таблица 3" sheetId="2" r:id="rId2"/>
  </sheets>
  <calcPr calcId="152511"/>
</workbook>
</file>

<file path=xl/calcChain.xml><?xml version="1.0" encoding="utf-8"?>
<calcChain xmlns="http://schemas.openxmlformats.org/spreadsheetml/2006/main">
  <c r="E23" i="1" l="1"/>
  <c r="E13" i="1"/>
  <c r="E26" i="1" l="1"/>
  <c r="E21" i="1"/>
  <c r="E12" i="1"/>
  <c r="F13" i="1"/>
  <c r="E10" i="1"/>
  <c r="F10" i="1" s="1"/>
  <c r="E11" i="1"/>
  <c r="E24" i="1"/>
  <c r="F24" i="1" s="1"/>
  <c r="E20" i="1"/>
  <c r="E14" i="1"/>
  <c r="E18" i="1"/>
  <c r="C26" i="2"/>
  <c r="E26" i="2"/>
  <c r="F26" i="2"/>
  <c r="D26" i="2"/>
  <c r="F11" i="1"/>
  <c r="F12" i="1"/>
  <c r="F14" i="1"/>
  <c r="F15" i="1"/>
  <c r="F16" i="1"/>
  <c r="F17" i="1"/>
  <c r="F18" i="1"/>
  <c r="F19" i="1"/>
  <c r="F20" i="1"/>
  <c r="F21" i="1"/>
  <c r="F22" i="1"/>
  <c r="F23" i="1"/>
  <c r="D26" i="1" l="1"/>
  <c r="C26" i="1"/>
  <c r="F26" i="1" l="1"/>
</calcChain>
</file>

<file path=xl/sharedStrings.xml><?xml version="1.0" encoding="utf-8"?>
<sst xmlns="http://schemas.openxmlformats.org/spreadsheetml/2006/main" count="51" uniqueCount="37">
  <si>
    <t>Наименование поселений</t>
  </si>
  <si>
    <t>Нерчинское</t>
  </si>
  <si>
    <t>Приисковское</t>
  </si>
  <si>
    <t>Бишигинское</t>
  </si>
  <si>
    <t>Верхнеключевское</t>
  </si>
  <si>
    <t>Нижнеключевское</t>
  </si>
  <si>
    <t>Зареченское</t>
  </si>
  <si>
    <t>Кумакинское</t>
  </si>
  <si>
    <t>Знаменское</t>
  </si>
  <si>
    <t>Илимское</t>
  </si>
  <si>
    <t>Зюльзинское</t>
  </si>
  <si>
    <t>Олинское</t>
  </si>
  <si>
    <t>Олеканское</t>
  </si>
  <si>
    <t>Пешковское</t>
  </si>
  <si>
    <t>Андронниковское</t>
  </si>
  <si>
    <t>ИТОГО</t>
  </si>
  <si>
    <t>Верхнеумыкэйское</t>
  </si>
  <si>
    <t>тыс. руб.</t>
  </si>
  <si>
    <t>ВСЕГО</t>
  </si>
  <si>
    <t>Выравнивание бюджетной обеспеченности поселений из регионального фонда финансовой поддержки</t>
  </si>
  <si>
    <t>Выравнивание бюджетной обеспеченности поселений из районного фонда финансовой поддержки</t>
  </si>
  <si>
    <t>Таблица 1</t>
  </si>
  <si>
    <t>Иные межбюджетные трансферты</t>
  </si>
  <si>
    <t>Бюджет района</t>
  </si>
  <si>
    <t>Распределение дотации на выравнивание уровня бюджетной обеспеченности,  дотации на поддержку мер по обеспечению сбалансированности бюджетов, иные межбюджетные трансферты на 2024 год (раздел 14)</t>
  </si>
  <si>
    <t>ПРИЛОЖЕНИЕ № 14                                                                       к решению Совета муниципального района  "Нерчинский район" от 27  декабря 2023 г. №  120 "О  бюджете муниципального района "Нерчинский район" на 2024 год и плановый период 2025-2026 годов"</t>
  </si>
  <si>
    <t>Распределение субсидий, иных межбюджетных трансфертов</t>
  </si>
  <si>
    <t>Наименование</t>
  </si>
  <si>
    <t>Субвенция на осуществление государственного полномочия по организации социальной поддержки отдельых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</si>
  <si>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КБК</t>
  </si>
  <si>
    <t>1003-8800074505-530</t>
  </si>
  <si>
    <t xml:space="preserve">Приисковское </t>
  </si>
  <si>
    <t xml:space="preserve">Нерчинское </t>
  </si>
  <si>
    <t xml:space="preserve">ПРИЛОЖЕНИЕ № 14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Совета муниципального района  "Нерчинский район" от 27 декабря 2023 г. № 120                                                                                                                                             "О  бюджете муниципального района "Нерчинский район" на 2024 год и плановый период 2025 и 2026 годов"         </t>
  </si>
  <si>
    <t>Таблица 3</t>
  </si>
  <si>
    <t>1403-88000П8050-540</t>
  </si>
  <si>
    <t>Иные межбюджетные трансферты на поощрение работников, занимающихся обеспечением по привлечению граждан на военную службу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</si>
</sst>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_р_._-;\-* #,##0.0_р_._-;_-* &quot;-&quot;?_р_._-;_-@_-"/>
    <numFmt numFmtId="166" formatCode="#,##0.0\ _р_."/>
  </numFmts>
  <fonts count="13" x14ac:knownFonts="1">
    <font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Fill="1" applyBorder="1" applyAlignment="1"/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5" fontId="8" fillId="0" borderId="1" xfId="0" applyNumberFormat="1" applyFont="1" applyBorder="1" applyAlignment="1">
      <alignment horizontal="center"/>
    </xf>
    <xf numFmtId="0" fontId="4" fillId="0" borderId="1" xfId="0" applyFont="1" applyBorder="1"/>
    <xf numFmtId="165" fontId="6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165" fontId="8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0" fontId="1" fillId="0" borderId="0" xfId="0" applyFont="1" applyBorder="1"/>
    <xf numFmtId="0" fontId="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/>
    </xf>
    <xf numFmtId="166" fontId="4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166" fontId="4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right" wrapText="1"/>
    </xf>
  </cellXfs>
  <cellStyles count="2">
    <cellStyle name="Normal_own-reg-rev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7" workbookViewId="0">
      <selection activeCell="J14" sqref="J14"/>
    </sheetView>
  </sheetViews>
  <sheetFormatPr defaultColWidth="9.140625" defaultRowHeight="12.75" x14ac:dyDescent="0.2"/>
  <cols>
    <col min="1" max="1" width="4.85546875" style="1" customWidth="1"/>
    <col min="2" max="2" width="22.5703125" style="1" customWidth="1"/>
    <col min="3" max="3" width="19.28515625" style="7" customWidth="1"/>
    <col min="4" max="4" width="17.5703125" style="3" customWidth="1"/>
    <col min="5" max="5" width="17.7109375" style="3" customWidth="1"/>
    <col min="6" max="6" width="18" style="2" customWidth="1"/>
    <col min="7" max="16384" width="9.140625" style="1"/>
  </cols>
  <sheetData>
    <row r="1" spans="1:8" ht="0.75" customHeight="1" x14ac:dyDescent="0.25">
      <c r="D1" s="4"/>
      <c r="E1" s="40" t="s">
        <v>25</v>
      </c>
      <c r="F1" s="40"/>
      <c r="G1" s="10"/>
      <c r="H1" s="10"/>
    </row>
    <row r="2" spans="1:8" ht="17.25" customHeight="1" x14ac:dyDescent="0.25">
      <c r="C2" s="8"/>
      <c r="D2" s="5"/>
      <c r="E2" s="40"/>
      <c r="F2" s="40"/>
      <c r="G2" s="10"/>
      <c r="H2" s="10"/>
    </row>
    <row r="3" spans="1:8" ht="15" x14ac:dyDescent="0.25">
      <c r="C3" s="8"/>
      <c r="D3" s="5"/>
      <c r="E3" s="40"/>
      <c r="F3" s="40"/>
      <c r="G3" s="10"/>
      <c r="H3" s="10"/>
    </row>
    <row r="4" spans="1:8" ht="15" customHeight="1" x14ac:dyDescent="0.25">
      <c r="C4" s="8"/>
      <c r="D4" s="5"/>
      <c r="E4" s="40"/>
      <c r="F4" s="40"/>
      <c r="G4" s="10"/>
      <c r="H4" s="10"/>
    </row>
    <row r="5" spans="1:8" ht="69.75" customHeight="1" x14ac:dyDescent="0.25">
      <c r="C5" s="9"/>
      <c r="D5" s="6"/>
      <c r="E5" s="40"/>
      <c r="F5" s="40"/>
      <c r="G5" s="10"/>
      <c r="H5" s="10"/>
    </row>
    <row r="6" spans="1:8" ht="26.25" customHeight="1" x14ac:dyDescent="0.25">
      <c r="C6" s="9"/>
      <c r="D6" s="6"/>
      <c r="E6" s="6"/>
      <c r="F6" s="11" t="s">
        <v>21</v>
      </c>
      <c r="G6" s="10"/>
      <c r="H6" s="10"/>
    </row>
    <row r="7" spans="1:8" ht="48.75" customHeight="1" x14ac:dyDescent="0.25">
      <c r="A7" s="39" t="s">
        <v>24</v>
      </c>
      <c r="B7" s="39"/>
      <c r="C7" s="39"/>
      <c r="D7" s="39"/>
      <c r="E7" s="39"/>
      <c r="F7" s="39"/>
    </row>
    <row r="8" spans="1:8" s="13" customFormat="1" ht="14.25" customHeight="1" x14ac:dyDescent="0.2">
      <c r="A8" s="42"/>
      <c r="B8" s="41" t="s">
        <v>0</v>
      </c>
      <c r="C8" s="37" t="s">
        <v>19</v>
      </c>
      <c r="D8" s="37" t="s">
        <v>20</v>
      </c>
      <c r="E8" s="38" t="s">
        <v>22</v>
      </c>
      <c r="F8" s="15" t="s">
        <v>17</v>
      </c>
    </row>
    <row r="9" spans="1:8" s="13" customFormat="1" ht="150" customHeight="1" x14ac:dyDescent="0.2">
      <c r="A9" s="42"/>
      <c r="B9" s="41"/>
      <c r="C9" s="37"/>
      <c r="D9" s="37"/>
      <c r="E9" s="38"/>
      <c r="F9" s="16" t="s">
        <v>18</v>
      </c>
      <c r="G9" s="12"/>
    </row>
    <row r="10" spans="1:8" ht="18.75" x14ac:dyDescent="0.3">
      <c r="A10" s="17">
        <v>1</v>
      </c>
      <c r="B10" s="18" t="s">
        <v>14</v>
      </c>
      <c r="C10" s="14">
        <v>479</v>
      </c>
      <c r="D10" s="14">
        <v>30</v>
      </c>
      <c r="E10" s="14">
        <f>2031+5</f>
        <v>2036</v>
      </c>
      <c r="F10" s="19">
        <f>C10+D10+E10</f>
        <v>2545</v>
      </c>
    </row>
    <row r="11" spans="1:8" ht="18.75" x14ac:dyDescent="0.3">
      <c r="A11" s="17">
        <v>2</v>
      </c>
      <c r="B11" s="18" t="s">
        <v>3</v>
      </c>
      <c r="C11" s="14">
        <v>1616</v>
      </c>
      <c r="D11" s="14">
        <v>57</v>
      </c>
      <c r="E11" s="14">
        <f>1874.9+5</f>
        <v>1879.9</v>
      </c>
      <c r="F11" s="19">
        <f t="shared" ref="F11:F24" si="0">C11+D11+E11</f>
        <v>3552.9</v>
      </c>
    </row>
    <row r="12" spans="1:8" ht="18.75" x14ac:dyDescent="0.3">
      <c r="A12" s="17">
        <v>3</v>
      </c>
      <c r="B12" s="18" t="s">
        <v>4</v>
      </c>
      <c r="C12" s="14">
        <v>1887</v>
      </c>
      <c r="D12" s="14">
        <v>68</v>
      </c>
      <c r="E12" s="14">
        <f>3216.8+8</f>
        <v>3224.8</v>
      </c>
      <c r="F12" s="19">
        <f t="shared" si="0"/>
        <v>5179.8</v>
      </c>
    </row>
    <row r="13" spans="1:8" ht="18.75" x14ac:dyDescent="0.3">
      <c r="A13" s="17">
        <v>4</v>
      </c>
      <c r="B13" s="18" t="s">
        <v>16</v>
      </c>
      <c r="C13" s="14">
        <v>276</v>
      </c>
      <c r="D13" s="14">
        <v>29</v>
      </c>
      <c r="E13" s="14">
        <f>2468.9+5</f>
        <v>2473.9</v>
      </c>
      <c r="F13" s="19">
        <f t="shared" si="0"/>
        <v>2778.9</v>
      </c>
    </row>
    <row r="14" spans="1:8" ht="18.75" x14ac:dyDescent="0.3">
      <c r="A14" s="17">
        <v>5</v>
      </c>
      <c r="B14" s="18" t="s">
        <v>6</v>
      </c>
      <c r="C14" s="14">
        <v>4832</v>
      </c>
      <c r="D14" s="14">
        <v>178</v>
      </c>
      <c r="E14" s="14">
        <f>1986.9+10</f>
        <v>1996.9</v>
      </c>
      <c r="F14" s="19">
        <f t="shared" si="0"/>
        <v>7006.9</v>
      </c>
    </row>
    <row r="15" spans="1:8" ht="18.75" x14ac:dyDescent="0.3">
      <c r="A15" s="17">
        <v>6</v>
      </c>
      <c r="B15" s="18" t="s">
        <v>8</v>
      </c>
      <c r="C15" s="14">
        <v>7793</v>
      </c>
      <c r="D15" s="14">
        <v>218</v>
      </c>
      <c r="E15" s="14">
        <v>13</v>
      </c>
      <c r="F15" s="19">
        <f t="shared" si="0"/>
        <v>8024</v>
      </c>
    </row>
    <row r="16" spans="1:8" ht="18.75" x14ac:dyDescent="0.3">
      <c r="A16" s="17">
        <v>7</v>
      </c>
      <c r="B16" s="18" t="s">
        <v>10</v>
      </c>
      <c r="C16" s="14">
        <v>7042</v>
      </c>
      <c r="D16" s="14">
        <v>245</v>
      </c>
      <c r="E16" s="14">
        <v>8</v>
      </c>
      <c r="F16" s="19">
        <f t="shared" si="0"/>
        <v>7295</v>
      </c>
    </row>
    <row r="17" spans="1:6" ht="18.75" x14ac:dyDescent="0.3">
      <c r="A17" s="17">
        <v>8</v>
      </c>
      <c r="B17" s="18" t="s">
        <v>9</v>
      </c>
      <c r="C17" s="14">
        <v>2945</v>
      </c>
      <c r="D17" s="14">
        <v>97</v>
      </c>
      <c r="E17" s="14">
        <v>5</v>
      </c>
      <c r="F17" s="19">
        <f t="shared" si="0"/>
        <v>3047</v>
      </c>
    </row>
    <row r="18" spans="1:6" ht="18.75" x14ac:dyDescent="0.3">
      <c r="A18" s="17">
        <v>9</v>
      </c>
      <c r="B18" s="18" t="s">
        <v>7</v>
      </c>
      <c r="C18" s="14">
        <v>2275</v>
      </c>
      <c r="D18" s="14">
        <v>53</v>
      </c>
      <c r="E18" s="14">
        <f>958.2+6</f>
        <v>964.2</v>
      </c>
      <c r="F18" s="19">
        <f t="shared" si="0"/>
        <v>3292.2</v>
      </c>
    </row>
    <row r="19" spans="1:6" ht="18.75" x14ac:dyDescent="0.3">
      <c r="A19" s="17">
        <v>10</v>
      </c>
      <c r="B19" s="18" t="s">
        <v>1</v>
      </c>
      <c r="C19" s="14"/>
      <c r="D19" s="14">
        <v>2260</v>
      </c>
      <c r="E19" s="14"/>
      <c r="F19" s="19">
        <f t="shared" si="0"/>
        <v>2260</v>
      </c>
    </row>
    <row r="20" spans="1:6" ht="18.75" x14ac:dyDescent="0.3">
      <c r="A20" s="17">
        <v>11</v>
      </c>
      <c r="B20" s="18" t="s">
        <v>5</v>
      </c>
      <c r="C20" s="14">
        <v>2146</v>
      </c>
      <c r="D20" s="14">
        <v>60</v>
      </c>
      <c r="E20" s="14">
        <f>678.4+5</f>
        <v>683.4</v>
      </c>
      <c r="F20" s="19">
        <f t="shared" si="0"/>
        <v>2889.4</v>
      </c>
    </row>
    <row r="21" spans="1:6" ht="18.75" x14ac:dyDescent="0.3">
      <c r="A21" s="17">
        <v>12</v>
      </c>
      <c r="B21" s="18" t="s">
        <v>12</v>
      </c>
      <c r="C21" s="14">
        <v>3439</v>
      </c>
      <c r="D21" s="14">
        <v>105</v>
      </c>
      <c r="E21" s="14">
        <f>5834+5</f>
        <v>5839</v>
      </c>
      <c r="F21" s="19">
        <f t="shared" si="0"/>
        <v>9383</v>
      </c>
    </row>
    <row r="22" spans="1:6" ht="18.75" x14ac:dyDescent="0.3">
      <c r="A22" s="17">
        <v>13</v>
      </c>
      <c r="B22" s="18" t="s">
        <v>11</v>
      </c>
      <c r="C22" s="14">
        <v>6161</v>
      </c>
      <c r="D22" s="14">
        <v>150</v>
      </c>
      <c r="E22" s="14">
        <v>5</v>
      </c>
      <c r="F22" s="19">
        <f t="shared" si="0"/>
        <v>6316</v>
      </c>
    </row>
    <row r="23" spans="1:6" ht="18.75" x14ac:dyDescent="0.3">
      <c r="A23" s="17">
        <v>14</v>
      </c>
      <c r="B23" s="18" t="s">
        <v>13</v>
      </c>
      <c r="C23" s="14">
        <v>4201</v>
      </c>
      <c r="D23" s="14">
        <v>127</v>
      </c>
      <c r="E23" s="14">
        <f>3473+10</f>
        <v>3483</v>
      </c>
      <c r="F23" s="19">
        <f t="shared" si="0"/>
        <v>7811</v>
      </c>
    </row>
    <row r="24" spans="1:6" ht="18.75" x14ac:dyDescent="0.3">
      <c r="A24" s="17">
        <v>15</v>
      </c>
      <c r="B24" s="18" t="s">
        <v>2</v>
      </c>
      <c r="C24" s="14">
        <v>43</v>
      </c>
      <c r="D24" s="14">
        <v>273</v>
      </c>
      <c r="E24" s="14">
        <f>5837+11</f>
        <v>5848</v>
      </c>
      <c r="F24" s="19">
        <f t="shared" si="0"/>
        <v>6164</v>
      </c>
    </row>
    <row r="25" spans="1:6" ht="18.75" x14ac:dyDescent="0.3">
      <c r="A25" s="17">
        <v>16</v>
      </c>
      <c r="B25" s="22" t="s">
        <v>23</v>
      </c>
      <c r="C25" s="14"/>
      <c r="D25" s="14"/>
      <c r="E25" s="14"/>
      <c r="F25" s="23">
        <v>962.4</v>
      </c>
    </row>
    <row r="26" spans="1:6" ht="18.75" x14ac:dyDescent="0.3">
      <c r="A26" s="20"/>
      <c r="B26" s="20" t="s">
        <v>15</v>
      </c>
      <c r="C26" s="21">
        <f>SUM(C10:C25)</f>
        <v>45135</v>
      </c>
      <c r="D26" s="21">
        <f>SUM(D10:D25)</f>
        <v>3950</v>
      </c>
      <c r="E26" s="21">
        <f>SUM(E10:E25)</f>
        <v>28460.1</v>
      </c>
      <c r="F26" s="21">
        <f>SUM(F10:F25)</f>
        <v>78507.5</v>
      </c>
    </row>
  </sheetData>
  <mergeCells count="7">
    <mergeCell ref="D8:D9"/>
    <mergeCell ref="E8:E9"/>
    <mergeCell ref="A7:F7"/>
    <mergeCell ref="E1:F5"/>
    <mergeCell ref="C8:C9"/>
    <mergeCell ref="B8:B9"/>
    <mergeCell ref="A8:A9"/>
  </mergeCells>
  <phoneticPr fontId="0" type="noConversion"/>
  <pageMargins left="1.3779527559055118" right="0.59055118110236227" top="0.59055118110236227" bottom="0.59055118110236227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8" workbookViewId="0">
      <selection activeCell="F19" sqref="F19"/>
    </sheetView>
  </sheetViews>
  <sheetFormatPr defaultColWidth="9.140625" defaultRowHeight="12.75" x14ac:dyDescent="0.2"/>
  <cols>
    <col min="1" max="1" width="4.85546875" style="1" customWidth="1"/>
    <col min="2" max="2" width="30.140625" style="1" customWidth="1"/>
    <col min="3" max="3" width="23" style="1" hidden="1" customWidth="1"/>
    <col min="4" max="4" width="38.42578125" style="1" customWidth="1"/>
    <col min="5" max="5" width="0.42578125" style="1" hidden="1" customWidth="1"/>
    <col min="6" max="6" width="34.140625" style="1" customWidth="1"/>
    <col min="7" max="16384" width="9.140625" style="1"/>
  </cols>
  <sheetData>
    <row r="1" spans="1:8" ht="95.25" customHeight="1" x14ac:dyDescent="0.25">
      <c r="C1" s="43" t="s">
        <v>33</v>
      </c>
      <c r="D1" s="43"/>
      <c r="E1" s="43"/>
      <c r="F1" s="43"/>
      <c r="G1" s="25"/>
      <c r="H1" s="25"/>
    </row>
    <row r="2" spans="1:8" ht="12.75" customHeight="1" x14ac:dyDescent="0.25">
      <c r="C2" s="43"/>
      <c r="D2" s="43"/>
      <c r="E2" s="43"/>
      <c r="F2" s="43"/>
      <c r="G2" s="25"/>
      <c r="H2" s="25"/>
    </row>
    <row r="3" spans="1:8" ht="3.75" customHeight="1" x14ac:dyDescent="0.25">
      <c r="C3" s="43"/>
      <c r="D3" s="43"/>
      <c r="E3" s="43"/>
      <c r="F3" s="43"/>
      <c r="G3" s="25"/>
      <c r="H3" s="25"/>
    </row>
    <row r="4" spans="1:8" ht="7.5" hidden="1" customHeight="1" x14ac:dyDescent="0.25">
      <c r="C4" s="43"/>
      <c r="D4" s="43"/>
      <c r="E4" s="43"/>
      <c r="F4" s="43"/>
      <c r="G4" s="25"/>
      <c r="H4" s="25"/>
    </row>
    <row r="5" spans="1:8" ht="54.75" customHeight="1" x14ac:dyDescent="0.25">
      <c r="C5" s="43"/>
      <c r="D5" s="43"/>
      <c r="E5" s="43"/>
      <c r="F5" s="43"/>
      <c r="G5" s="25"/>
      <c r="H5" s="25"/>
    </row>
    <row r="6" spans="1:8" ht="27.75" customHeight="1" x14ac:dyDescent="0.25">
      <c r="D6" s="35" t="s">
        <v>34</v>
      </c>
      <c r="G6" s="6"/>
    </row>
    <row r="7" spans="1:8" ht="44.25" customHeight="1" x14ac:dyDescent="0.25">
      <c r="A7" s="39" t="s">
        <v>26</v>
      </c>
      <c r="B7" s="39"/>
      <c r="C7" s="39"/>
      <c r="D7" s="39"/>
      <c r="E7" s="39"/>
      <c r="F7" s="39"/>
    </row>
    <row r="8" spans="1:8" s="26" customFormat="1" ht="14.25" customHeight="1" x14ac:dyDescent="0.2"/>
    <row r="9" spans="1:8" s="3" customFormat="1" ht="154.5" customHeight="1" x14ac:dyDescent="0.25">
      <c r="A9" s="27"/>
      <c r="B9" s="24" t="s">
        <v>27</v>
      </c>
      <c r="C9" s="28"/>
      <c r="D9" s="29" t="s">
        <v>28</v>
      </c>
      <c r="E9" s="30"/>
      <c r="F9" s="31" t="s">
        <v>36</v>
      </c>
      <c r="G9" s="32"/>
    </row>
    <row r="10" spans="1:8" s="3" customFormat="1" ht="25.5" customHeight="1" x14ac:dyDescent="0.25">
      <c r="A10" s="17"/>
      <c r="B10" s="24" t="s">
        <v>29</v>
      </c>
      <c r="C10" s="17"/>
      <c r="D10" s="17" t="s">
        <v>30</v>
      </c>
      <c r="E10" s="17"/>
      <c r="F10" s="17" t="s">
        <v>35</v>
      </c>
      <c r="G10" s="32"/>
    </row>
    <row r="11" spans="1:8" ht="15.75" x14ac:dyDescent="0.25">
      <c r="A11" s="17">
        <v>1</v>
      </c>
      <c r="B11" s="18" t="s">
        <v>31</v>
      </c>
      <c r="C11" s="33"/>
      <c r="D11" s="33"/>
      <c r="E11" s="33"/>
      <c r="F11" s="33"/>
    </row>
    <row r="12" spans="1:8" ht="15.75" x14ac:dyDescent="0.25">
      <c r="A12" s="17">
        <v>2</v>
      </c>
      <c r="B12" s="18" t="s">
        <v>32</v>
      </c>
      <c r="C12" s="33"/>
      <c r="D12" s="33">
        <v>2350</v>
      </c>
      <c r="E12" s="33"/>
      <c r="F12" s="33"/>
    </row>
    <row r="13" spans="1:8" ht="15.75" x14ac:dyDescent="0.25">
      <c r="A13" s="17">
        <v>3</v>
      </c>
      <c r="B13" s="18" t="s">
        <v>14</v>
      </c>
      <c r="C13" s="33"/>
      <c r="D13" s="33"/>
      <c r="E13" s="33"/>
      <c r="F13" s="33">
        <v>10</v>
      </c>
    </row>
    <row r="14" spans="1:8" ht="15.75" x14ac:dyDescent="0.25">
      <c r="A14" s="17">
        <v>4</v>
      </c>
      <c r="B14" s="18" t="s">
        <v>3</v>
      </c>
      <c r="C14" s="33"/>
      <c r="D14" s="33"/>
      <c r="E14" s="33"/>
      <c r="F14" s="33"/>
    </row>
    <row r="15" spans="1:8" ht="15.75" x14ac:dyDescent="0.25">
      <c r="A15" s="17">
        <v>5</v>
      </c>
      <c r="B15" s="18" t="s">
        <v>4</v>
      </c>
      <c r="C15" s="33"/>
      <c r="D15" s="33"/>
      <c r="E15" s="33"/>
      <c r="F15" s="33"/>
    </row>
    <row r="16" spans="1:8" ht="15.75" x14ac:dyDescent="0.25">
      <c r="A16" s="17">
        <v>6</v>
      </c>
      <c r="B16" s="18" t="s">
        <v>16</v>
      </c>
      <c r="C16" s="33"/>
      <c r="D16" s="33"/>
      <c r="E16" s="33"/>
      <c r="F16" s="33"/>
    </row>
    <row r="17" spans="1:6" ht="15.75" x14ac:dyDescent="0.25">
      <c r="A17" s="17">
        <v>7</v>
      </c>
      <c r="B17" s="18" t="s">
        <v>6</v>
      </c>
      <c r="C17" s="33"/>
      <c r="D17" s="33"/>
      <c r="E17" s="33"/>
      <c r="F17" s="33"/>
    </row>
    <row r="18" spans="1:6" ht="15.75" x14ac:dyDescent="0.25">
      <c r="A18" s="17">
        <v>8</v>
      </c>
      <c r="B18" s="18" t="s">
        <v>8</v>
      </c>
      <c r="C18" s="33"/>
      <c r="D18" s="33"/>
      <c r="E18" s="33"/>
      <c r="F18" s="33"/>
    </row>
    <row r="19" spans="1:6" ht="15.75" x14ac:dyDescent="0.25">
      <c r="A19" s="17">
        <v>9</v>
      </c>
      <c r="B19" s="18" t="s">
        <v>10</v>
      </c>
      <c r="C19" s="33"/>
      <c r="D19" s="33"/>
      <c r="E19" s="33"/>
      <c r="F19" s="33"/>
    </row>
    <row r="20" spans="1:6" ht="15.75" x14ac:dyDescent="0.25">
      <c r="A20" s="17">
        <v>10</v>
      </c>
      <c r="B20" s="18" t="s">
        <v>9</v>
      </c>
      <c r="C20" s="33"/>
      <c r="D20" s="33"/>
      <c r="E20" s="33"/>
      <c r="F20" s="33"/>
    </row>
    <row r="21" spans="1:6" ht="15.75" x14ac:dyDescent="0.25">
      <c r="A21" s="17">
        <v>11</v>
      </c>
      <c r="B21" s="18" t="s">
        <v>7</v>
      </c>
      <c r="C21" s="33"/>
      <c r="D21" s="33"/>
      <c r="E21" s="33"/>
      <c r="F21" s="33"/>
    </row>
    <row r="22" spans="1:6" ht="15.75" x14ac:dyDescent="0.25">
      <c r="A22" s="17">
        <v>12</v>
      </c>
      <c r="B22" s="18" t="s">
        <v>5</v>
      </c>
      <c r="C22" s="33"/>
      <c r="D22" s="33"/>
      <c r="E22" s="33"/>
      <c r="F22" s="33"/>
    </row>
    <row r="23" spans="1:6" ht="15.75" x14ac:dyDescent="0.25">
      <c r="A23" s="17">
        <v>13</v>
      </c>
      <c r="B23" s="18" t="s">
        <v>12</v>
      </c>
      <c r="C23" s="33"/>
      <c r="D23" s="33"/>
      <c r="E23" s="33"/>
      <c r="F23" s="33"/>
    </row>
    <row r="24" spans="1:6" ht="15.75" x14ac:dyDescent="0.25">
      <c r="A24" s="17">
        <v>14</v>
      </c>
      <c r="B24" s="18" t="s">
        <v>11</v>
      </c>
      <c r="C24" s="33"/>
      <c r="D24" s="33"/>
      <c r="E24" s="33"/>
      <c r="F24" s="33"/>
    </row>
    <row r="25" spans="1:6" ht="15.75" x14ac:dyDescent="0.25">
      <c r="A25" s="17">
        <v>15</v>
      </c>
      <c r="B25" s="18" t="s">
        <v>13</v>
      </c>
      <c r="C25" s="33"/>
      <c r="D25" s="33"/>
      <c r="E25" s="33"/>
      <c r="F25" s="33"/>
    </row>
    <row r="26" spans="1:6" ht="15.75" x14ac:dyDescent="0.25">
      <c r="A26" s="20"/>
      <c r="B26" s="20" t="s">
        <v>15</v>
      </c>
      <c r="C26" s="34">
        <f t="shared" ref="C26:F26" si="0">SUM(C11:C25)</f>
        <v>0</v>
      </c>
      <c r="D26" s="36">
        <f t="shared" si="0"/>
        <v>2350</v>
      </c>
      <c r="E26" s="34">
        <f t="shared" si="0"/>
        <v>0</v>
      </c>
      <c r="F26" s="36">
        <f t="shared" si="0"/>
        <v>10</v>
      </c>
    </row>
  </sheetData>
  <mergeCells count="2">
    <mergeCell ref="C1:F5"/>
    <mergeCell ref="A7:F7"/>
  </mergeCells>
  <pageMargins left="0.78740157480314965" right="0.59055118110236227" top="0.59055118110236227" bottom="0.59055118110236227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</vt:lpstr>
      <vt:lpstr>таблица 3</vt:lpstr>
    </vt:vector>
  </TitlesOfParts>
  <Company>РФО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erosheva</dc:creator>
  <cp:lastModifiedBy>Admin</cp:lastModifiedBy>
  <cp:lastPrinted>2024-04-04T08:47:47Z</cp:lastPrinted>
  <dcterms:created xsi:type="dcterms:W3CDTF">2006-12-14T08:20:28Z</dcterms:created>
  <dcterms:modified xsi:type="dcterms:W3CDTF">2024-04-04T08:47:52Z</dcterms:modified>
</cp:coreProperties>
</file>