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2435"/>
  </bookViews>
  <sheets>
    <sheet name="Лист2" sheetId="2" r:id="rId1"/>
  </sheets>
  <definedNames>
    <definedName name="_xlnm._FilterDatabase" localSheetId="0" hidden="1">Лист2!$A$10:$G$304</definedName>
  </definedNames>
  <calcPr calcId="124519"/>
</workbook>
</file>

<file path=xl/calcChain.xml><?xml version="1.0" encoding="utf-8"?>
<calcChain xmlns="http://schemas.openxmlformats.org/spreadsheetml/2006/main">
  <c r="G99" i="2"/>
  <c r="D99"/>
  <c r="G41" l="1"/>
  <c r="D41"/>
  <c r="D258" l="1"/>
  <c r="D299" l="1"/>
  <c r="D147" l="1"/>
  <c r="G147"/>
  <c r="G299" l="1"/>
  <c r="G302"/>
  <c r="G301" s="1"/>
  <c r="G298" l="1"/>
  <c r="G294"/>
  <c r="D294"/>
  <c r="G296"/>
  <c r="D296"/>
  <c r="G293" l="1"/>
  <c r="D293"/>
  <c r="D162"/>
  <c r="G173"/>
  <c r="G172" s="1"/>
  <c r="D173"/>
  <c r="D172" s="1"/>
  <c r="G291"/>
  <c r="G290" s="1"/>
  <c r="D291"/>
  <c r="D290" s="1"/>
  <c r="D298"/>
  <c r="D288"/>
  <c r="D287" s="1"/>
  <c r="D285"/>
  <c r="D284" s="1"/>
  <c r="D282"/>
  <c r="D281" s="1"/>
  <c r="D279"/>
  <c r="D278" s="1"/>
  <c r="D276"/>
  <c r="D275" s="1"/>
  <c r="D273"/>
  <c r="D272" s="1"/>
  <c r="D270"/>
  <c r="D269" s="1"/>
  <c r="D267"/>
  <c r="D266" s="1"/>
  <c r="D264"/>
  <c r="D263" s="1"/>
  <c r="D261"/>
  <c r="D259"/>
  <c r="D256"/>
  <c r="D255"/>
  <c r="D252"/>
  <c r="D251" s="1"/>
  <c r="D249"/>
  <c r="D248" s="1"/>
  <c r="D246"/>
  <c r="D245" s="1"/>
  <c r="D243"/>
  <c r="D242" s="1"/>
  <c r="D240"/>
  <c r="D239" s="1"/>
  <c r="D237"/>
  <c r="D236" s="1"/>
  <c r="D234"/>
  <c r="D232"/>
  <c r="D229"/>
  <c r="D228" s="1"/>
  <c r="D226"/>
  <c r="D225" s="1"/>
  <c r="D223"/>
  <c r="D222" s="1"/>
  <c r="D220"/>
  <c r="D219" s="1"/>
  <c r="D217"/>
  <c r="D216" s="1"/>
  <c r="D214"/>
  <c r="D213" s="1"/>
  <c r="D211"/>
  <c r="D210" s="1"/>
  <c r="D208"/>
  <c r="D207" s="1"/>
  <c r="D205"/>
  <c r="D204" s="1"/>
  <c r="D202"/>
  <c r="D201" s="1"/>
  <c r="D199"/>
  <c r="D198" s="1"/>
  <c r="D196"/>
  <c r="D195" s="1"/>
  <c r="D191"/>
  <c r="D189"/>
  <c r="D187"/>
  <c r="D184"/>
  <c r="D183" s="1"/>
  <c r="D181"/>
  <c r="D180" s="1"/>
  <c r="D179" s="1"/>
  <c r="D177"/>
  <c r="D176" s="1"/>
  <c r="D175" s="1"/>
  <c r="D170"/>
  <c r="D168"/>
  <c r="D166"/>
  <c r="D161"/>
  <c r="D159"/>
  <c r="D158" s="1"/>
  <c r="D156"/>
  <c r="D154"/>
  <c r="D152"/>
  <c r="D150"/>
  <c r="D146"/>
  <c r="D144"/>
  <c r="D143"/>
  <c r="D140"/>
  <c r="D138"/>
  <c r="D135"/>
  <c r="D133"/>
  <c r="D128"/>
  <c r="D127" s="1"/>
  <c r="D124"/>
  <c r="D123" s="1"/>
  <c r="D121"/>
  <c r="D120" s="1"/>
  <c r="D118"/>
  <c r="D117" s="1"/>
  <c r="D115"/>
  <c r="D114" s="1"/>
  <c r="D112"/>
  <c r="D111" s="1"/>
  <c r="D108"/>
  <c r="D107" s="1"/>
  <c r="D105"/>
  <c r="D104" s="1"/>
  <c r="D102"/>
  <c r="D101" s="1"/>
  <c r="D97"/>
  <c r="D96" s="1"/>
  <c r="D94"/>
  <c r="D93" s="1"/>
  <c r="D91"/>
  <c r="D89"/>
  <c r="D85"/>
  <c r="D83"/>
  <c r="D81"/>
  <c r="D78"/>
  <c r="D77" s="1"/>
  <c r="D75"/>
  <c r="D73"/>
  <c r="D70"/>
  <c r="D68"/>
  <c r="D63"/>
  <c r="D62"/>
  <c r="D61" s="1"/>
  <c r="D59"/>
  <c r="D58" s="1"/>
  <c r="D57" s="1"/>
  <c r="D55"/>
  <c r="D54" s="1"/>
  <c r="D52"/>
  <c r="D51" s="1"/>
  <c r="D48"/>
  <c r="D46"/>
  <c r="D43"/>
  <c r="D42" s="1"/>
  <c r="D40"/>
  <c r="D39" s="1"/>
  <c r="D37"/>
  <c r="D36" s="1"/>
  <c r="D32"/>
  <c r="D30"/>
  <c r="D28"/>
  <c r="D25"/>
  <c r="D24" s="1"/>
  <c r="D22"/>
  <c r="D20"/>
  <c r="D16"/>
  <c r="D15" s="1"/>
  <c r="D14" s="1"/>
  <c r="D100" l="1"/>
  <c r="D110"/>
  <c r="D50"/>
  <c r="D72"/>
  <c r="D45"/>
  <c r="D88"/>
  <c r="D165"/>
  <c r="D164" s="1"/>
  <c r="D149"/>
  <c r="D142" s="1"/>
  <c r="D126"/>
  <c r="D27"/>
  <c r="D254"/>
  <c r="D35"/>
  <c r="D19"/>
  <c r="D186"/>
  <c r="D67"/>
  <c r="D80"/>
  <c r="D137"/>
  <c r="D194"/>
  <c r="D193" s="1"/>
  <c r="D231"/>
  <c r="D34" l="1"/>
  <c r="D18"/>
  <c r="D13" s="1"/>
  <c r="D66"/>
  <c r="D65" s="1"/>
  <c r="D12" l="1"/>
  <c r="D304" s="1"/>
  <c r="G288"/>
  <c r="G287" s="1"/>
  <c r="G252" l="1"/>
  <c r="G251" s="1"/>
  <c r="G140"/>
  <c r="G124"/>
  <c r="G123" s="1"/>
  <c r="G108"/>
  <c r="G107" s="1"/>
  <c r="G91"/>
  <c r="G89"/>
  <c r="G88" l="1"/>
  <c r="G264"/>
  <c r="G28"/>
  <c r="G121" l="1"/>
  <c r="G120" s="1"/>
  <c r="G249"/>
  <c r="G248" s="1"/>
  <c r="G255"/>
  <c r="G184" l="1"/>
  <c r="G183" s="1"/>
  <c r="G170"/>
  <c r="G217"/>
  <c r="G216" s="1"/>
  <c r="G234"/>
  <c r="G138"/>
  <c r="G137" s="1"/>
  <c r="G191"/>
  <c r="G189"/>
  <c r="G187"/>
  <c r="G168"/>
  <c r="G166"/>
  <c r="G102"/>
  <c r="G101" s="1"/>
  <c r="G118"/>
  <c r="G117" s="1"/>
  <c r="G115"/>
  <c r="G114" s="1"/>
  <c r="G112"/>
  <c r="G111" s="1"/>
  <c r="G105"/>
  <c r="G104" s="1"/>
  <c r="G143"/>
  <c r="G162"/>
  <c r="G161" s="1"/>
  <c r="G159"/>
  <c r="G158" s="1"/>
  <c r="G154"/>
  <c r="G152"/>
  <c r="G150"/>
  <c r="G146"/>
  <c r="G144"/>
  <c r="G135"/>
  <c r="G133"/>
  <c r="G128"/>
  <c r="G127" s="1"/>
  <c r="G276"/>
  <c r="G275" s="1"/>
  <c r="G246"/>
  <c r="G245" s="1"/>
  <c r="G243"/>
  <c r="G242" s="1"/>
  <c r="G240"/>
  <c r="G239" s="1"/>
  <c r="G229"/>
  <c r="G228" s="1"/>
  <c r="G220"/>
  <c r="G219" s="1"/>
  <c r="G208"/>
  <c r="G207" s="1"/>
  <c r="G100" l="1"/>
  <c r="G110"/>
  <c r="G126"/>
  <c r="G186"/>
  <c r="G165"/>
  <c r="G164" s="1"/>
  <c r="G149"/>
  <c r="G142" s="1"/>
  <c r="G59"/>
  <c r="G55"/>
  <c r="G54" s="1"/>
  <c r="G258" l="1"/>
  <c r="G259"/>
  <c r="G237" l="1"/>
  <c r="G236" s="1"/>
  <c r="G232"/>
  <c r="G231" s="1"/>
  <c r="G223"/>
  <c r="G222" s="1"/>
  <c r="G226"/>
  <c r="G225" s="1"/>
  <c r="G75"/>
  <c r="G214" l="1"/>
  <c r="G213" s="1"/>
  <c r="G285"/>
  <c r="G156"/>
  <c r="G58" l="1"/>
  <c r="G57" s="1"/>
  <c r="G48"/>
  <c r="G43"/>
  <c r="G42" s="1"/>
  <c r="G37"/>
  <c r="G36" s="1"/>
  <c r="G40"/>
  <c r="G39" s="1"/>
  <c r="G22"/>
  <c r="G20"/>
  <c r="G16"/>
  <c r="G15" s="1"/>
  <c r="G14" s="1"/>
  <c r="G46"/>
  <c r="G284"/>
  <c r="G282"/>
  <c r="G281" s="1"/>
  <c r="G279"/>
  <c r="G278" s="1"/>
  <c r="G273"/>
  <c r="G272" s="1"/>
  <c r="G270"/>
  <c r="G269" s="1"/>
  <c r="G267"/>
  <c r="G266" s="1"/>
  <c r="G263"/>
  <c r="G261"/>
  <c r="G256"/>
  <c r="G211"/>
  <c r="G210" s="1"/>
  <c r="G205"/>
  <c r="G204" s="1"/>
  <c r="G202"/>
  <c r="G201" s="1"/>
  <c r="G199"/>
  <c r="G196"/>
  <c r="G195" s="1"/>
  <c r="G181"/>
  <c r="G180" s="1"/>
  <c r="G179" s="1"/>
  <c r="G177"/>
  <c r="G176" s="1"/>
  <c r="G175" s="1"/>
  <c r="G97"/>
  <c r="G96" s="1"/>
  <c r="G94"/>
  <c r="G93" s="1"/>
  <c r="G85"/>
  <c r="G83"/>
  <c r="G81"/>
  <c r="G78"/>
  <c r="G77" s="1"/>
  <c r="G73"/>
  <c r="G72" s="1"/>
  <c r="G70"/>
  <c r="G68"/>
  <c r="G63"/>
  <c r="G62"/>
  <c r="G61" s="1"/>
  <c r="G52"/>
  <c r="G50" s="1"/>
  <c r="G32"/>
  <c r="G30"/>
  <c r="G25"/>
  <c r="G24" s="1"/>
  <c r="G254" l="1"/>
  <c r="G35"/>
  <c r="G19"/>
  <c r="G45"/>
  <c r="G194"/>
  <c r="G193" s="1"/>
  <c r="G198"/>
  <c r="G67"/>
  <c r="G80"/>
  <c r="G51"/>
  <c r="G27"/>
  <c r="G18" l="1"/>
  <c r="G13" s="1"/>
  <c r="G34"/>
  <c r="G66"/>
  <c r="G65" s="1"/>
  <c r="G12" l="1"/>
  <c r="G304" s="1"/>
</calcChain>
</file>

<file path=xl/sharedStrings.xml><?xml version="1.0" encoding="utf-8"?>
<sst xmlns="http://schemas.openxmlformats.org/spreadsheetml/2006/main" count="794" uniqueCount="277">
  <si>
    <t>Наименование показателя</t>
  </si>
  <si>
    <t>ЦСР</t>
  </si>
  <si>
    <t>ВР</t>
  </si>
  <si>
    <t>01</t>
  </si>
  <si>
    <t>02</t>
  </si>
  <si>
    <t>Непрограммная деятельность</t>
  </si>
  <si>
    <t>88</t>
  </si>
  <si>
    <t>Глава муниципального образования</t>
  </si>
  <si>
    <t>88 0 00 20300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</si>
  <si>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</si>
  <si>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</si>
  <si>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Расходы на выплаты персоналу государственных (муниципальных) органов</t>
  </si>
  <si>
    <t>03</t>
  </si>
  <si>
    <t>Центральный аппарат</t>
  </si>
  <si>
    <t>88 0 00 20400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</si>
  <si>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</si>
  <si>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</si>
  <si>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</si>
  <si>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</si>
  <si>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</si>
  <si>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04</t>
  </si>
  <si>
    <t>05</t>
  </si>
  <si>
    <t>05 0 01 20400</t>
  </si>
  <si>
    <t xml:space="preserve">Осуществление государственных полномочий   в сфере труда </t>
  </si>
  <si>
    <t>05 0 01 79206</t>
  </si>
  <si>
    <t xml:space="preserve">Осуществление  государственного полномочия  по созданию  административных комиссий  </t>
  </si>
  <si>
    <t>05 0 01 79207</t>
  </si>
  <si>
    <t>Подпрограмма «Организация и обеспечение осуществления бюджетного процесса, управление муниципальным долгом в муниципальном районе»</t>
  </si>
  <si>
    <t>01 1</t>
  </si>
  <si>
    <t xml:space="preserve">01 1 02 </t>
  </si>
  <si>
    <t>01 1 02 20400</t>
  </si>
  <si>
    <t>Руководитель контрольного органа  муниципального образования и его заместители</t>
  </si>
  <si>
    <t>88 0 00 22400</t>
  </si>
  <si>
    <t>Аудиторы контрольного органа  муниципального образования</t>
  </si>
  <si>
    <t>88 0 00 22500</t>
  </si>
  <si>
    <t>01 1 02 09399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</si>
  <si>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</si>
  <si>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</si>
  <si>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</si>
  <si>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</si>
  <si>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</si>
  <si>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</si>
  <si>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Оценка недвижимости, признание прав и регулирование отношений по муниципальной собственности</t>
  </si>
  <si>
    <t xml:space="preserve">04 0 01 </t>
  </si>
  <si>
    <t>04 0 01 06090</t>
  </si>
  <si>
    <t xml:space="preserve">05 0 01 09399  </t>
  </si>
  <si>
    <t>05 0 01 09399</t>
  </si>
  <si>
    <t>Исполнение судебных актов</t>
  </si>
  <si>
    <t>830</t>
  </si>
  <si>
    <t>Межбюджетные трансферты</t>
  </si>
  <si>
    <t>500</t>
  </si>
  <si>
    <t>09</t>
  </si>
  <si>
    <t>Мероприятия по предупреждению и ликвидации последствий чрезвычайных ситуаций и стихийных бедствий</t>
  </si>
  <si>
    <t>05 0 01 21801</t>
  </si>
  <si>
    <t>Резервные средства</t>
  </si>
  <si>
    <t>870</t>
  </si>
  <si>
    <t>Реализация других функций, связанных с обеспечением национальной безопасности и правоохранительной деятельности</t>
  </si>
  <si>
    <t>05 0 01 24799</t>
  </si>
  <si>
    <t>Муниципальная программа «Поддержка и развитие агропромышленного комплекса муниципального района "Нерчинский район" на 2013-2020 годы»</t>
  </si>
  <si>
    <t>Основное мероприятие "Проведение условий трудового соперничества в АПК Нерчинского района"</t>
  </si>
  <si>
    <t xml:space="preserve">02 0 01 </t>
  </si>
  <si>
    <t>02 0 01 07900</t>
  </si>
  <si>
    <t>Организация проведения мероприятий по содержанию безнадзорных животных</t>
  </si>
  <si>
    <t>Администрирование гос.полномочий на организацию и проведения мероприятий по содержанию безнадзорных животных</t>
  </si>
  <si>
    <t>15</t>
  </si>
  <si>
    <t>Мероприятие "Ремонт улично-дорожной сети в населенных пунктах, содержание улично-дорожной сети в населенных пунктах"</t>
  </si>
  <si>
    <t>12</t>
  </si>
  <si>
    <t>Администрирование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</si>
  <si>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88 0 00 79502</t>
  </si>
  <si>
    <t>Иные межбюджетные трансферты</t>
  </si>
  <si>
    <t>08</t>
  </si>
  <si>
    <t>подпрограмма "Повышение качества и доступности дошкольного образования"</t>
  </si>
  <si>
    <t>Предоставление субсидий бюджетным, автономным учреждениям и иным некоммерческим организациям</t>
  </si>
  <si>
    <t>08 1 01 42099</t>
  </si>
  <si>
    <t>600</t>
  </si>
  <si>
    <t>Субсидии бюджетным учреждениям</t>
  </si>
  <si>
    <t>610</t>
  </si>
  <si>
    <t>Обеспечение государственных гарантий прав граждан на получение общедоступного и бесплатного дошкольного, общего образования в образовательных учреждениях</t>
  </si>
  <si>
    <t>08 1 01 71201</t>
  </si>
  <si>
    <t>подпрограмма "Повышение качества и доступности общего образования"</t>
  </si>
  <si>
    <t>08 2 01 42199</t>
  </si>
  <si>
    <t xml:space="preserve">Обеспечение бесплатным питанием детей из малоимущих семей, обучающихся в муниципальных общеобразовательных учреждениях </t>
  </si>
  <si>
    <t>08 2 01 71218</t>
  </si>
  <si>
    <t>Субсидии бюджетным учреждениям на иные цели</t>
  </si>
  <si>
    <t>08 3 01 42399</t>
  </si>
  <si>
    <t>11</t>
  </si>
  <si>
    <t>11 0 01 42399</t>
  </si>
  <si>
    <t>Учреждения по внешкольной работе с детьми</t>
  </si>
  <si>
    <t>14</t>
  </si>
  <si>
    <t>14 0 01 07900</t>
  </si>
  <si>
    <t>01 2 03</t>
  </si>
  <si>
    <t>01 2 03 00520</t>
  </si>
  <si>
    <t>540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</si>
  <si>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</si>
  <si>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Администрирование государственного полномочия по организации и осуществлению деятельности по опеке и попечительству над несовершеннолетними</t>
  </si>
  <si>
    <t>07 0 01 45299</t>
  </si>
  <si>
    <t xml:space="preserve">Дворцы и дома культуры, другие учреждения культуры </t>
  </si>
  <si>
    <t>11 0 01 44099</t>
  </si>
  <si>
    <t>Библиотеки</t>
  </si>
  <si>
    <t>11 0 01 44299</t>
  </si>
  <si>
    <t>10</t>
  </si>
  <si>
    <t>10 0 01 07900</t>
  </si>
  <si>
    <t>Доплаты к пенсиям, дополнительное пенсионное обеспечение</t>
  </si>
  <si>
    <t xml:space="preserve">88 0 00 49101 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</si>
  <si>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</si>
  <si>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</si>
  <si>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300</t>
  </si>
  <si>
    <t>320</t>
  </si>
  <si>
    <t>Организация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</si>
  <si>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88 0 00 74505</t>
  </si>
  <si>
    <t>810</t>
  </si>
  <si>
    <t>Реализация государственного полномочия по организации и осуществлению деятельности по опеке и попечительству над несовершеннолетними</t>
  </si>
  <si>
    <t>Предоставление компенсации затрат родителей (законных представителей) детей-инвалидов на обучение по основным общеобразовательным программам на дому</t>
  </si>
  <si>
    <t>Предоставление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</si>
  <si>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Муниципальная программа «Социальная поддержка инвалидов" муниципального района «Нерчинский район» на 2016-2018гг.</t>
  </si>
  <si>
    <t>12 0 01 07900</t>
  </si>
  <si>
    <t xml:space="preserve">01 1 01 </t>
  </si>
  <si>
    <t>Обеспечение исполнения долговых обязательств муниципального района</t>
  </si>
  <si>
    <t>01 1 01 06065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</si>
  <si>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</si>
  <si>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</si>
  <si>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</si>
  <si>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</si>
  <si>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Выравнивание бюджетной обеспеченности поселений</t>
  </si>
  <si>
    <t>01 2 01</t>
  </si>
  <si>
    <t xml:space="preserve">Выравнивание бюджетной обеспеченности поселений из регионального фонда финансовой поддержки </t>
  </si>
  <si>
    <t>01 2 01 78060</t>
  </si>
  <si>
    <t xml:space="preserve"> Дотации</t>
  </si>
  <si>
    <t>510</t>
  </si>
  <si>
    <t>Выравнивание бюджетной обеспеченности поселений из районного фонда финансовой поддержки</t>
  </si>
  <si>
    <t>01 2 01 00130</t>
  </si>
  <si>
    <t xml:space="preserve"> Дотации </t>
  </si>
  <si>
    <t xml:space="preserve">Предоставление прочих видов межбюджетных трансфертов бюджетам поселений </t>
  </si>
  <si>
    <t>Итого расходов</t>
  </si>
  <si>
    <t>Учреждения по обеспечению хозяйственного обслуживания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</si>
  <si>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</si>
  <si>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Мероприятие "Обеспечение исполнения долговых обязательств муниципального района"</t>
  </si>
  <si>
    <t>Мероприятие "Организация планирования и исполнения бюджета муниципального района"</t>
  </si>
  <si>
    <t>Подпрограмма «Финансовая поддержка муниципальных образований, входящих в состав территории муниципального района «Нерчинский район»</t>
  </si>
  <si>
    <t xml:space="preserve">01 2 </t>
  </si>
  <si>
    <t>Мероприятие "Предоставление прочих видов межбюджетных трансфертов бюджетам поселений"</t>
  </si>
  <si>
    <t>01 2 03 00521</t>
  </si>
  <si>
    <t>05 0 01</t>
  </si>
  <si>
    <t xml:space="preserve">Основное мероприятие </t>
  </si>
  <si>
    <t>Основное мероприятие</t>
  </si>
  <si>
    <t xml:space="preserve">09 0 01 </t>
  </si>
  <si>
    <t>11 0 01</t>
  </si>
  <si>
    <t>88 0 00 51200</t>
  </si>
  <si>
    <t>08 3 02</t>
  </si>
  <si>
    <t>Мероприятие подпрограммы на организацию отдыха и оздоровления детей</t>
  </si>
  <si>
    <t>17</t>
  </si>
  <si>
    <t>18</t>
  </si>
  <si>
    <t>18 0 01 07900</t>
  </si>
  <si>
    <t>Муниципальная программа «Обеспечение деятельности учреждений культуры и дополнительного образования в сфере культуры муниципального района «Нерчинский район» Забайкальского края"</t>
  </si>
  <si>
    <t>Муниципальная программа "Территориальное планирование и обеспечение градостроительной деятельности на территории Нерчинского района"</t>
  </si>
  <si>
    <t>20</t>
  </si>
  <si>
    <t>20 0 01 S4420</t>
  </si>
  <si>
    <t>Предоставление субсидий бюджетным учреждениям</t>
  </si>
  <si>
    <t>19</t>
  </si>
  <si>
    <t>19 0 01 07900</t>
  </si>
  <si>
    <t>21</t>
  </si>
  <si>
    <t>21 0 01 07900</t>
  </si>
  <si>
    <t>22</t>
  </si>
  <si>
    <t>Субсидии автономным учреждениям</t>
  </si>
  <si>
    <t>22 0 01 07900</t>
  </si>
  <si>
    <t>620</t>
  </si>
  <si>
    <t>Подпрограмма "Создание и развитие инфраструктуры на сельских территориях"</t>
  </si>
  <si>
    <t xml:space="preserve">03 2 01 </t>
  </si>
  <si>
    <t xml:space="preserve">03 2 01 07900 </t>
  </si>
  <si>
    <t>03 2 01 07900</t>
  </si>
  <si>
    <t>08 3 02 01432</t>
  </si>
  <si>
    <t>09 0 01 01432</t>
  </si>
  <si>
    <t>20 0 01 07900</t>
  </si>
  <si>
    <t>26</t>
  </si>
  <si>
    <t>26 0 01 07900</t>
  </si>
  <si>
    <t>27</t>
  </si>
  <si>
    <t>27 0 01 07900</t>
  </si>
  <si>
    <t>28 0 01 07900</t>
  </si>
  <si>
    <t>Профилактика правонарушений в муниципальном районе "Нерчинский район" на 2019-2022 годы</t>
  </si>
  <si>
    <t>28</t>
  </si>
  <si>
    <t>Муниципальная программа "Развитие системы образования муниципального района "Нерчинский район" на 2021-2025 годы"</t>
  </si>
  <si>
    <t>подпрограмма "Повышение качества и доступности дополнительного образования и воспитания детей"</t>
  </si>
  <si>
    <t>Обеспечение функционирования модели персонифицированного финансирования дополнительного образования</t>
  </si>
  <si>
    <t>Предоставление грантов в форме субсидии бюджетным учреждениям</t>
  </si>
  <si>
    <t>Предоставление грантов в форме субсидии некомерческим организациям не подлежащие казначейскому сопровождению</t>
  </si>
  <si>
    <t>Предоствление грантов в форме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</si>
  <si>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08 3 01</t>
  </si>
  <si>
    <t>08 3 01 42397</t>
  </si>
  <si>
    <t>08 3 01 42398</t>
  </si>
  <si>
    <t>630</t>
  </si>
  <si>
    <t>подпрограмма "Совершенствование управления системой образования на территории муниципального района "Неринский район"</t>
  </si>
  <si>
    <t>08 4 01 79211</t>
  </si>
  <si>
    <t>08 4 01 20400</t>
  </si>
  <si>
    <t>08 4 01 45299</t>
  </si>
  <si>
    <t>08 4 01 72400</t>
  </si>
  <si>
    <t>310</t>
  </si>
  <si>
    <t>08 4 01 71228</t>
  </si>
  <si>
    <t>подпрограмма "Организация деятельности муниципального казенного учреждения "Централизованная бухгалтерич учреждений образования муниципального района "Нерчинский район" Забайкальского края на 2021-2025 годы"</t>
  </si>
  <si>
    <t>08 5 01 45299</t>
  </si>
  <si>
    <t>08 5 01 71230</t>
  </si>
  <si>
    <t>Муниципальная программа "Доступная среда муниципального района "Нерчинский район" на 2019-2021 годы</t>
  </si>
  <si>
    <t>Cубсидия на мероприятия по реализации государственной программы Забайкальского края "Доступная среда"</t>
  </si>
  <si>
    <t>21 0 01 S2270</t>
  </si>
  <si>
    <t>Муниципальная программа «Развитие культуры в муниципальном районе "Нерчинский район на 2021-2025 годы»</t>
  </si>
  <si>
    <t>Поддержка и развитие агропромышленного комплеса муниципального района  "Нерчинский район" на 2013-2025 годы</t>
  </si>
  <si>
    <t>Муниципальная программа "Развитие субъекто малого и среднего предпринимательства в Нерчинском районе на 2017-2025 годы"</t>
  </si>
  <si>
    <t>Муниципальная программа "Комплексное развитие коммунальной инфраструктуры муниципального района "Нерчинский район" на 2019-2025 годы</t>
  </si>
  <si>
    <t>17 0 01 S4905</t>
  </si>
  <si>
    <t>08 1 01</t>
  </si>
  <si>
    <t>08 2 01</t>
  </si>
  <si>
    <t>Предоставление грантов в форме субсидии автономным учреждениям</t>
  </si>
  <si>
    <t>08 4 01</t>
  </si>
  <si>
    <t>08 5 01</t>
  </si>
  <si>
    <t>Учебно-методические кабинеты, централизованные бухгалтерии, группы хоз.обслуживания, учебные фильматеки, межшкольные учебно-производственные комбинаты, логопедические пункты</t>
  </si>
  <si>
    <t>Подпрограмма "Развитие культуры на территории МР "Нерчинский район" на 2021-2025 годы"</t>
  </si>
  <si>
    <t>10 0 01</t>
  </si>
  <si>
    <t>Подпрограмма "Развитие туризма на территории муниципального района "Нерчинский район" на 2021-2025гг."</t>
  </si>
  <si>
    <t>10 1 01</t>
  </si>
  <si>
    <t>10 1 01 07900</t>
  </si>
  <si>
    <t>Подрограмма "Обеспечение деятельности учреждений культуры и дополнительного образования в сфере культуры МР "Нерчинский район" на 2021-2025 гг.</t>
  </si>
  <si>
    <t>10 2 01</t>
  </si>
  <si>
    <t>10 2 01 42399</t>
  </si>
  <si>
    <t>10 2 01 44099</t>
  </si>
  <si>
    <t>10 2 01 44299</t>
  </si>
  <si>
    <t>Субвенция на осуществление государственных полномочий по составлению списков кандидатов в присяжные заседатели федеральных судов общей юрисдикции в РФ</t>
  </si>
  <si>
    <t xml:space="preserve">Судебная система </t>
  </si>
  <si>
    <t>Муниципальная программа Укрепление общественного здоровья населения в муниципальном районе "Нерчинский район" на 2022-2025 годы</t>
  </si>
  <si>
    <t>30</t>
  </si>
  <si>
    <t>30 0 01 07900</t>
  </si>
  <si>
    <t>Предоставление прочих видов межбюджетных трансфертов бюджетам поселений</t>
  </si>
  <si>
    <t>88 0 00 77265</t>
  </si>
  <si>
    <t>88 0 00 79265</t>
  </si>
  <si>
    <t>Профилактика терроризма и экстремизма на территории муниципального района "Нерчинский район" на 2020-2025 годы</t>
  </si>
  <si>
    <t>01 1 02 79202</t>
  </si>
  <si>
    <t xml:space="preserve">05 0 02 09399  </t>
  </si>
  <si>
    <t>08 2 01 71031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</si>
  <si>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</t>
  </si>
  <si>
    <t>08 1 01 71231</t>
  </si>
  <si>
    <t>Дополнительная мера социальной поддержки отдельной категории граждан Российской Федерации в виде обеспечения льготным питанием их детей, обучающихся в 5-11 классах в муниципальных общеобразовательных организациях Забайкальского края</t>
  </si>
  <si>
    <t>08 2 0171219</t>
  </si>
  <si>
    <t>08 3 02 71432</t>
  </si>
  <si>
    <t>Муниципальная программа "Обеспечение пожарной безопасности на территории муниципального района "Нерчинский район" на 2023-2027 годы"</t>
  </si>
  <si>
    <t>31</t>
  </si>
  <si>
    <t>31 0 01 07900</t>
  </si>
  <si>
    <t>Комплексное развитие сельских территорий муниципального района "Нерчинский район" на 2020-2025 годы</t>
  </si>
  <si>
    <t>Муниципальная программа «Управление и распоряжение муниципальной собственностью муниципального района «Нерчинский район» на период 2024-2026 годы»</t>
  </si>
  <si>
    <t>Муниципальная программа «Совершенствование муниципального управления муниципального района "Нерчинский район" на 2026-2026 годы»</t>
  </si>
  <si>
    <t>Обеспечение выплаты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</si>
  <si>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Муниципальная программа Реализация молодёжной политики и развитие физической культуры и спорта» в муниципальном районе «Нерчинский район» на 2024-2027 годы
</t>
  </si>
  <si>
    <t>Муниципальная программа «Повышение безопасности дорожного движения на 2024 – 2027 годы»</t>
  </si>
  <si>
    <t>Муниципальная программа "Профилактика, предупреждение правонарушений и употребления наркотических средств" в муниципальном районе "Нерчинский район" на 2024-2027 годы</t>
  </si>
  <si>
    <t xml:space="preserve">Подпрограмма  «Развитие и содержание  кадрового потенциала администрации  муниципального района «Нерчинский район» </t>
  </si>
  <si>
    <t>Подпрограмма «Обеспечение эффективного и бесперебойного функционирования  администрации муниципального района «Нерчинский район»</t>
  </si>
  <si>
    <t>88 0 01 31533</t>
  </si>
  <si>
    <t>15 0 01 09700</t>
  </si>
  <si>
    <t>2026 г.</t>
  </si>
  <si>
    <t>Дотации бюджетам муниципальных районов, муниципальных и городских округов Забайкальского края на финансовое обеспечение реализации мероприятий по проведению капитального ремонта жилых помещений отдельных категорий граждан</t>
  </si>
  <si>
    <t>88 0 00 74927</t>
  </si>
  <si>
    <t>Единая субвенция местным бюджетам</t>
  </si>
  <si>
    <t>88 0 00 79202</t>
  </si>
  <si>
    <t>08 2 01 71202</t>
  </si>
  <si>
    <t>Субсидия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</si>
  <si>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88 0 01 S4317</t>
  </si>
  <si>
    <t>Муниципальная программа "Социальная поддержка граждан старшего поколения и инвалидов»  в муниципальном районе "Нерчинский район" на 2025-2027гг</t>
  </si>
  <si>
    <t>Муниципальная программа "Профилактика безнадзорности и правонарушений среди несовершеннолетних в муниципальном районе "Нерчинский район"на 2025-2027 г.г.</t>
  </si>
  <si>
    <t>"Комплексная поддержка и развитие муниципального автономного учреждения "Редакция газеты "Нерчинская звезда" на 2025-2027 годы</t>
  </si>
  <si>
    <t>Муниципальная программа "Развитие инфраструктуры детского образовательно-оздоровительного лагеря "Солнечный" муниципального района "Нерчинский район" на 2025-2030 гг."</t>
  </si>
  <si>
    <t>Выполнение других обязательств муниицпального района</t>
  </si>
  <si>
    <t>88 0 00 69300</t>
  </si>
  <si>
    <t>Муниципальная программа «Управление муниципальными финансами муниципального района «Нерчинский район» на 2023-2025 годы</t>
  </si>
  <si>
    <t>2027 г.</t>
  </si>
  <si>
    <t>Перечень муниципальных программ муниципального района "Нерчинский район", финансовое обеспечение которых предусмотрено расходной частью бюджета муниципального района "Нерчинский район" на плановый период 2026-2027 годов</t>
  </si>
  <si>
    <t xml:space="preserve">тыс.руб </t>
  </si>
  <si>
    <t xml:space="preserve">Всего </t>
  </si>
  <si>
    <t xml:space="preserve">в том числе средства краевого бюджета </t>
  </si>
  <si>
    <t xml:space="preserve">в том числе средства федерального бюджета </t>
  </si>
  <si>
    <t xml:space="preserve">  ПРИЛОЖЕНИЕ № 12                                                                                                         к решению Совета муниципального района «Нерчинский район»  от     декабря 2024 г. № ____«О бюджете муниципального района "Нерчинский район" на 2025 год и плановый период 2026 и 2027 годов»         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</si>
</sst>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_(* #,##0.00_);_(* \(#,##0.00\);_(* &quot;-&quot;??_);_(@_)"/>
    <numFmt numFmtId="166" formatCode="#,##0.0"/>
  </numFmts>
  <fonts count="17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Times New Roman Cyr"/>
      <family val="1"/>
      <charset val="204"/>
    </font>
    <font>
      <sz val="10"/>
      <color theme="1"/>
      <name val="Times New Roman Cyr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3" fillId="0" borderId="0" applyFont="0" applyFill="0" applyBorder="0" applyAlignment="0" applyProtection="0"/>
    <xf numFmtId="0" fontId="1" fillId="0" borderId="0"/>
    <xf numFmtId="0" fontId="3" fillId="0" borderId="0" applyFont="0" applyFill="0" applyBorder="0" applyAlignment="0" applyProtection="0"/>
  </cellStyleXfs>
  <cellXfs count="140">
    <xf numFmtId="0" fontId="0" fillId="0" borderId="0" xfId="0"/>
    <xf numFmtId="0" fontId="2" fillId="0" borderId="0" xfId="2" applyFont="1" applyFill="1" applyBorder="1" applyAlignment="1">
      <alignment horizontal="justify" wrapText="1"/>
    </xf>
    <xf numFmtId="0" fontId="5" fillId="0" borderId="0" xfId="0" applyFont="1" applyFill="1" applyBorder="1" applyAlignment="1">
      <alignment horizontal="center" wrapText="1"/>
    </xf>
    <xf numFmtId="0" fontId="7" fillId="0" borderId="1" xfId="2" applyFont="1" applyFill="1" applyBorder="1" applyAlignment="1">
      <alignment horizontal="justify" wrapText="1"/>
    </xf>
    <xf numFmtId="0" fontId="2" fillId="0" borderId="1" xfId="2" applyFont="1" applyFill="1" applyBorder="1" applyAlignment="1">
      <alignment horizontal="justify" wrapText="1"/>
    </xf>
    <xf numFmtId="0" fontId="2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0" fontId="8" fillId="0" borderId="1" xfId="0" applyFont="1" applyBorder="1"/>
    <xf numFmtId="0" fontId="7" fillId="0" borderId="1" xfId="1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wrapText="1"/>
    </xf>
    <xf numFmtId="0" fontId="2" fillId="0" borderId="1" xfId="0" applyFont="1" applyBorder="1" applyAlignment="1"/>
    <xf numFmtId="0" fontId="7" fillId="0" borderId="1" xfId="0" applyFont="1" applyBorder="1" applyAlignment="1">
      <alignment wrapText="1"/>
    </xf>
    <xf numFmtId="0" fontId="7" fillId="0" borderId="1" xfId="2" applyFont="1" applyFill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2" fillId="0" borderId="2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2" fillId="0" borderId="1" xfId="2" applyFont="1" applyFill="1" applyBorder="1" applyAlignment="1">
      <alignment vertical="distributed" wrapText="1"/>
    </xf>
    <xf numFmtId="0" fontId="8" fillId="0" borderId="1" xfId="0" applyFont="1" applyBorder="1" applyAlignment="1">
      <alignment vertical="distributed" wrapText="1"/>
    </xf>
    <xf numFmtId="0" fontId="8" fillId="0" borderId="2" xfId="0" applyFont="1" applyBorder="1" applyAlignment="1">
      <alignment vertical="distributed" wrapText="1"/>
    </xf>
    <xf numFmtId="0" fontId="2" fillId="0" borderId="1" xfId="1" applyNumberFormat="1" applyFont="1" applyFill="1" applyBorder="1" applyAlignment="1">
      <alignment vertical="distributed" wrapText="1"/>
    </xf>
    <xf numFmtId="0" fontId="2" fillId="0" borderId="1" xfId="0" applyFont="1" applyBorder="1" applyAlignment="1">
      <alignment vertical="distributed" wrapText="1"/>
    </xf>
    <xf numFmtId="0" fontId="8" fillId="0" borderId="0" xfId="0" applyFont="1" applyAlignment="1">
      <alignment vertical="distributed" wrapText="1"/>
    </xf>
    <xf numFmtId="0" fontId="8" fillId="0" borderId="1" xfId="0" applyFont="1" applyBorder="1" applyAlignment="1">
      <alignment vertical="distributed"/>
    </xf>
    <xf numFmtId="0" fontId="2" fillId="0" borderId="1" xfId="0" applyFont="1" applyFill="1" applyBorder="1" applyAlignment="1">
      <alignment vertical="distributed" wrapText="1"/>
    </xf>
    <xf numFmtId="0" fontId="10" fillId="0" borderId="0" xfId="0" applyFont="1"/>
    <xf numFmtId="0" fontId="11" fillId="0" borderId="0" xfId="0" applyFont="1"/>
    <xf numFmtId="164" fontId="11" fillId="0" borderId="0" xfId="0" applyNumberFormat="1" applyFont="1"/>
    <xf numFmtId="164" fontId="0" fillId="0" borderId="0" xfId="0" applyNumberFormat="1"/>
    <xf numFmtId="49" fontId="2" fillId="2" borderId="1" xfId="2" applyNumberFormat="1" applyFont="1" applyFill="1" applyBorder="1" applyAlignment="1">
      <alignment horizontal="left" wrapText="1"/>
    </xf>
    <xf numFmtId="49" fontId="2" fillId="2" borderId="1" xfId="2" applyNumberFormat="1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center" wrapText="1"/>
    </xf>
    <xf numFmtId="0" fontId="7" fillId="2" borderId="1" xfId="2" applyFont="1" applyFill="1" applyBorder="1" applyAlignment="1">
      <alignment horizontal="center" wrapText="1"/>
    </xf>
    <xf numFmtId="49" fontId="7" fillId="2" borderId="1" xfId="2" applyNumberFormat="1" applyFont="1" applyFill="1" applyBorder="1" applyAlignment="1">
      <alignment horizontal="left" wrapText="1"/>
    </xf>
    <xf numFmtId="49" fontId="7" fillId="2" borderId="1" xfId="2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2" borderId="0" xfId="0" applyFill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justify" wrapText="1"/>
    </xf>
    <xf numFmtId="164" fontId="2" fillId="0" borderId="1" xfId="0" applyNumberFormat="1" applyFont="1" applyFill="1" applyBorder="1" applyAlignment="1">
      <alignment horizontal="right"/>
    </xf>
    <xf numFmtId="0" fontId="8" fillId="0" borderId="3" xfId="0" applyFont="1" applyBorder="1" applyAlignment="1">
      <alignment wrapText="1"/>
    </xf>
    <xf numFmtId="0" fontId="12" fillId="2" borderId="1" xfId="2" applyFont="1" applyFill="1" applyBorder="1" applyAlignment="1">
      <alignment vertical="distributed" wrapText="1"/>
    </xf>
    <xf numFmtId="49" fontId="12" fillId="2" borderId="1" xfId="2" applyNumberFormat="1" applyFont="1" applyFill="1" applyBorder="1" applyAlignment="1">
      <alignment horizontal="left" wrapText="1"/>
    </xf>
    <xf numFmtId="49" fontId="12" fillId="2" borderId="1" xfId="2" applyNumberFormat="1" applyFont="1" applyFill="1" applyBorder="1" applyAlignment="1">
      <alignment horizontal="center" wrapText="1"/>
    </xf>
    <xf numFmtId="0" fontId="12" fillId="2" borderId="1" xfId="3" applyNumberFormat="1" applyFont="1" applyFill="1" applyBorder="1" applyAlignment="1">
      <alignment vertical="distributed" wrapText="1"/>
    </xf>
    <xf numFmtId="0" fontId="12" fillId="2" borderId="1" xfId="0" applyFont="1" applyFill="1" applyBorder="1" applyAlignment="1">
      <alignment vertical="distributed" wrapText="1"/>
    </xf>
    <xf numFmtId="49" fontId="12" fillId="2" borderId="1" xfId="2" applyNumberFormat="1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vertical="distributed" wrapText="1"/>
    </xf>
    <xf numFmtId="0" fontId="2" fillId="2" borderId="1" xfId="0" applyFont="1" applyFill="1" applyBorder="1" applyAlignment="1">
      <alignment vertical="distributed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distributed" wrapText="1"/>
    </xf>
    <xf numFmtId="0" fontId="2" fillId="2" borderId="1" xfId="3" applyNumberFormat="1" applyFont="1" applyFill="1" applyBorder="1" applyAlignment="1">
      <alignment vertical="distributed" wrapText="1"/>
    </xf>
    <xf numFmtId="49" fontId="2" fillId="0" borderId="1" xfId="2" applyNumberFormat="1" applyFont="1" applyFill="1" applyBorder="1" applyAlignment="1">
      <alignment horizontal="left" wrapText="1"/>
    </xf>
    <xf numFmtId="49" fontId="2" fillId="0" borderId="1" xfId="2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vertical="distributed" wrapText="1"/>
    </xf>
    <xf numFmtId="0" fontId="2" fillId="2" borderId="1" xfId="0" applyFont="1" applyFill="1" applyBorder="1" applyAlignment="1">
      <alignment vertical="distributed"/>
    </xf>
    <xf numFmtId="49" fontId="2" fillId="0" borderId="1" xfId="2" applyNumberFormat="1" applyFont="1" applyFill="1" applyBorder="1" applyAlignment="1">
      <alignment wrapText="1"/>
    </xf>
    <xf numFmtId="0" fontId="2" fillId="0" borderId="1" xfId="0" applyFont="1" applyBorder="1" applyAlignment="1">
      <alignment vertical="distributed"/>
    </xf>
    <xf numFmtId="164" fontId="2" fillId="0" borderId="1" xfId="2" applyNumberFormat="1" applyFont="1" applyFill="1" applyBorder="1"/>
    <xf numFmtId="164" fontId="2" fillId="0" borderId="1" xfId="2" applyNumberFormat="1" applyFont="1" applyFill="1" applyBorder="1" applyAlignment="1">
      <alignment horizontal="right" wrapText="1"/>
    </xf>
    <xf numFmtId="49" fontId="7" fillId="0" borderId="1" xfId="2" applyNumberFormat="1" applyFont="1" applyFill="1" applyBorder="1" applyAlignment="1">
      <alignment horizontal="left" wrapText="1"/>
    </xf>
    <xf numFmtId="0" fontId="13" fillId="2" borderId="2" xfId="0" applyFont="1" applyFill="1" applyBorder="1" applyAlignment="1">
      <alignment vertical="distributed" wrapText="1"/>
    </xf>
    <xf numFmtId="49" fontId="12" fillId="2" borderId="1" xfId="0" applyNumberFormat="1" applyFont="1" applyFill="1" applyBorder="1" applyAlignment="1">
      <alignment horizontal="left" wrapText="1"/>
    </xf>
    <xf numFmtId="0" fontId="13" fillId="2" borderId="1" xfId="0" applyFont="1" applyFill="1" applyBorder="1" applyAlignment="1">
      <alignment vertical="distributed" wrapText="1"/>
    </xf>
    <xf numFmtId="0" fontId="13" fillId="2" borderId="1" xfId="2" applyFont="1" applyFill="1" applyBorder="1" applyAlignment="1">
      <alignment vertical="distributed" wrapText="1"/>
    </xf>
    <xf numFmtId="0" fontId="7" fillId="2" borderId="1" xfId="2" applyFont="1" applyFill="1" applyBorder="1" applyAlignment="1">
      <alignment vertical="distributed" wrapText="1"/>
    </xf>
    <xf numFmtId="164" fontId="7" fillId="0" borderId="1" xfId="2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vertical="distributed" wrapText="1"/>
    </xf>
    <xf numFmtId="0" fontId="13" fillId="2" borderId="1" xfId="3" applyNumberFormat="1" applyFont="1" applyFill="1" applyBorder="1" applyAlignment="1">
      <alignment vertical="distributed" wrapText="1"/>
    </xf>
    <xf numFmtId="49" fontId="2" fillId="0" borderId="1" xfId="0" applyNumberFormat="1" applyFont="1" applyFill="1" applyBorder="1" applyAlignment="1">
      <alignment horizontal="left" wrapText="1"/>
    </xf>
    <xf numFmtId="4" fontId="13" fillId="0" borderId="1" xfId="0" applyNumberFormat="1" applyFont="1" applyFill="1" applyBorder="1" applyAlignment="1">
      <alignment horizontal="right" shrinkToFit="1"/>
    </xf>
    <xf numFmtId="164" fontId="7" fillId="0" borderId="1" xfId="2" applyNumberFormat="1" applyFont="1" applyFill="1" applyBorder="1"/>
    <xf numFmtId="0" fontId="2" fillId="0" borderId="0" xfId="2" applyFont="1" applyFill="1" applyAlignment="1">
      <alignment wrapText="1"/>
    </xf>
    <xf numFmtId="0" fontId="13" fillId="0" borderId="2" xfId="0" applyFont="1" applyFill="1" applyBorder="1" applyAlignment="1">
      <alignment vertical="distributed" wrapText="1"/>
    </xf>
    <xf numFmtId="0" fontId="12" fillId="0" borderId="2" xfId="0" applyFont="1" applyFill="1" applyBorder="1" applyAlignment="1">
      <alignment vertical="distributed" wrapText="1"/>
    </xf>
    <xf numFmtId="0" fontId="12" fillId="0" borderId="1" xfId="0" applyFont="1" applyFill="1" applyBorder="1" applyAlignment="1">
      <alignment vertical="distributed" wrapText="1"/>
    </xf>
    <xf numFmtId="4" fontId="12" fillId="0" borderId="1" xfId="0" applyNumberFormat="1" applyFont="1" applyFill="1" applyBorder="1" applyAlignment="1">
      <alignment horizontal="right" shrinkToFit="1"/>
    </xf>
    <xf numFmtId="0" fontId="13" fillId="0" borderId="1" xfId="3" applyNumberFormat="1" applyFont="1" applyFill="1" applyBorder="1" applyAlignment="1">
      <alignment vertical="distributed" wrapText="1"/>
    </xf>
    <xf numFmtId="0" fontId="12" fillId="0" borderId="1" xfId="3" applyNumberFormat="1" applyFont="1" applyFill="1" applyBorder="1" applyAlignment="1">
      <alignment vertical="distributed" wrapText="1"/>
    </xf>
    <xf numFmtId="164" fontId="6" fillId="0" borderId="0" xfId="0" applyNumberFormat="1" applyFont="1" applyFill="1" applyBorder="1" applyAlignment="1">
      <alignment horizontal="center" wrapText="1"/>
    </xf>
    <xf numFmtId="164" fontId="7" fillId="0" borderId="1" xfId="2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right"/>
    </xf>
    <xf numFmtId="4" fontId="12" fillId="0" borderId="1" xfId="2" applyNumberFormat="1" applyFont="1" applyFill="1" applyBorder="1" applyAlignment="1">
      <alignment shrinkToFit="1"/>
    </xf>
    <xf numFmtId="2" fontId="2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shrinkToFit="1"/>
    </xf>
    <xf numFmtId="4" fontId="2" fillId="0" borderId="1" xfId="2" applyNumberFormat="1" applyFont="1" applyFill="1" applyBorder="1" applyAlignment="1">
      <alignment horizontal="right" shrinkToFit="1"/>
    </xf>
    <xf numFmtId="4" fontId="2" fillId="0" borderId="1" xfId="2" applyNumberFormat="1" applyFont="1" applyFill="1" applyBorder="1" applyAlignment="1">
      <alignment horizontal="right" vertical="center" shrinkToFit="1"/>
    </xf>
    <xf numFmtId="164" fontId="2" fillId="0" borderId="1" xfId="0" applyNumberFormat="1" applyFont="1" applyFill="1" applyBorder="1" applyAlignment="1">
      <alignment horizontal="right" wrapText="1"/>
    </xf>
    <xf numFmtId="166" fontId="7" fillId="0" borderId="1" xfId="0" applyNumberFormat="1" applyFont="1" applyFill="1" applyBorder="1"/>
    <xf numFmtId="0" fontId="0" fillId="0" borderId="0" xfId="0" applyFill="1"/>
    <xf numFmtId="0" fontId="2" fillId="0" borderId="1" xfId="0" applyFont="1" applyFill="1" applyBorder="1"/>
    <xf numFmtId="166" fontId="0" fillId="0" borderId="0" xfId="0" applyNumberFormat="1" applyFill="1"/>
    <xf numFmtId="49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/>
    <xf numFmtId="49" fontId="1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49" fontId="12" fillId="0" borderId="1" xfId="2" applyNumberFormat="1" applyFont="1" applyFill="1" applyBorder="1" applyAlignment="1">
      <alignment horizontal="center" wrapText="1"/>
    </xf>
    <xf numFmtId="0" fontId="13" fillId="0" borderId="1" xfId="2" applyFont="1" applyFill="1" applyBorder="1" applyAlignment="1">
      <alignment vertical="distributed" wrapText="1"/>
    </xf>
    <xf numFmtId="0" fontId="13" fillId="0" borderId="1" xfId="0" applyFont="1" applyFill="1" applyBorder="1" applyAlignment="1">
      <alignment vertical="distributed" wrapText="1"/>
    </xf>
    <xf numFmtId="49" fontId="13" fillId="0" borderId="1" xfId="0" applyNumberFormat="1" applyFont="1" applyFill="1" applyBorder="1" applyAlignment="1">
      <alignment horizontal="left" wrapText="1"/>
    </xf>
    <xf numFmtId="49" fontId="13" fillId="0" borderId="1" xfId="2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distributed" wrapText="1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vertical="distributed" wrapText="1"/>
    </xf>
    <xf numFmtId="49" fontId="7" fillId="0" borderId="1" xfId="2" applyNumberFormat="1" applyFont="1" applyFill="1" applyBorder="1" applyAlignment="1">
      <alignment horizontal="center" wrapText="1"/>
    </xf>
    <xf numFmtId="0" fontId="7" fillId="0" borderId="1" xfId="2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left" wrapText="1"/>
    </xf>
    <xf numFmtId="49" fontId="13" fillId="0" borderId="1" xfId="0" applyNumberFormat="1" applyFont="1" applyFill="1" applyBorder="1" applyAlignment="1">
      <alignment horizontal="center" wrapText="1"/>
    </xf>
    <xf numFmtId="0" fontId="12" fillId="0" borderId="1" xfId="2" applyFont="1" applyFill="1" applyBorder="1" applyAlignment="1">
      <alignment vertical="distributed" wrapText="1"/>
    </xf>
    <xf numFmtId="49" fontId="15" fillId="0" borderId="1" xfId="0" applyNumberFormat="1" applyFont="1" applyFill="1" applyBorder="1" applyAlignment="1">
      <alignment horizontal="left" wrapText="1"/>
    </xf>
    <xf numFmtId="0" fontId="11" fillId="0" borderId="1" xfId="0" applyFont="1" applyBorder="1"/>
    <xf numFmtId="0" fontId="0" fillId="0" borderId="1" xfId="0" applyBorder="1"/>
    <xf numFmtId="0" fontId="10" fillId="0" borderId="1" xfId="0" applyFont="1" applyBorder="1"/>
    <xf numFmtId="0" fontId="0" fillId="0" borderId="1" xfId="0" applyFill="1" applyBorder="1"/>
    <xf numFmtId="0" fontId="16" fillId="0" borderId="1" xfId="2" applyFont="1" applyFill="1" applyBorder="1" applyAlignment="1">
      <alignment horizontal="center" wrapText="1"/>
    </xf>
    <xf numFmtId="0" fontId="7" fillId="0" borderId="5" xfId="2" applyFont="1" applyFill="1" applyBorder="1" applyAlignment="1">
      <alignment horizontal="center"/>
    </xf>
    <xf numFmtId="0" fontId="7" fillId="0" borderId="2" xfId="2" applyFont="1" applyFill="1" applyBorder="1" applyAlignment="1">
      <alignment horizontal="center"/>
    </xf>
    <xf numFmtId="0" fontId="7" fillId="2" borderId="5" xfId="2" applyFont="1" applyFill="1" applyBorder="1" applyAlignment="1">
      <alignment horizontal="center" wrapText="1"/>
    </xf>
    <xf numFmtId="0" fontId="7" fillId="2" borderId="2" xfId="2" applyFont="1" applyFill="1" applyBorder="1" applyAlignment="1">
      <alignment horizontal="center" wrapText="1"/>
    </xf>
    <xf numFmtId="0" fontId="7" fillId="0" borderId="6" xfId="2" applyFont="1" applyFill="1" applyBorder="1" applyAlignment="1">
      <alignment horizontal="center" wrapText="1"/>
    </xf>
    <xf numFmtId="0" fontId="7" fillId="0" borderId="7" xfId="2" applyFont="1" applyFill="1" applyBorder="1" applyAlignment="1">
      <alignment horizontal="center" wrapText="1"/>
    </xf>
    <xf numFmtId="0" fontId="7" fillId="0" borderId="3" xfId="2" applyFont="1" applyFill="1" applyBorder="1" applyAlignment="1">
      <alignment horizontal="center" wrapText="1"/>
    </xf>
    <xf numFmtId="164" fontId="7" fillId="0" borderId="6" xfId="2" applyNumberFormat="1" applyFont="1" applyFill="1" applyBorder="1" applyAlignment="1">
      <alignment horizontal="center" wrapText="1"/>
    </xf>
    <xf numFmtId="164" fontId="7" fillId="0" borderId="7" xfId="2" applyNumberFormat="1" applyFont="1" applyFill="1" applyBorder="1" applyAlignment="1">
      <alignment horizontal="center" wrapText="1"/>
    </xf>
    <xf numFmtId="164" fontId="7" fillId="0" borderId="3" xfId="2" applyNumberFormat="1" applyFont="1" applyFill="1" applyBorder="1" applyAlignment="1">
      <alignment horizontal="center" wrapText="1"/>
    </xf>
    <xf numFmtId="0" fontId="2" fillId="2" borderId="0" xfId="2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right" wrapText="1"/>
    </xf>
  </cellXfs>
  <cellStyles count="4">
    <cellStyle name="Обычный" xfId="0" builtinId="0"/>
    <cellStyle name="Обычный_Приложения 8, 9, 10 (1)" xfId="2"/>
    <cellStyle name="Финансовый" xfId="1" builtinId="3"/>
    <cellStyle name="Финансов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8"/>
  <sheetViews>
    <sheetView tabSelected="1" zoomScale="120" zoomScaleNormal="120" workbookViewId="0">
      <selection activeCell="A5" sqref="A5:I7"/>
    </sheetView>
  </sheetViews>
  <sheetFormatPr defaultRowHeight="12.75"/>
  <cols>
    <col min="1" max="1" width="58" customWidth="1"/>
    <col min="2" max="2" width="5.28515625" style="46" customWidth="1"/>
    <col min="3" max="3" width="0" style="46" hidden="1" customWidth="1"/>
    <col min="4" max="4" width="11" style="99" customWidth="1"/>
    <col min="5" max="5" width="7.85546875" style="99" customWidth="1"/>
    <col min="6" max="6" width="8.5703125" style="99" customWidth="1"/>
    <col min="7" max="7" width="10.28515625" style="99" customWidth="1"/>
    <col min="8" max="8" width="8.140625" style="99" customWidth="1"/>
    <col min="9" max="9" width="7.85546875" customWidth="1"/>
  </cols>
  <sheetData>
    <row r="1" spans="1:10" ht="12.75" customHeight="1">
      <c r="A1" s="1"/>
      <c r="B1" s="137" t="s">
        <v>276</v>
      </c>
      <c r="C1" s="137"/>
      <c r="D1" s="137"/>
      <c r="E1" s="137"/>
      <c r="F1" s="137"/>
      <c r="G1" s="137"/>
      <c r="H1" s="137"/>
      <c r="I1" s="137"/>
    </row>
    <row r="2" spans="1:10">
      <c r="A2" s="1"/>
      <c r="B2" s="137"/>
      <c r="C2" s="137"/>
      <c r="D2" s="137"/>
      <c r="E2" s="137"/>
      <c r="F2" s="137"/>
      <c r="G2" s="137"/>
      <c r="H2" s="137"/>
      <c r="I2" s="137"/>
    </row>
    <row r="3" spans="1:10">
      <c r="A3" s="1"/>
      <c r="B3" s="137"/>
      <c r="C3" s="137"/>
      <c r="D3" s="137"/>
      <c r="E3" s="137"/>
      <c r="F3" s="137"/>
      <c r="G3" s="137"/>
      <c r="H3" s="137"/>
      <c r="I3" s="137"/>
    </row>
    <row r="4" spans="1:10" ht="60.75" customHeight="1">
      <c r="A4" s="1"/>
      <c r="B4" s="137"/>
      <c r="C4" s="137"/>
      <c r="D4" s="137"/>
      <c r="E4" s="137"/>
      <c r="F4" s="137"/>
      <c r="G4" s="137"/>
      <c r="H4" s="137"/>
      <c r="I4" s="137"/>
    </row>
    <row r="5" spans="1:10" ht="12.75" customHeight="1">
      <c r="A5" s="138" t="s">
        <v>271</v>
      </c>
      <c r="B5" s="138"/>
      <c r="C5" s="138"/>
      <c r="D5" s="138"/>
      <c r="E5" s="138"/>
      <c r="F5" s="138"/>
      <c r="G5" s="138"/>
      <c r="H5" s="138"/>
      <c r="I5" s="138"/>
    </row>
    <row r="6" spans="1:10" ht="12.75" customHeight="1">
      <c r="A6" s="138"/>
      <c r="B6" s="138"/>
      <c r="C6" s="138"/>
      <c r="D6" s="138"/>
      <c r="E6" s="138"/>
      <c r="F6" s="138"/>
      <c r="G6" s="138"/>
      <c r="H6" s="138"/>
      <c r="I6" s="138"/>
    </row>
    <row r="7" spans="1:10" ht="26.25" customHeight="1">
      <c r="A7" s="138"/>
      <c r="B7" s="138"/>
      <c r="C7" s="138"/>
      <c r="D7" s="138"/>
      <c r="E7" s="138"/>
      <c r="F7" s="138"/>
      <c r="G7" s="138"/>
      <c r="H7" s="138"/>
      <c r="I7" s="138"/>
    </row>
    <row r="8" spans="1:10" hidden="1">
      <c r="A8" s="2"/>
      <c r="B8" s="36"/>
      <c r="C8" s="37"/>
      <c r="D8" s="2"/>
      <c r="E8" s="2"/>
      <c r="F8" s="2"/>
      <c r="G8" s="89"/>
      <c r="H8" s="89"/>
    </row>
    <row r="9" spans="1:10">
      <c r="A9" s="139" t="s">
        <v>272</v>
      </c>
      <c r="B9" s="139"/>
      <c r="C9" s="139"/>
      <c r="D9" s="139"/>
      <c r="E9" s="139"/>
      <c r="F9" s="139"/>
      <c r="G9" s="139"/>
      <c r="H9" s="139"/>
      <c r="I9" s="139"/>
    </row>
    <row r="10" spans="1:10" s="21" customFormat="1">
      <c r="A10" s="127" t="s">
        <v>0</v>
      </c>
      <c r="B10" s="129" t="s">
        <v>1</v>
      </c>
      <c r="C10" s="38" t="s">
        <v>2</v>
      </c>
      <c r="D10" s="131" t="s">
        <v>255</v>
      </c>
      <c r="E10" s="132"/>
      <c r="F10" s="133"/>
      <c r="G10" s="134" t="s">
        <v>270</v>
      </c>
      <c r="H10" s="135"/>
      <c r="I10" s="136"/>
    </row>
    <row r="11" spans="1:10" s="21" customFormat="1" ht="67.5">
      <c r="A11" s="128"/>
      <c r="B11" s="130"/>
      <c r="C11" s="38"/>
      <c r="D11" s="117" t="s">
        <v>273</v>
      </c>
      <c r="E11" s="126" t="s">
        <v>275</v>
      </c>
      <c r="F11" s="126" t="s">
        <v>274</v>
      </c>
      <c r="G11" s="90" t="s">
        <v>273</v>
      </c>
      <c r="H11" s="126" t="s">
        <v>275</v>
      </c>
      <c r="I11" s="126" t="s">
        <v>274</v>
      </c>
    </row>
    <row r="12" spans="1:10" s="31" customFormat="1" ht="39.75" customHeight="1">
      <c r="A12" s="74" t="s">
        <v>269</v>
      </c>
      <c r="B12" s="39" t="s">
        <v>3</v>
      </c>
      <c r="C12" s="40"/>
      <c r="D12" s="76">
        <f>D13+D34</f>
        <v>62498.6</v>
      </c>
      <c r="E12" s="76"/>
      <c r="F12" s="76">
        <v>4150.8999999999996</v>
      </c>
      <c r="G12" s="76">
        <f>G13+G34</f>
        <v>100963.40000000001</v>
      </c>
      <c r="H12" s="76"/>
      <c r="I12" s="122">
        <v>4208.8</v>
      </c>
      <c r="J12" s="32"/>
    </row>
    <row r="13" spans="1:10" ht="27" hidden="1" customHeight="1">
      <c r="A13" s="22" t="s">
        <v>27</v>
      </c>
      <c r="B13" s="34" t="s">
        <v>28</v>
      </c>
      <c r="C13" s="35"/>
      <c r="D13" s="69">
        <f>D14+D18</f>
        <v>7360.5</v>
      </c>
      <c r="E13" s="69"/>
      <c r="F13" s="69"/>
      <c r="G13" s="69">
        <f>G14+G18</f>
        <v>7415.7999999999993</v>
      </c>
      <c r="H13" s="69"/>
      <c r="I13" s="123"/>
    </row>
    <row r="14" spans="1:10" ht="27" hidden="1" customHeight="1">
      <c r="A14" s="23" t="s">
        <v>136</v>
      </c>
      <c r="B14" s="34" t="s">
        <v>116</v>
      </c>
      <c r="C14" s="35"/>
      <c r="D14" s="69">
        <f t="shared" ref="D14:G16" si="0">D15</f>
        <v>11.6</v>
      </c>
      <c r="E14" s="69"/>
      <c r="F14" s="69"/>
      <c r="G14" s="69">
        <f t="shared" si="0"/>
        <v>9</v>
      </c>
      <c r="H14" s="69"/>
      <c r="I14" s="123"/>
    </row>
    <row r="15" spans="1:10" ht="19.5" hidden="1" customHeight="1">
      <c r="A15" s="24" t="s">
        <v>117</v>
      </c>
      <c r="B15" s="34" t="s">
        <v>118</v>
      </c>
      <c r="C15" s="35"/>
      <c r="D15" s="69">
        <f t="shared" si="0"/>
        <v>11.6</v>
      </c>
      <c r="E15" s="69"/>
      <c r="F15" s="69"/>
      <c r="G15" s="69">
        <f t="shared" si="0"/>
        <v>9</v>
      </c>
      <c r="H15" s="69"/>
      <c r="I15" s="123"/>
    </row>
    <row r="16" spans="1:10" ht="21" hidden="1" customHeight="1">
      <c r="A16" s="25" t="s">
        <v>119</v>
      </c>
      <c r="B16" s="34" t="s">
        <v>118</v>
      </c>
      <c r="C16" s="35" t="s">
        <v>120</v>
      </c>
      <c r="D16" s="49">
        <f t="shared" si="0"/>
        <v>11.6</v>
      </c>
      <c r="E16" s="49"/>
      <c r="F16" s="49"/>
      <c r="G16" s="49">
        <f t="shared" si="0"/>
        <v>9</v>
      </c>
      <c r="H16" s="49"/>
      <c r="I16" s="123"/>
    </row>
    <row r="17" spans="1:9" ht="21" hidden="1" customHeight="1">
      <c r="A17" s="25" t="s">
        <v>121</v>
      </c>
      <c r="B17" s="34" t="s">
        <v>118</v>
      </c>
      <c r="C17" s="35" t="s">
        <v>122</v>
      </c>
      <c r="D17" s="49">
        <v>11.6</v>
      </c>
      <c r="E17" s="49"/>
      <c r="F17" s="49"/>
      <c r="G17" s="49">
        <v>9</v>
      </c>
      <c r="H17" s="49"/>
      <c r="I17" s="123"/>
    </row>
    <row r="18" spans="1:9" ht="29.25" hidden="1" customHeight="1">
      <c r="A18" s="22" t="s">
        <v>137</v>
      </c>
      <c r="B18" s="34" t="s">
        <v>29</v>
      </c>
      <c r="C18" s="35"/>
      <c r="D18" s="69">
        <f>D19+D24+D27</f>
        <v>7348.9</v>
      </c>
      <c r="E18" s="69"/>
      <c r="F18" s="69"/>
      <c r="G18" s="69">
        <f>G19+G24+G27</f>
        <v>7406.7999999999993</v>
      </c>
      <c r="H18" s="69"/>
      <c r="I18" s="123"/>
    </row>
    <row r="19" spans="1:9" ht="17.25" hidden="1" customHeight="1">
      <c r="A19" s="22" t="s">
        <v>13</v>
      </c>
      <c r="B19" s="34" t="s">
        <v>30</v>
      </c>
      <c r="C19" s="35"/>
      <c r="D19" s="69">
        <f>D20+D22</f>
        <v>5897.5</v>
      </c>
      <c r="E19" s="69"/>
      <c r="F19" s="69"/>
      <c r="G19" s="69">
        <f>G20+G22</f>
        <v>5897.5</v>
      </c>
      <c r="H19" s="69"/>
      <c r="I19" s="123"/>
    </row>
    <row r="20" spans="1:9" ht="48" hidden="1" customHeight="1">
      <c r="A20" s="22" t="s">
        <v>9</v>
      </c>
      <c r="B20" s="34" t="s">
        <v>30</v>
      </c>
      <c r="C20" s="35" t="s">
        <v>10</v>
      </c>
      <c r="D20" s="69">
        <f>D21</f>
        <v>5807.5</v>
      </c>
      <c r="E20" s="69"/>
      <c r="F20" s="69"/>
      <c r="G20" s="69">
        <f>G21</f>
        <v>5807.5</v>
      </c>
      <c r="H20" s="69"/>
      <c r="I20" s="123"/>
    </row>
    <row r="21" spans="1:9" ht="23.25" hidden="1" customHeight="1">
      <c r="A21" s="26" t="s">
        <v>11</v>
      </c>
      <c r="B21" s="34" t="s">
        <v>30</v>
      </c>
      <c r="C21" s="35" t="s">
        <v>15</v>
      </c>
      <c r="D21" s="49">
        <v>5807.5</v>
      </c>
      <c r="E21" s="49"/>
      <c r="F21" s="49"/>
      <c r="G21" s="49">
        <v>5807.5</v>
      </c>
      <c r="H21" s="49"/>
      <c r="I21" s="123"/>
    </row>
    <row r="22" spans="1:9" ht="25.5" hidden="1" customHeight="1">
      <c r="A22" s="27" t="s">
        <v>16</v>
      </c>
      <c r="B22" s="34" t="s">
        <v>30</v>
      </c>
      <c r="C22" s="35" t="s">
        <v>17</v>
      </c>
      <c r="D22" s="49">
        <f>D23</f>
        <v>90</v>
      </c>
      <c r="E22" s="49"/>
      <c r="F22" s="49"/>
      <c r="G22" s="49">
        <f>G23</f>
        <v>90</v>
      </c>
      <c r="H22" s="49"/>
      <c r="I22" s="123"/>
    </row>
    <row r="23" spans="1:9" ht="27.75" hidden="1" customHeight="1">
      <c r="A23" s="23" t="s">
        <v>18</v>
      </c>
      <c r="B23" s="34" t="s">
        <v>30</v>
      </c>
      <c r="C23" s="35" t="s">
        <v>19</v>
      </c>
      <c r="D23" s="49">
        <v>90</v>
      </c>
      <c r="E23" s="49"/>
      <c r="F23" s="49"/>
      <c r="G23" s="49">
        <v>90</v>
      </c>
      <c r="H23" s="49"/>
      <c r="I23" s="123"/>
    </row>
    <row r="24" spans="1:9" ht="25.5" hidden="1" customHeight="1">
      <c r="A24" s="26" t="s">
        <v>258</v>
      </c>
      <c r="B24" s="41" t="s">
        <v>233</v>
      </c>
      <c r="C24" s="43"/>
      <c r="D24" s="97">
        <f>D25</f>
        <v>229</v>
      </c>
      <c r="E24" s="97"/>
      <c r="F24" s="97"/>
      <c r="G24" s="97">
        <f>G25</f>
        <v>286.89999999999998</v>
      </c>
      <c r="H24" s="97"/>
      <c r="I24" s="123"/>
    </row>
    <row r="25" spans="1:9" ht="54.75" hidden="1" customHeight="1">
      <c r="A25" s="26" t="s">
        <v>9</v>
      </c>
      <c r="B25" s="41" t="s">
        <v>233</v>
      </c>
      <c r="C25" s="43" t="s">
        <v>10</v>
      </c>
      <c r="D25" s="97">
        <f>D26</f>
        <v>229</v>
      </c>
      <c r="E25" s="97"/>
      <c r="F25" s="97"/>
      <c r="G25" s="97">
        <f>G26</f>
        <v>286.89999999999998</v>
      </c>
      <c r="H25" s="97"/>
      <c r="I25" s="123"/>
    </row>
    <row r="26" spans="1:9" ht="25.5" hidden="1" customHeight="1">
      <c r="A26" s="26" t="s">
        <v>11</v>
      </c>
      <c r="B26" s="41" t="s">
        <v>233</v>
      </c>
      <c r="C26" s="35" t="s">
        <v>15</v>
      </c>
      <c r="D26" s="49">
        <v>229</v>
      </c>
      <c r="E26" s="49"/>
      <c r="F26" s="49"/>
      <c r="G26" s="49">
        <v>286.89999999999998</v>
      </c>
      <c r="H26" s="49"/>
      <c r="I26" s="123"/>
    </row>
    <row r="27" spans="1:9" ht="21.75" hidden="1" customHeight="1">
      <c r="A27" s="26" t="s">
        <v>134</v>
      </c>
      <c r="B27" s="34" t="s">
        <v>35</v>
      </c>
      <c r="C27" s="35"/>
      <c r="D27" s="69">
        <f>D28+D30+D32</f>
        <v>1222.4000000000001</v>
      </c>
      <c r="E27" s="69"/>
      <c r="F27" s="69"/>
      <c r="G27" s="69">
        <f>G28+G30+G32</f>
        <v>1222.4000000000001</v>
      </c>
      <c r="H27" s="69"/>
      <c r="I27" s="123"/>
    </row>
    <row r="28" spans="1:9" ht="53.25" hidden="1" customHeight="1">
      <c r="A28" s="22" t="s">
        <v>9</v>
      </c>
      <c r="B28" s="34" t="s">
        <v>35</v>
      </c>
      <c r="C28" s="35" t="s">
        <v>10</v>
      </c>
      <c r="D28" s="69">
        <f>D29</f>
        <v>788.7</v>
      </c>
      <c r="E28" s="69"/>
      <c r="F28" s="69"/>
      <c r="G28" s="69">
        <f>G29</f>
        <v>788.7</v>
      </c>
      <c r="H28" s="69"/>
      <c r="I28" s="123"/>
    </row>
    <row r="29" spans="1:9" ht="20.25" hidden="1" customHeight="1">
      <c r="A29" s="25" t="s">
        <v>36</v>
      </c>
      <c r="B29" s="34" t="s">
        <v>35</v>
      </c>
      <c r="C29" s="35" t="s">
        <v>37</v>
      </c>
      <c r="D29" s="49">
        <v>788.7</v>
      </c>
      <c r="E29" s="49"/>
      <c r="F29" s="49"/>
      <c r="G29" s="49">
        <v>788.7</v>
      </c>
      <c r="H29" s="49"/>
      <c r="I29" s="123"/>
    </row>
    <row r="30" spans="1:9" ht="24.75" hidden="1" customHeight="1">
      <c r="A30" s="23" t="s">
        <v>16</v>
      </c>
      <c r="B30" s="34" t="s">
        <v>35</v>
      </c>
      <c r="C30" s="35" t="s">
        <v>17</v>
      </c>
      <c r="D30" s="49">
        <f>D31</f>
        <v>433.7</v>
      </c>
      <c r="E30" s="49"/>
      <c r="F30" s="49"/>
      <c r="G30" s="49">
        <f>G31</f>
        <v>433.7</v>
      </c>
      <c r="H30" s="49"/>
      <c r="I30" s="123"/>
    </row>
    <row r="31" spans="1:9" ht="26.25" hidden="1" customHeight="1">
      <c r="A31" s="23" t="s">
        <v>18</v>
      </c>
      <c r="B31" s="34" t="s">
        <v>35</v>
      </c>
      <c r="C31" s="35" t="s">
        <v>19</v>
      </c>
      <c r="D31" s="49">
        <v>433.7</v>
      </c>
      <c r="E31" s="49"/>
      <c r="F31" s="49"/>
      <c r="G31" s="49">
        <v>433.7</v>
      </c>
      <c r="H31" s="49"/>
      <c r="I31" s="123"/>
    </row>
    <row r="32" spans="1:9" ht="21" hidden="1" customHeight="1">
      <c r="A32" s="28" t="s">
        <v>38</v>
      </c>
      <c r="B32" s="34" t="s">
        <v>35</v>
      </c>
      <c r="C32" s="35" t="s">
        <v>39</v>
      </c>
      <c r="D32" s="49">
        <f>D33</f>
        <v>0</v>
      </c>
      <c r="E32" s="49"/>
      <c r="F32" s="49"/>
      <c r="G32" s="49">
        <f>G33</f>
        <v>0</v>
      </c>
      <c r="H32" s="49"/>
      <c r="I32" s="123"/>
    </row>
    <row r="33" spans="1:9" ht="23.25" hidden="1" customHeight="1">
      <c r="A33" s="25" t="s">
        <v>40</v>
      </c>
      <c r="B33" s="34" t="s">
        <v>35</v>
      </c>
      <c r="C33" s="35" t="s">
        <v>41</v>
      </c>
      <c r="D33" s="49"/>
      <c r="E33" s="49"/>
      <c r="F33" s="49"/>
      <c r="G33" s="49"/>
      <c r="H33" s="49"/>
      <c r="I33" s="123"/>
    </row>
    <row r="34" spans="1:9" ht="36.75" hidden="1" customHeight="1">
      <c r="A34" s="23" t="s">
        <v>138</v>
      </c>
      <c r="B34" s="34" t="s">
        <v>139</v>
      </c>
      <c r="C34" s="35"/>
      <c r="D34" s="69">
        <f>D35+D42+D45</f>
        <v>55138.1</v>
      </c>
      <c r="E34" s="69"/>
      <c r="F34" s="69"/>
      <c r="G34" s="69">
        <f>G35+G42+G45</f>
        <v>93547.6</v>
      </c>
      <c r="H34" s="69"/>
      <c r="I34" s="123"/>
    </row>
    <row r="35" spans="1:9" ht="21" hidden="1" customHeight="1">
      <c r="A35" s="22" t="s">
        <v>123</v>
      </c>
      <c r="B35" s="34" t="s">
        <v>124</v>
      </c>
      <c r="C35" s="35"/>
      <c r="D35" s="69">
        <f>D36+D39</f>
        <v>19788.599999999999</v>
      </c>
      <c r="E35" s="69"/>
      <c r="F35" s="69"/>
      <c r="G35" s="69">
        <f>G36+G39</f>
        <v>58198.100000000006</v>
      </c>
      <c r="H35" s="69"/>
      <c r="I35" s="123"/>
    </row>
    <row r="36" spans="1:9" ht="25.5" hidden="1" customHeight="1">
      <c r="A36" s="29" t="s">
        <v>125</v>
      </c>
      <c r="B36" s="34" t="s">
        <v>126</v>
      </c>
      <c r="C36" s="35"/>
      <c r="D36" s="69">
        <f>D37</f>
        <v>3921.9</v>
      </c>
      <c r="E36" s="69"/>
      <c r="F36" s="69"/>
      <c r="G36" s="69">
        <f>G37</f>
        <v>3921.9</v>
      </c>
      <c r="H36" s="69"/>
      <c r="I36" s="123"/>
    </row>
    <row r="37" spans="1:9" ht="23.25" hidden="1" customHeight="1">
      <c r="A37" s="29" t="s">
        <v>49</v>
      </c>
      <c r="B37" s="34" t="s">
        <v>126</v>
      </c>
      <c r="C37" s="35" t="s">
        <v>50</v>
      </c>
      <c r="D37" s="69">
        <f>D38</f>
        <v>3921.9</v>
      </c>
      <c r="E37" s="69"/>
      <c r="F37" s="69"/>
      <c r="G37" s="69">
        <f>G38</f>
        <v>3921.9</v>
      </c>
      <c r="H37" s="69"/>
      <c r="I37" s="123"/>
    </row>
    <row r="38" spans="1:9" ht="22.5" hidden="1" customHeight="1">
      <c r="A38" s="25" t="s">
        <v>127</v>
      </c>
      <c r="B38" s="34" t="s">
        <v>126</v>
      </c>
      <c r="C38" s="35" t="s">
        <v>128</v>
      </c>
      <c r="D38" s="49">
        <v>3921.9</v>
      </c>
      <c r="E38" s="49"/>
      <c r="F38" s="49"/>
      <c r="G38" s="49">
        <v>3921.9</v>
      </c>
      <c r="H38" s="49"/>
      <c r="I38" s="123"/>
    </row>
    <row r="39" spans="1:9" ht="26.25" hidden="1" customHeight="1">
      <c r="A39" s="29" t="s">
        <v>129</v>
      </c>
      <c r="B39" s="34" t="s">
        <v>130</v>
      </c>
      <c r="C39" s="35"/>
      <c r="D39" s="69">
        <f>D40</f>
        <v>15866.699999999999</v>
      </c>
      <c r="E39" s="69"/>
      <c r="F39" s="69"/>
      <c r="G39" s="69">
        <f>G40</f>
        <v>54276.200000000004</v>
      </c>
      <c r="H39" s="69"/>
      <c r="I39" s="123"/>
    </row>
    <row r="40" spans="1:9" ht="17.25" hidden="1" customHeight="1">
      <c r="A40" s="25" t="s">
        <v>49</v>
      </c>
      <c r="B40" s="34" t="s">
        <v>130</v>
      </c>
      <c r="C40" s="35" t="s">
        <v>50</v>
      </c>
      <c r="D40" s="49">
        <f>D41</f>
        <v>15866.699999999999</v>
      </c>
      <c r="E40" s="49"/>
      <c r="F40" s="49"/>
      <c r="G40" s="49">
        <f>G41</f>
        <v>54276.200000000004</v>
      </c>
      <c r="H40" s="49"/>
      <c r="I40" s="123"/>
    </row>
    <row r="41" spans="1:9" ht="16.5" hidden="1" customHeight="1">
      <c r="A41" s="25" t="s">
        <v>131</v>
      </c>
      <c r="B41" s="34" t="s">
        <v>130</v>
      </c>
      <c r="C41" s="35" t="s">
        <v>128</v>
      </c>
      <c r="D41" s="49">
        <f>61095-45332.9+104.6</f>
        <v>15866.699999999999</v>
      </c>
      <c r="E41" s="49"/>
      <c r="F41" s="49"/>
      <c r="G41" s="49">
        <f>61095-6928.1+109.3</f>
        <v>54276.200000000004</v>
      </c>
      <c r="H41" s="49"/>
      <c r="I41" s="123"/>
    </row>
    <row r="42" spans="1:9" ht="26.25" hidden="1" customHeight="1">
      <c r="A42" s="23" t="s">
        <v>140</v>
      </c>
      <c r="B42" s="34" t="s">
        <v>90</v>
      </c>
      <c r="C42" s="35"/>
      <c r="D42" s="49">
        <f>D43</f>
        <v>12450.8</v>
      </c>
      <c r="E42" s="49"/>
      <c r="F42" s="49"/>
      <c r="G42" s="49">
        <f>G43</f>
        <v>12450.8</v>
      </c>
      <c r="H42" s="49"/>
      <c r="I42" s="123"/>
    </row>
    <row r="43" spans="1:9" ht="21" hidden="1" customHeight="1">
      <c r="A43" s="25" t="s">
        <v>49</v>
      </c>
      <c r="B43" s="41" t="s">
        <v>91</v>
      </c>
      <c r="C43" s="35" t="s">
        <v>50</v>
      </c>
      <c r="D43" s="49">
        <f>D44</f>
        <v>12450.8</v>
      </c>
      <c r="E43" s="49"/>
      <c r="F43" s="49"/>
      <c r="G43" s="49">
        <f>G44</f>
        <v>12450.8</v>
      </c>
      <c r="H43" s="49"/>
      <c r="I43" s="123"/>
    </row>
    <row r="44" spans="1:9" ht="17.25" hidden="1" customHeight="1">
      <c r="A44" s="22" t="s">
        <v>69</v>
      </c>
      <c r="B44" s="41" t="s">
        <v>91</v>
      </c>
      <c r="C44" s="35" t="s">
        <v>92</v>
      </c>
      <c r="D44" s="49">
        <v>12450.8</v>
      </c>
      <c r="E44" s="49"/>
      <c r="F44" s="49"/>
      <c r="G44" s="49">
        <v>12450.8</v>
      </c>
      <c r="H44" s="49"/>
      <c r="I44" s="123"/>
    </row>
    <row r="45" spans="1:9" ht="24.75" hidden="1" customHeight="1">
      <c r="A45" s="23" t="s">
        <v>140</v>
      </c>
      <c r="B45" s="34" t="s">
        <v>90</v>
      </c>
      <c r="C45" s="35"/>
      <c r="D45" s="69">
        <f>D46+D48</f>
        <v>22898.7</v>
      </c>
      <c r="E45" s="69"/>
      <c r="F45" s="69"/>
      <c r="G45" s="69">
        <f>G46+G48</f>
        <v>22898.7</v>
      </c>
      <c r="H45" s="69"/>
      <c r="I45" s="123"/>
    </row>
    <row r="46" spans="1:9" ht="24.75" hidden="1" customHeight="1">
      <c r="A46" s="22" t="s">
        <v>229</v>
      </c>
      <c r="B46" s="41" t="s">
        <v>141</v>
      </c>
      <c r="C46" s="35" t="s">
        <v>50</v>
      </c>
      <c r="D46" s="49">
        <f>D47</f>
        <v>22898.7</v>
      </c>
      <c r="E46" s="49"/>
      <c r="F46" s="49"/>
      <c r="G46" s="49">
        <f>G47</f>
        <v>22898.7</v>
      </c>
      <c r="H46" s="49"/>
      <c r="I46" s="123"/>
    </row>
    <row r="47" spans="1:9" ht="21.75" hidden="1" customHeight="1">
      <c r="A47" s="22" t="s">
        <v>69</v>
      </c>
      <c r="B47" s="41" t="s">
        <v>141</v>
      </c>
      <c r="C47" s="35" t="s">
        <v>92</v>
      </c>
      <c r="D47" s="49">
        <v>22898.7</v>
      </c>
      <c r="E47" s="49"/>
      <c r="F47" s="49"/>
      <c r="G47" s="49">
        <v>22898.7</v>
      </c>
      <c r="H47" s="49"/>
      <c r="I47" s="123"/>
    </row>
    <row r="48" spans="1:9" ht="28.5" hidden="1" customHeight="1">
      <c r="A48" s="25" t="s">
        <v>132</v>
      </c>
      <c r="B48" s="34" t="s">
        <v>141</v>
      </c>
      <c r="C48" s="35" t="s">
        <v>50</v>
      </c>
      <c r="D48" s="49">
        <f>D49</f>
        <v>0</v>
      </c>
      <c r="E48" s="49"/>
      <c r="F48" s="49"/>
      <c r="G48" s="49">
        <f>G49</f>
        <v>0</v>
      </c>
      <c r="H48" s="49"/>
      <c r="I48" s="123"/>
    </row>
    <row r="49" spans="1:10" ht="25.5" hidden="1" customHeight="1">
      <c r="A49" s="25" t="s">
        <v>69</v>
      </c>
      <c r="B49" s="34" t="s">
        <v>141</v>
      </c>
      <c r="C49" s="35" t="s">
        <v>92</v>
      </c>
      <c r="D49" s="49"/>
      <c r="E49" s="49"/>
      <c r="F49" s="49"/>
      <c r="G49" s="49"/>
      <c r="H49" s="49"/>
      <c r="I49" s="123"/>
    </row>
    <row r="50" spans="1:10" s="31" customFormat="1" ht="38.25" hidden="1">
      <c r="A50" s="15" t="s">
        <v>58</v>
      </c>
      <c r="B50" s="39" t="s">
        <v>4</v>
      </c>
      <c r="C50" s="40"/>
      <c r="D50" s="76">
        <f>D52</f>
        <v>0</v>
      </c>
      <c r="E50" s="76"/>
      <c r="F50" s="76"/>
      <c r="G50" s="76">
        <f>G52</f>
        <v>0</v>
      </c>
      <c r="H50" s="76"/>
      <c r="I50" s="122"/>
    </row>
    <row r="51" spans="1:10" ht="25.5" hidden="1">
      <c r="A51" s="7" t="s">
        <v>59</v>
      </c>
      <c r="B51" s="34" t="s">
        <v>60</v>
      </c>
      <c r="C51" s="35"/>
      <c r="D51" s="69">
        <f>D52</f>
        <v>0</v>
      </c>
      <c r="E51" s="69"/>
      <c r="F51" s="69"/>
      <c r="G51" s="69">
        <f>G52</f>
        <v>0</v>
      </c>
      <c r="H51" s="69"/>
      <c r="I51" s="123"/>
    </row>
    <row r="52" spans="1:10" ht="38.25" hidden="1">
      <c r="A52" s="9" t="s">
        <v>16</v>
      </c>
      <c r="B52" s="34" t="s">
        <v>61</v>
      </c>
      <c r="C52" s="35" t="s">
        <v>17</v>
      </c>
      <c r="D52" s="49">
        <f>D53</f>
        <v>0</v>
      </c>
      <c r="E52" s="49"/>
      <c r="F52" s="49"/>
      <c r="G52" s="49">
        <f>G53</f>
        <v>0</v>
      </c>
      <c r="H52" s="49"/>
      <c r="I52" s="123"/>
    </row>
    <row r="53" spans="1:10" ht="38.25" hidden="1">
      <c r="A53" s="9" t="s">
        <v>18</v>
      </c>
      <c r="B53" s="34" t="s">
        <v>61</v>
      </c>
      <c r="C53" s="35" t="s">
        <v>19</v>
      </c>
      <c r="D53" s="49">
        <v>0</v>
      </c>
      <c r="E53" s="49"/>
      <c r="F53" s="49"/>
      <c r="G53" s="49">
        <v>0</v>
      </c>
      <c r="H53" s="49"/>
      <c r="I53" s="123"/>
    </row>
    <row r="54" spans="1:10" ht="30.75" customHeight="1">
      <c r="A54" s="3" t="s">
        <v>204</v>
      </c>
      <c r="B54" s="39" t="s">
        <v>4</v>
      </c>
      <c r="C54" s="35"/>
      <c r="D54" s="91">
        <f>D55</f>
        <v>300</v>
      </c>
      <c r="E54" s="91"/>
      <c r="F54" s="91"/>
      <c r="G54" s="91">
        <f>G55</f>
        <v>300</v>
      </c>
      <c r="H54" s="91"/>
      <c r="I54" s="123"/>
    </row>
    <row r="55" spans="1:10" ht="21" hidden="1" customHeight="1">
      <c r="A55" s="23" t="s">
        <v>16</v>
      </c>
      <c r="B55" s="34" t="s">
        <v>61</v>
      </c>
      <c r="C55" s="35" t="s">
        <v>17</v>
      </c>
      <c r="D55" s="49">
        <f>D56</f>
        <v>300</v>
      </c>
      <c r="E55" s="49"/>
      <c r="F55" s="49"/>
      <c r="G55" s="49">
        <f>G56</f>
        <v>300</v>
      </c>
      <c r="H55" s="49"/>
      <c r="I55" s="123"/>
    </row>
    <row r="56" spans="1:10" ht="23.25" hidden="1" customHeight="1">
      <c r="A56" s="23" t="s">
        <v>18</v>
      </c>
      <c r="B56" s="34" t="s">
        <v>61</v>
      </c>
      <c r="C56" s="35" t="s">
        <v>19</v>
      </c>
      <c r="D56" s="49">
        <v>300</v>
      </c>
      <c r="E56" s="49"/>
      <c r="F56" s="49"/>
      <c r="G56" s="49">
        <v>300</v>
      </c>
      <c r="H56" s="49"/>
      <c r="I56" s="123"/>
    </row>
    <row r="57" spans="1:10" s="31" customFormat="1" ht="24.75" customHeight="1">
      <c r="A57" s="74" t="s">
        <v>244</v>
      </c>
      <c r="B57" s="39" t="s">
        <v>12</v>
      </c>
      <c r="C57" s="40"/>
      <c r="D57" s="76">
        <f t="shared" ref="D57:G59" si="1">D58</f>
        <v>2150</v>
      </c>
      <c r="E57" s="76"/>
      <c r="F57" s="76"/>
      <c r="G57" s="76">
        <f t="shared" si="1"/>
        <v>2150</v>
      </c>
      <c r="H57" s="76"/>
      <c r="I57" s="122"/>
      <c r="J57" s="32"/>
    </row>
    <row r="58" spans="1:10" ht="27.75" hidden="1" customHeight="1">
      <c r="A58" s="10" t="s">
        <v>166</v>
      </c>
      <c r="B58" s="41" t="s">
        <v>167</v>
      </c>
      <c r="C58" s="35"/>
      <c r="D58" s="69">
        <f t="shared" si="1"/>
        <v>2150</v>
      </c>
      <c r="E58" s="69"/>
      <c r="F58" s="69"/>
      <c r="G58" s="69">
        <f t="shared" si="1"/>
        <v>2150</v>
      </c>
      <c r="H58" s="69"/>
      <c r="I58" s="123"/>
    </row>
    <row r="59" spans="1:10" ht="24" hidden="1" customHeight="1">
      <c r="A59" s="23" t="s">
        <v>16</v>
      </c>
      <c r="B59" s="41" t="s">
        <v>168</v>
      </c>
      <c r="C59" s="35" t="s">
        <v>17</v>
      </c>
      <c r="D59" s="49">
        <f t="shared" si="1"/>
        <v>2150</v>
      </c>
      <c r="E59" s="49"/>
      <c r="F59" s="49"/>
      <c r="G59" s="49">
        <f t="shared" si="1"/>
        <v>2150</v>
      </c>
      <c r="H59" s="49"/>
      <c r="I59" s="123"/>
    </row>
    <row r="60" spans="1:10" ht="22.5" hidden="1" customHeight="1">
      <c r="A60" s="23" t="s">
        <v>18</v>
      </c>
      <c r="B60" s="41" t="s">
        <v>169</v>
      </c>
      <c r="C60" s="35" t="s">
        <v>19</v>
      </c>
      <c r="D60" s="49">
        <v>2150</v>
      </c>
      <c r="E60" s="49"/>
      <c r="F60" s="49"/>
      <c r="G60" s="49">
        <v>2150</v>
      </c>
      <c r="H60" s="49"/>
      <c r="I60" s="123"/>
    </row>
    <row r="61" spans="1:10" s="31" customFormat="1" ht="40.5" customHeight="1">
      <c r="A61" s="78" t="s">
        <v>245</v>
      </c>
      <c r="B61" s="39" t="s">
        <v>20</v>
      </c>
      <c r="C61" s="40"/>
      <c r="D61" s="91">
        <f>D62</f>
        <v>2004.6</v>
      </c>
      <c r="E61" s="91"/>
      <c r="F61" s="91"/>
      <c r="G61" s="91">
        <f>G62</f>
        <v>2004.6</v>
      </c>
      <c r="H61" s="91"/>
      <c r="I61" s="122"/>
      <c r="J61" s="32"/>
    </row>
    <row r="62" spans="1:10" ht="25.5" hidden="1">
      <c r="A62" s="13" t="s">
        <v>42</v>
      </c>
      <c r="B62" s="34" t="s">
        <v>43</v>
      </c>
      <c r="C62" s="35"/>
      <c r="D62" s="69">
        <f>D64</f>
        <v>2004.6</v>
      </c>
      <c r="E62" s="69"/>
      <c r="F62" s="69"/>
      <c r="G62" s="69">
        <f>G64</f>
        <v>2004.6</v>
      </c>
      <c r="H62" s="69"/>
      <c r="I62" s="123"/>
    </row>
    <row r="63" spans="1:10" ht="38.25" hidden="1">
      <c r="A63" s="9" t="s">
        <v>16</v>
      </c>
      <c r="B63" s="34" t="s">
        <v>44</v>
      </c>
      <c r="C63" s="35" t="s">
        <v>17</v>
      </c>
      <c r="D63" s="69">
        <f>D64</f>
        <v>2004.6</v>
      </c>
      <c r="E63" s="69"/>
      <c r="F63" s="69"/>
      <c r="G63" s="69">
        <f>G64</f>
        <v>2004.6</v>
      </c>
      <c r="H63" s="69"/>
      <c r="I63" s="123"/>
    </row>
    <row r="64" spans="1:10" ht="38.25" hidden="1">
      <c r="A64" s="19" t="s">
        <v>18</v>
      </c>
      <c r="B64" s="34" t="s">
        <v>44</v>
      </c>
      <c r="C64" s="35" t="s">
        <v>19</v>
      </c>
      <c r="D64" s="69">
        <v>2004.6</v>
      </c>
      <c r="E64" s="69"/>
      <c r="F64" s="69"/>
      <c r="G64" s="69">
        <v>2004.6</v>
      </c>
      <c r="H64" s="69"/>
      <c r="I64" s="123"/>
    </row>
    <row r="65" spans="1:10" s="31" customFormat="1" ht="27.75" customHeight="1">
      <c r="A65" s="77" t="s">
        <v>246</v>
      </c>
      <c r="B65" s="39" t="s">
        <v>21</v>
      </c>
      <c r="C65" s="40"/>
      <c r="D65" s="76">
        <f>D66+D88</f>
        <v>58426.399999999994</v>
      </c>
      <c r="E65" s="76"/>
      <c r="F65" s="76">
        <v>799.2</v>
      </c>
      <c r="G65" s="76">
        <f>G66+G88</f>
        <v>58428.5</v>
      </c>
      <c r="H65" s="76"/>
      <c r="I65" s="122">
        <v>801.3</v>
      </c>
      <c r="J65" s="32"/>
    </row>
    <row r="66" spans="1:10" ht="25.5" hidden="1">
      <c r="A66" s="4" t="s">
        <v>143</v>
      </c>
      <c r="B66" s="34" t="s">
        <v>142</v>
      </c>
      <c r="C66" s="35"/>
      <c r="D66" s="69">
        <f>D67+D72+D77+D80+D96+D93</f>
        <v>32579.699999999997</v>
      </c>
      <c r="E66" s="69"/>
      <c r="F66" s="69"/>
      <c r="G66" s="69">
        <f>G67+G72+G77+G80+G96+G93</f>
        <v>32581.800000000003</v>
      </c>
      <c r="H66" s="69"/>
      <c r="I66" s="123"/>
    </row>
    <row r="67" spans="1:10" ht="38.25" hidden="1">
      <c r="A67" s="4" t="s">
        <v>13</v>
      </c>
      <c r="B67" s="34" t="s">
        <v>22</v>
      </c>
      <c r="C67" s="35"/>
      <c r="D67" s="69">
        <f>D68+D70</f>
        <v>23132.5</v>
      </c>
      <c r="E67" s="69"/>
      <c r="F67" s="69"/>
      <c r="G67" s="69">
        <f>G68+G70</f>
        <v>23132.5</v>
      </c>
      <c r="H67" s="69"/>
      <c r="I67" s="123"/>
    </row>
    <row r="68" spans="1:10" ht="51" hidden="1">
      <c r="A68" s="4" t="s">
        <v>9</v>
      </c>
      <c r="B68" s="34" t="s">
        <v>22</v>
      </c>
      <c r="C68" s="35" t="s">
        <v>10</v>
      </c>
      <c r="D68" s="69">
        <f>D69</f>
        <v>22292.5</v>
      </c>
      <c r="E68" s="69"/>
      <c r="F68" s="69"/>
      <c r="G68" s="69">
        <f>G69</f>
        <v>22292.5</v>
      </c>
      <c r="H68" s="69"/>
      <c r="I68" s="123"/>
    </row>
    <row r="69" spans="1:10" ht="38.25" hidden="1">
      <c r="A69" s="7" t="s">
        <v>11</v>
      </c>
      <c r="B69" s="34" t="s">
        <v>22</v>
      </c>
      <c r="C69" s="35" t="s">
        <v>15</v>
      </c>
      <c r="D69" s="49">
        <v>22292.5</v>
      </c>
      <c r="E69" s="49"/>
      <c r="F69" s="49"/>
      <c r="G69" s="49">
        <v>22292.5</v>
      </c>
      <c r="H69" s="49"/>
      <c r="I69" s="123"/>
    </row>
    <row r="70" spans="1:10" ht="38.25" hidden="1">
      <c r="A70" s="9" t="s">
        <v>16</v>
      </c>
      <c r="B70" s="34" t="s">
        <v>22</v>
      </c>
      <c r="C70" s="35" t="s">
        <v>17</v>
      </c>
      <c r="D70" s="49">
        <f>D71</f>
        <v>840</v>
      </c>
      <c r="E70" s="49"/>
      <c r="F70" s="49"/>
      <c r="G70" s="49">
        <f>G71</f>
        <v>840</v>
      </c>
      <c r="H70" s="49"/>
      <c r="I70" s="123"/>
    </row>
    <row r="71" spans="1:10" ht="38.25" hidden="1">
      <c r="A71" s="8" t="s">
        <v>18</v>
      </c>
      <c r="B71" s="34" t="s">
        <v>22</v>
      </c>
      <c r="C71" s="35" t="s">
        <v>19</v>
      </c>
      <c r="D71" s="49">
        <v>840</v>
      </c>
      <c r="E71" s="49"/>
      <c r="F71" s="49"/>
      <c r="G71" s="49">
        <v>840</v>
      </c>
      <c r="H71" s="49"/>
      <c r="I71" s="123"/>
    </row>
    <row r="72" spans="1:10" ht="38.25" hidden="1">
      <c r="A72" s="17" t="s">
        <v>23</v>
      </c>
      <c r="B72" s="41" t="s">
        <v>24</v>
      </c>
      <c r="C72" s="43"/>
      <c r="D72" s="97">
        <f>D73+D75</f>
        <v>792.1</v>
      </c>
      <c r="E72" s="97"/>
      <c r="F72" s="97"/>
      <c r="G72" s="97">
        <f>G73+G75</f>
        <v>794.2</v>
      </c>
      <c r="H72" s="97"/>
      <c r="I72" s="123"/>
    </row>
    <row r="73" spans="1:10" ht="51" hidden="1">
      <c r="A73" s="10" t="s">
        <v>9</v>
      </c>
      <c r="B73" s="41" t="s">
        <v>24</v>
      </c>
      <c r="C73" s="43" t="s">
        <v>10</v>
      </c>
      <c r="D73" s="97">
        <f>D74</f>
        <v>792.1</v>
      </c>
      <c r="E73" s="97"/>
      <c r="F73" s="97"/>
      <c r="G73" s="97">
        <f>G74</f>
        <v>794.2</v>
      </c>
      <c r="H73" s="97"/>
      <c r="I73" s="123"/>
    </row>
    <row r="74" spans="1:10" ht="38.25" hidden="1">
      <c r="A74" s="7" t="s">
        <v>11</v>
      </c>
      <c r="B74" s="41" t="s">
        <v>24</v>
      </c>
      <c r="C74" s="35" t="s">
        <v>15</v>
      </c>
      <c r="D74" s="49">
        <v>792.1</v>
      </c>
      <c r="E74" s="49"/>
      <c r="F74" s="49"/>
      <c r="G74" s="49">
        <v>794.2</v>
      </c>
      <c r="H74" s="49"/>
      <c r="I74" s="123"/>
    </row>
    <row r="75" spans="1:10" ht="38.25" hidden="1">
      <c r="A75" s="50" t="s">
        <v>16</v>
      </c>
      <c r="B75" s="41" t="s">
        <v>24</v>
      </c>
      <c r="C75" s="43" t="s">
        <v>17</v>
      </c>
      <c r="D75" s="97">
        <f>D76</f>
        <v>0</v>
      </c>
      <c r="E75" s="97"/>
      <c r="F75" s="97"/>
      <c r="G75" s="97">
        <f>G76</f>
        <v>0</v>
      </c>
      <c r="H75" s="97"/>
      <c r="I75" s="123"/>
    </row>
    <row r="76" spans="1:10" ht="38.25" hidden="1">
      <c r="A76" s="8" t="s">
        <v>18</v>
      </c>
      <c r="B76" s="41" t="s">
        <v>24</v>
      </c>
      <c r="C76" s="35" t="s">
        <v>19</v>
      </c>
      <c r="D76" s="49"/>
      <c r="E76" s="49"/>
      <c r="F76" s="49"/>
      <c r="G76" s="49"/>
      <c r="H76" s="49"/>
      <c r="I76" s="123"/>
    </row>
    <row r="77" spans="1:10" ht="38.25" hidden="1">
      <c r="A77" s="17" t="s">
        <v>25</v>
      </c>
      <c r="B77" s="41" t="s">
        <v>26</v>
      </c>
      <c r="C77" s="43"/>
      <c r="D77" s="97">
        <f>D78</f>
        <v>7.1</v>
      </c>
      <c r="E77" s="97"/>
      <c r="F77" s="97"/>
      <c r="G77" s="97">
        <f>G78</f>
        <v>7.1</v>
      </c>
      <c r="H77" s="97"/>
      <c r="I77" s="123"/>
    </row>
    <row r="78" spans="1:10" ht="38.25" hidden="1">
      <c r="A78" s="50" t="s">
        <v>16</v>
      </c>
      <c r="B78" s="41" t="s">
        <v>26</v>
      </c>
      <c r="C78" s="43" t="s">
        <v>17</v>
      </c>
      <c r="D78" s="97">
        <f>D79</f>
        <v>7.1</v>
      </c>
      <c r="E78" s="97"/>
      <c r="F78" s="97"/>
      <c r="G78" s="97">
        <f>G79</f>
        <v>7.1</v>
      </c>
      <c r="H78" s="97"/>
      <c r="I78" s="123"/>
    </row>
    <row r="79" spans="1:10" ht="38.25" hidden="1">
      <c r="A79" s="8" t="s">
        <v>18</v>
      </c>
      <c r="B79" s="41" t="s">
        <v>26</v>
      </c>
      <c r="C79" s="35" t="s">
        <v>19</v>
      </c>
      <c r="D79" s="49">
        <v>7.1</v>
      </c>
      <c r="E79" s="49"/>
      <c r="F79" s="49"/>
      <c r="G79" s="49">
        <v>7.1</v>
      </c>
      <c r="H79" s="49"/>
      <c r="I79" s="123"/>
    </row>
    <row r="80" spans="1:10" ht="38.25" hidden="1">
      <c r="A80" s="114" t="s">
        <v>251</v>
      </c>
      <c r="B80" s="34" t="s">
        <v>45</v>
      </c>
      <c r="C80" s="35"/>
      <c r="D80" s="49">
        <f>D81+D83+D85</f>
        <v>2528.9000000000005</v>
      </c>
      <c r="E80" s="49"/>
      <c r="F80" s="49"/>
      <c r="G80" s="49">
        <f>G81+G83+G85</f>
        <v>2528.9000000000005</v>
      </c>
      <c r="H80" s="49"/>
      <c r="I80" s="123"/>
    </row>
    <row r="81" spans="1:9" ht="51" hidden="1">
      <c r="A81" s="4" t="s">
        <v>9</v>
      </c>
      <c r="B81" s="34" t="s">
        <v>46</v>
      </c>
      <c r="C81" s="35" t="s">
        <v>10</v>
      </c>
      <c r="D81" s="49">
        <f>D82</f>
        <v>1340.4</v>
      </c>
      <c r="E81" s="49"/>
      <c r="F81" s="49"/>
      <c r="G81" s="49">
        <f>G82</f>
        <v>1340.4</v>
      </c>
      <c r="H81" s="49"/>
      <c r="I81" s="123"/>
    </row>
    <row r="82" spans="1:9" ht="38.25" hidden="1">
      <c r="A82" s="6" t="s">
        <v>36</v>
      </c>
      <c r="B82" s="34" t="s">
        <v>45</v>
      </c>
      <c r="C82" s="35" t="s">
        <v>37</v>
      </c>
      <c r="D82" s="49">
        <v>1340.4</v>
      </c>
      <c r="E82" s="49"/>
      <c r="F82" s="49"/>
      <c r="G82" s="49">
        <v>1340.4</v>
      </c>
      <c r="H82" s="49"/>
      <c r="I82" s="123"/>
    </row>
    <row r="83" spans="1:9" ht="38.25" hidden="1">
      <c r="A83" s="6" t="s">
        <v>16</v>
      </c>
      <c r="B83" s="34" t="s">
        <v>46</v>
      </c>
      <c r="C83" s="35" t="s">
        <v>17</v>
      </c>
      <c r="D83" s="49">
        <f>D84</f>
        <v>1011.2</v>
      </c>
      <c r="E83" s="49"/>
      <c r="F83" s="49"/>
      <c r="G83" s="49">
        <f>G84</f>
        <v>1011.2</v>
      </c>
      <c r="H83" s="49"/>
      <c r="I83" s="123"/>
    </row>
    <row r="84" spans="1:9" ht="38.25" hidden="1">
      <c r="A84" s="9" t="s">
        <v>18</v>
      </c>
      <c r="B84" s="34" t="s">
        <v>45</v>
      </c>
      <c r="C84" s="35" t="s">
        <v>19</v>
      </c>
      <c r="D84" s="49">
        <v>1011.2</v>
      </c>
      <c r="E84" s="49"/>
      <c r="F84" s="49"/>
      <c r="G84" s="49">
        <v>1011.2</v>
      </c>
      <c r="H84" s="49"/>
      <c r="I84" s="123"/>
    </row>
    <row r="85" spans="1:9" ht="38.25" hidden="1">
      <c r="A85" s="11" t="s">
        <v>38</v>
      </c>
      <c r="B85" s="34" t="s">
        <v>46</v>
      </c>
      <c r="C85" s="35" t="s">
        <v>39</v>
      </c>
      <c r="D85" s="49">
        <f>D86+D87</f>
        <v>177.3</v>
      </c>
      <c r="E85" s="49"/>
      <c r="F85" s="49"/>
      <c r="G85" s="49">
        <f>G86+G87</f>
        <v>177.3</v>
      </c>
      <c r="H85" s="49"/>
      <c r="I85" s="123"/>
    </row>
    <row r="86" spans="1:9" ht="38.25" hidden="1">
      <c r="A86" s="9" t="s">
        <v>47</v>
      </c>
      <c r="B86" s="34" t="s">
        <v>46</v>
      </c>
      <c r="C86" s="35" t="s">
        <v>48</v>
      </c>
      <c r="D86" s="49"/>
      <c r="E86" s="49"/>
      <c r="F86" s="49"/>
      <c r="G86" s="49"/>
      <c r="H86" s="49"/>
      <c r="I86" s="123"/>
    </row>
    <row r="87" spans="1:9" ht="38.25" hidden="1">
      <c r="A87" s="6" t="s">
        <v>40</v>
      </c>
      <c r="B87" s="34" t="s">
        <v>46</v>
      </c>
      <c r="C87" s="35" t="s">
        <v>41</v>
      </c>
      <c r="D87" s="49">
        <v>177.3</v>
      </c>
      <c r="E87" s="49"/>
      <c r="F87" s="49"/>
      <c r="G87" s="49">
        <v>177.3</v>
      </c>
      <c r="H87" s="49"/>
      <c r="I87" s="123"/>
    </row>
    <row r="88" spans="1:9" ht="38.25" hidden="1">
      <c r="A88" s="114" t="s">
        <v>252</v>
      </c>
      <c r="B88" s="34" t="s">
        <v>234</v>
      </c>
      <c r="C88" s="35"/>
      <c r="D88" s="49">
        <f>D89+D91</f>
        <v>25846.699999999997</v>
      </c>
      <c r="E88" s="49"/>
      <c r="F88" s="49"/>
      <c r="G88" s="49">
        <f>G89+G91</f>
        <v>25846.699999999997</v>
      </c>
      <c r="H88" s="49"/>
      <c r="I88" s="123"/>
    </row>
    <row r="89" spans="1:9" ht="51" hidden="1">
      <c r="A89" s="4" t="s">
        <v>9</v>
      </c>
      <c r="B89" s="34" t="s">
        <v>234</v>
      </c>
      <c r="C89" s="35" t="s">
        <v>10</v>
      </c>
      <c r="D89" s="49">
        <f>D90</f>
        <v>12924.3</v>
      </c>
      <c r="E89" s="49"/>
      <c r="F89" s="49"/>
      <c r="G89" s="49">
        <f>G90</f>
        <v>12924.3</v>
      </c>
      <c r="H89" s="49"/>
      <c r="I89" s="123"/>
    </row>
    <row r="90" spans="1:9" ht="38.25" hidden="1">
      <c r="A90" s="6" t="s">
        <v>36</v>
      </c>
      <c r="B90" s="34" t="s">
        <v>234</v>
      </c>
      <c r="C90" s="35" t="s">
        <v>37</v>
      </c>
      <c r="D90" s="49">
        <v>12924.3</v>
      </c>
      <c r="E90" s="49"/>
      <c r="F90" s="49"/>
      <c r="G90" s="49">
        <v>12924.3</v>
      </c>
      <c r="H90" s="49"/>
      <c r="I90" s="123"/>
    </row>
    <row r="91" spans="1:9" ht="38.25" hidden="1">
      <c r="A91" s="6" t="s">
        <v>16</v>
      </c>
      <c r="B91" s="34" t="s">
        <v>234</v>
      </c>
      <c r="C91" s="35" t="s">
        <v>17</v>
      </c>
      <c r="D91" s="49">
        <f>D92</f>
        <v>12922.4</v>
      </c>
      <c r="E91" s="49"/>
      <c r="F91" s="49"/>
      <c r="G91" s="49">
        <f>G92</f>
        <v>12922.4</v>
      </c>
      <c r="H91" s="49"/>
      <c r="I91" s="123"/>
    </row>
    <row r="92" spans="1:9" ht="38.25" hidden="1">
      <c r="A92" s="9" t="s">
        <v>18</v>
      </c>
      <c r="B92" s="34" t="s">
        <v>234</v>
      </c>
      <c r="C92" s="35" t="s">
        <v>19</v>
      </c>
      <c r="D92" s="49">
        <v>12922.4</v>
      </c>
      <c r="E92" s="49"/>
      <c r="F92" s="49"/>
      <c r="G92" s="49">
        <v>12922.4</v>
      </c>
      <c r="H92" s="49"/>
      <c r="I92" s="123"/>
    </row>
    <row r="93" spans="1:9" ht="38.25" hidden="1">
      <c r="A93" s="4" t="s">
        <v>52</v>
      </c>
      <c r="B93" s="34" t="s">
        <v>53</v>
      </c>
      <c r="C93" s="35"/>
      <c r="D93" s="69">
        <f>D94</f>
        <v>2000</v>
      </c>
      <c r="E93" s="69"/>
      <c r="F93" s="69"/>
      <c r="G93" s="69">
        <f>G94</f>
        <v>2000</v>
      </c>
      <c r="H93" s="69"/>
      <c r="I93" s="123"/>
    </row>
    <row r="94" spans="1:9" ht="38.25" hidden="1">
      <c r="A94" s="6" t="s">
        <v>38</v>
      </c>
      <c r="B94" s="34" t="s">
        <v>53</v>
      </c>
      <c r="C94" s="35" t="s">
        <v>39</v>
      </c>
      <c r="D94" s="49">
        <f>D95</f>
        <v>2000</v>
      </c>
      <c r="E94" s="49"/>
      <c r="F94" s="49"/>
      <c r="G94" s="49">
        <f>G95</f>
        <v>2000</v>
      </c>
      <c r="H94" s="49"/>
      <c r="I94" s="123"/>
    </row>
    <row r="95" spans="1:9" ht="38.25" hidden="1">
      <c r="A95" s="14" t="s">
        <v>54</v>
      </c>
      <c r="B95" s="34" t="s">
        <v>53</v>
      </c>
      <c r="C95" s="35" t="s">
        <v>55</v>
      </c>
      <c r="D95" s="49">
        <v>2000</v>
      </c>
      <c r="E95" s="49"/>
      <c r="F95" s="49"/>
      <c r="G95" s="49">
        <v>2000</v>
      </c>
      <c r="H95" s="49"/>
      <c r="I95" s="123"/>
    </row>
    <row r="96" spans="1:9" ht="38.25" hidden="1">
      <c r="A96" s="13" t="s">
        <v>56</v>
      </c>
      <c r="B96" s="34" t="s">
        <v>57</v>
      </c>
      <c r="C96" s="35"/>
      <c r="D96" s="69">
        <f>D97</f>
        <v>4119.1000000000004</v>
      </c>
      <c r="E96" s="69"/>
      <c r="F96" s="69"/>
      <c r="G96" s="69">
        <f>G97</f>
        <v>4119.1000000000004</v>
      </c>
      <c r="H96" s="69"/>
      <c r="I96" s="123"/>
    </row>
    <row r="97" spans="1:10" ht="51" hidden="1">
      <c r="A97" s="13" t="s">
        <v>9</v>
      </c>
      <c r="B97" s="34" t="s">
        <v>57</v>
      </c>
      <c r="C97" s="35" t="s">
        <v>10</v>
      </c>
      <c r="D97" s="69">
        <f>D98</f>
        <v>4119.1000000000004</v>
      </c>
      <c r="E97" s="69"/>
      <c r="F97" s="69"/>
      <c r="G97" s="69">
        <f>G98</f>
        <v>4119.1000000000004</v>
      </c>
      <c r="H97" s="69"/>
      <c r="I97" s="123"/>
    </row>
    <row r="98" spans="1:10" ht="15" hidden="1" customHeight="1">
      <c r="A98" s="7" t="s">
        <v>36</v>
      </c>
      <c r="B98" s="34" t="s">
        <v>57</v>
      </c>
      <c r="C98" s="35" t="s">
        <v>37</v>
      </c>
      <c r="D98" s="49">
        <v>4119.1000000000004</v>
      </c>
      <c r="E98" s="49"/>
      <c r="F98" s="49"/>
      <c r="G98" s="49">
        <v>4119.1000000000004</v>
      </c>
      <c r="H98" s="49"/>
      <c r="I98" s="123"/>
    </row>
    <row r="99" spans="1:10" s="31" customFormat="1" ht="25.5">
      <c r="A99" s="75" t="s">
        <v>180</v>
      </c>
      <c r="B99" s="39" t="s">
        <v>70</v>
      </c>
      <c r="C99" s="40"/>
      <c r="D99" s="76">
        <f>D100+D110+D142+D164+D126+D137+2039.6-359.5-25860.7</f>
        <v>851093.4</v>
      </c>
      <c r="E99" s="76"/>
      <c r="F99" s="76">
        <v>545667.80000000005</v>
      </c>
      <c r="G99" s="76">
        <f>G100+G110+G142+G164+G126+G137+2039.6-375.7-30122.8</f>
        <v>859308.40000000014</v>
      </c>
      <c r="H99" s="76"/>
      <c r="I99" s="122">
        <v>558161.1</v>
      </c>
      <c r="J99" s="32"/>
    </row>
    <row r="100" spans="1:10" s="31" customFormat="1" ht="25.5" hidden="1">
      <c r="A100" s="51" t="s">
        <v>71</v>
      </c>
      <c r="B100" s="52" t="s">
        <v>208</v>
      </c>
      <c r="C100" s="53"/>
      <c r="D100" s="86">
        <f>D101+D104+D107</f>
        <v>244844</v>
      </c>
      <c r="E100" s="86"/>
      <c r="F100" s="86"/>
      <c r="G100" s="86">
        <f>G101+G104+G107</f>
        <v>248115.4</v>
      </c>
      <c r="H100" s="86"/>
      <c r="I100" s="122"/>
      <c r="J100" s="32"/>
    </row>
    <row r="101" spans="1:10" s="31" customFormat="1" ht="38.25" hidden="1">
      <c r="A101" s="51" t="s">
        <v>72</v>
      </c>
      <c r="B101" s="52" t="s">
        <v>73</v>
      </c>
      <c r="C101" s="53"/>
      <c r="D101" s="86">
        <f>D102</f>
        <v>100289</v>
      </c>
      <c r="E101" s="86"/>
      <c r="F101" s="86"/>
      <c r="G101" s="86">
        <f>G102</f>
        <v>100289</v>
      </c>
      <c r="H101" s="86"/>
      <c r="I101" s="122"/>
      <c r="J101" s="32"/>
    </row>
    <row r="102" spans="1:10" s="31" customFormat="1" ht="38.25" hidden="1">
      <c r="A102" s="51" t="s">
        <v>72</v>
      </c>
      <c r="B102" s="52" t="s">
        <v>73</v>
      </c>
      <c r="C102" s="53" t="s">
        <v>74</v>
      </c>
      <c r="D102" s="86">
        <f>D103</f>
        <v>100289</v>
      </c>
      <c r="E102" s="86"/>
      <c r="F102" s="86"/>
      <c r="G102" s="86">
        <f>G103</f>
        <v>100289</v>
      </c>
      <c r="H102" s="86"/>
      <c r="I102" s="122"/>
      <c r="J102" s="32"/>
    </row>
    <row r="103" spans="1:10" s="31" customFormat="1" ht="38.25" hidden="1">
      <c r="A103" s="54" t="s">
        <v>75</v>
      </c>
      <c r="B103" s="52" t="s">
        <v>73</v>
      </c>
      <c r="C103" s="53" t="s">
        <v>76</v>
      </c>
      <c r="D103" s="86">
        <v>100289</v>
      </c>
      <c r="E103" s="86"/>
      <c r="F103" s="86"/>
      <c r="G103" s="86">
        <v>100289</v>
      </c>
      <c r="H103" s="86"/>
      <c r="I103" s="122"/>
      <c r="J103" s="32"/>
    </row>
    <row r="104" spans="1:10" s="31" customFormat="1" ht="27" hidden="1" customHeight="1">
      <c r="A104" s="51" t="s">
        <v>77</v>
      </c>
      <c r="B104" s="52" t="s">
        <v>78</v>
      </c>
      <c r="C104" s="53"/>
      <c r="D104" s="86">
        <f>D105</f>
        <v>142538.4</v>
      </c>
      <c r="E104" s="86"/>
      <c r="F104" s="86"/>
      <c r="G104" s="86">
        <f>G105</f>
        <v>145755.4</v>
      </c>
      <c r="H104" s="86"/>
      <c r="I104" s="122"/>
      <c r="J104" s="32"/>
    </row>
    <row r="105" spans="1:10" s="31" customFormat="1" ht="38.25" hidden="1">
      <c r="A105" s="51" t="s">
        <v>72</v>
      </c>
      <c r="B105" s="52" t="s">
        <v>78</v>
      </c>
      <c r="C105" s="53" t="s">
        <v>74</v>
      </c>
      <c r="D105" s="86">
        <f>D106</f>
        <v>142538.4</v>
      </c>
      <c r="E105" s="86"/>
      <c r="F105" s="86"/>
      <c r="G105" s="86">
        <f>G106</f>
        <v>145755.4</v>
      </c>
      <c r="H105" s="86"/>
      <c r="I105" s="122"/>
      <c r="J105" s="32"/>
    </row>
    <row r="106" spans="1:10" s="31" customFormat="1" ht="38.25" hidden="1">
      <c r="A106" s="54" t="s">
        <v>75</v>
      </c>
      <c r="B106" s="52" t="s">
        <v>78</v>
      </c>
      <c r="C106" s="53" t="s">
        <v>76</v>
      </c>
      <c r="D106" s="86">
        <v>142538.4</v>
      </c>
      <c r="E106" s="86"/>
      <c r="F106" s="86"/>
      <c r="G106" s="86">
        <v>145755.4</v>
      </c>
      <c r="H106" s="86"/>
      <c r="I106" s="122"/>
      <c r="J106" s="32"/>
    </row>
    <row r="107" spans="1:10" s="31" customFormat="1" ht="63.75" hidden="1">
      <c r="A107" s="88" t="s">
        <v>236</v>
      </c>
      <c r="B107" s="62" t="s">
        <v>237</v>
      </c>
      <c r="C107" s="63"/>
      <c r="D107" s="49">
        <f>D108</f>
        <v>2016.6</v>
      </c>
      <c r="E107" s="49"/>
      <c r="F107" s="49"/>
      <c r="G107" s="49">
        <f>G108</f>
        <v>2071</v>
      </c>
      <c r="H107" s="49"/>
      <c r="I107" s="122"/>
      <c r="J107" s="32"/>
    </row>
    <row r="108" spans="1:10" s="31" customFormat="1" ht="38.25" hidden="1">
      <c r="A108" s="88" t="s">
        <v>72</v>
      </c>
      <c r="B108" s="62" t="s">
        <v>237</v>
      </c>
      <c r="C108" s="63" t="s">
        <v>74</v>
      </c>
      <c r="D108" s="49">
        <f>D109</f>
        <v>2016.6</v>
      </c>
      <c r="E108" s="49"/>
      <c r="F108" s="49"/>
      <c r="G108" s="49">
        <f>G109</f>
        <v>2071</v>
      </c>
      <c r="H108" s="49"/>
      <c r="I108" s="122"/>
      <c r="J108" s="32"/>
    </row>
    <row r="109" spans="1:10" s="31" customFormat="1" ht="38.25" hidden="1">
      <c r="A109" s="88" t="s">
        <v>75</v>
      </c>
      <c r="B109" s="62" t="s">
        <v>237</v>
      </c>
      <c r="C109" s="63" t="s">
        <v>76</v>
      </c>
      <c r="D109" s="49">
        <v>2016.6</v>
      </c>
      <c r="E109" s="49"/>
      <c r="F109" s="49"/>
      <c r="G109" s="49">
        <v>2071</v>
      </c>
      <c r="H109" s="49"/>
      <c r="I109" s="122"/>
      <c r="J109" s="32"/>
    </row>
    <row r="110" spans="1:10" s="31" customFormat="1" ht="25.5" hidden="1">
      <c r="A110" s="51" t="s">
        <v>79</v>
      </c>
      <c r="B110" s="52" t="s">
        <v>209</v>
      </c>
      <c r="C110" s="53"/>
      <c r="D110" s="86">
        <f>D111+D114+D117+D120+D123</f>
        <v>545279.1</v>
      </c>
      <c r="E110" s="86"/>
      <c r="F110" s="86"/>
      <c r="G110" s="86">
        <f>G111+G114+G117+G120+G123</f>
        <v>553747.20000000007</v>
      </c>
      <c r="H110" s="86"/>
      <c r="I110" s="122"/>
      <c r="J110" s="32"/>
    </row>
    <row r="111" spans="1:10" s="31" customFormat="1" ht="38.25" hidden="1">
      <c r="A111" s="51" t="s">
        <v>72</v>
      </c>
      <c r="B111" s="52" t="s">
        <v>80</v>
      </c>
      <c r="C111" s="53"/>
      <c r="D111" s="86">
        <f>D112</f>
        <v>170180.4</v>
      </c>
      <c r="E111" s="86"/>
      <c r="F111" s="86"/>
      <c r="G111" s="86">
        <f>G112</f>
        <v>170180.4</v>
      </c>
      <c r="H111" s="86"/>
      <c r="I111" s="122"/>
      <c r="J111" s="32"/>
    </row>
    <row r="112" spans="1:10" s="31" customFormat="1" ht="38.25" hidden="1">
      <c r="A112" s="51" t="s">
        <v>72</v>
      </c>
      <c r="B112" s="52" t="s">
        <v>80</v>
      </c>
      <c r="C112" s="53" t="s">
        <v>74</v>
      </c>
      <c r="D112" s="86">
        <f>D113</f>
        <v>170180.4</v>
      </c>
      <c r="E112" s="86"/>
      <c r="F112" s="86"/>
      <c r="G112" s="86">
        <f>G113</f>
        <v>170180.4</v>
      </c>
      <c r="H112" s="86"/>
      <c r="I112" s="122"/>
      <c r="J112" s="32"/>
    </row>
    <row r="113" spans="1:10" s="31" customFormat="1" ht="38.25" hidden="1">
      <c r="A113" s="54" t="s">
        <v>75</v>
      </c>
      <c r="B113" s="52" t="s">
        <v>80</v>
      </c>
      <c r="C113" s="53" t="s">
        <v>76</v>
      </c>
      <c r="D113" s="86">
        <v>170180.4</v>
      </c>
      <c r="E113" s="86"/>
      <c r="F113" s="86"/>
      <c r="G113" s="86">
        <v>170180.4</v>
      </c>
      <c r="H113" s="86"/>
      <c r="I113" s="122"/>
      <c r="J113" s="32"/>
    </row>
    <row r="114" spans="1:10" s="31" customFormat="1" ht="29.25" hidden="1" customHeight="1">
      <c r="A114" s="51" t="s">
        <v>77</v>
      </c>
      <c r="B114" s="52" t="s">
        <v>260</v>
      </c>
      <c r="C114" s="53"/>
      <c r="D114" s="86">
        <f>D115</f>
        <v>365779.1</v>
      </c>
      <c r="E114" s="86"/>
      <c r="F114" s="86"/>
      <c r="G114" s="86">
        <f>G115</f>
        <v>373995.5</v>
      </c>
      <c r="H114" s="86"/>
      <c r="I114" s="122"/>
      <c r="J114" s="32"/>
    </row>
    <row r="115" spans="1:10" s="31" customFormat="1" ht="38.25" hidden="1">
      <c r="A115" s="51" t="s">
        <v>72</v>
      </c>
      <c r="B115" s="52" t="s">
        <v>260</v>
      </c>
      <c r="C115" s="53" t="s">
        <v>74</v>
      </c>
      <c r="D115" s="86">
        <f>D116</f>
        <v>365779.1</v>
      </c>
      <c r="E115" s="86"/>
      <c r="F115" s="86"/>
      <c r="G115" s="86">
        <f>G116</f>
        <v>373995.5</v>
      </c>
      <c r="H115" s="86"/>
      <c r="I115" s="122"/>
      <c r="J115" s="32"/>
    </row>
    <row r="116" spans="1:10" s="31" customFormat="1" ht="38.25" hidden="1">
      <c r="A116" s="54" t="s">
        <v>75</v>
      </c>
      <c r="B116" s="52" t="s">
        <v>260</v>
      </c>
      <c r="C116" s="53" t="s">
        <v>76</v>
      </c>
      <c r="D116" s="86">
        <v>365779.1</v>
      </c>
      <c r="E116" s="86"/>
      <c r="F116" s="86"/>
      <c r="G116" s="86">
        <v>373995.5</v>
      </c>
      <c r="H116" s="86"/>
      <c r="I116" s="122"/>
      <c r="J116" s="32"/>
    </row>
    <row r="117" spans="1:10" s="31" customFormat="1" ht="38.25" hidden="1">
      <c r="A117" s="55" t="s">
        <v>81</v>
      </c>
      <c r="B117" s="52" t="s">
        <v>82</v>
      </c>
      <c r="C117" s="56"/>
      <c r="D117" s="86">
        <f>D118</f>
        <v>5366.7</v>
      </c>
      <c r="E117" s="86"/>
      <c r="F117" s="86"/>
      <c r="G117" s="86">
        <f>G118</f>
        <v>5511.6</v>
      </c>
      <c r="H117" s="86"/>
      <c r="I117" s="122"/>
      <c r="J117" s="32"/>
    </row>
    <row r="118" spans="1:10" s="31" customFormat="1" ht="38.25" hidden="1">
      <c r="A118" s="54" t="s">
        <v>72</v>
      </c>
      <c r="B118" s="52" t="s">
        <v>82</v>
      </c>
      <c r="C118" s="53" t="s">
        <v>74</v>
      </c>
      <c r="D118" s="86">
        <f>D119</f>
        <v>5366.7</v>
      </c>
      <c r="E118" s="86"/>
      <c r="F118" s="86"/>
      <c r="G118" s="86">
        <f>G119</f>
        <v>5511.6</v>
      </c>
      <c r="H118" s="86"/>
      <c r="I118" s="122"/>
      <c r="J118" s="32"/>
    </row>
    <row r="119" spans="1:10" s="31" customFormat="1" ht="38.25" hidden="1">
      <c r="A119" s="54" t="s">
        <v>75</v>
      </c>
      <c r="B119" s="52" t="s">
        <v>82</v>
      </c>
      <c r="C119" s="53" t="s">
        <v>76</v>
      </c>
      <c r="D119" s="86">
        <v>5366.7</v>
      </c>
      <c r="E119" s="86"/>
      <c r="F119" s="86"/>
      <c r="G119" s="86">
        <v>5511.6</v>
      </c>
      <c r="H119" s="86"/>
      <c r="I119" s="122"/>
      <c r="J119" s="32"/>
    </row>
    <row r="120" spans="1:10" s="31" customFormat="1" ht="38.25" hidden="1">
      <c r="A120" s="88" t="s">
        <v>247</v>
      </c>
      <c r="B120" s="52" t="s">
        <v>235</v>
      </c>
      <c r="C120" s="53"/>
      <c r="D120" s="86">
        <f>D121</f>
        <v>2736</v>
      </c>
      <c r="E120" s="86"/>
      <c r="F120" s="86"/>
      <c r="G120" s="86">
        <f>G121</f>
        <v>2809.9</v>
      </c>
      <c r="H120" s="86"/>
      <c r="I120" s="122"/>
      <c r="J120" s="32"/>
    </row>
    <row r="121" spans="1:10" s="31" customFormat="1" ht="38.25" hidden="1">
      <c r="A121" s="51" t="s">
        <v>72</v>
      </c>
      <c r="B121" s="52" t="s">
        <v>235</v>
      </c>
      <c r="C121" s="53" t="s">
        <v>74</v>
      </c>
      <c r="D121" s="86">
        <f>D122</f>
        <v>2736</v>
      </c>
      <c r="E121" s="86"/>
      <c r="F121" s="86"/>
      <c r="G121" s="86">
        <f>G122</f>
        <v>2809.9</v>
      </c>
      <c r="H121" s="86"/>
      <c r="I121" s="122"/>
      <c r="J121" s="32"/>
    </row>
    <row r="122" spans="1:10" s="31" customFormat="1" ht="38.25" hidden="1">
      <c r="A122" s="54" t="s">
        <v>75</v>
      </c>
      <c r="B122" s="52" t="s">
        <v>235</v>
      </c>
      <c r="C122" s="53" t="s">
        <v>76</v>
      </c>
      <c r="D122" s="86">
        <v>2736</v>
      </c>
      <c r="E122" s="86"/>
      <c r="F122" s="86"/>
      <c r="G122" s="86">
        <v>2809.9</v>
      </c>
      <c r="H122" s="86"/>
      <c r="I122" s="122"/>
      <c r="J122" s="32"/>
    </row>
    <row r="123" spans="1:10" s="31" customFormat="1" ht="51" hidden="1">
      <c r="A123" s="88" t="s">
        <v>238</v>
      </c>
      <c r="B123" s="62" t="s">
        <v>239</v>
      </c>
      <c r="C123" s="63"/>
      <c r="D123" s="86">
        <f>D124</f>
        <v>1216.9000000000001</v>
      </c>
      <c r="E123" s="86"/>
      <c r="F123" s="86"/>
      <c r="G123" s="86">
        <f>G124</f>
        <v>1249.8</v>
      </c>
      <c r="H123" s="86"/>
      <c r="I123" s="122"/>
      <c r="J123" s="32"/>
    </row>
    <row r="124" spans="1:10" s="31" customFormat="1" ht="38.25" hidden="1">
      <c r="A124" s="88" t="s">
        <v>72</v>
      </c>
      <c r="B124" s="62" t="s">
        <v>239</v>
      </c>
      <c r="C124" s="107" t="s">
        <v>74</v>
      </c>
      <c r="D124" s="86">
        <f>D125</f>
        <v>1216.9000000000001</v>
      </c>
      <c r="E124" s="86"/>
      <c r="F124" s="86"/>
      <c r="G124" s="86">
        <f>G125</f>
        <v>1249.8</v>
      </c>
      <c r="H124" s="86"/>
      <c r="I124" s="122"/>
      <c r="J124" s="32"/>
    </row>
    <row r="125" spans="1:10" s="31" customFormat="1" ht="38.25" hidden="1">
      <c r="A125" s="88" t="s">
        <v>75</v>
      </c>
      <c r="B125" s="62" t="s">
        <v>239</v>
      </c>
      <c r="C125" s="63" t="s">
        <v>76</v>
      </c>
      <c r="D125" s="86">
        <v>1216.9000000000001</v>
      </c>
      <c r="E125" s="86"/>
      <c r="F125" s="86"/>
      <c r="G125" s="86">
        <v>1249.8</v>
      </c>
      <c r="H125" s="86"/>
      <c r="I125" s="122"/>
      <c r="J125" s="32"/>
    </row>
    <row r="126" spans="1:10" ht="25.5" hidden="1">
      <c r="A126" s="57" t="s">
        <v>181</v>
      </c>
      <c r="B126" s="34" t="s">
        <v>186</v>
      </c>
      <c r="C126" s="35"/>
      <c r="D126" s="49">
        <f>D127+D133+D135</f>
        <v>33473</v>
      </c>
      <c r="E126" s="49"/>
      <c r="F126" s="49"/>
      <c r="G126" s="49">
        <f>G127+G133+G135</f>
        <v>33473</v>
      </c>
      <c r="H126" s="49"/>
      <c r="I126" s="123"/>
    </row>
    <row r="127" spans="1:10" ht="38.25" hidden="1">
      <c r="A127" s="57" t="s">
        <v>182</v>
      </c>
      <c r="B127" s="34" t="s">
        <v>187</v>
      </c>
      <c r="C127" s="59"/>
      <c r="D127" s="92">
        <f>D128+D132</f>
        <v>8135.1</v>
      </c>
      <c r="E127" s="92"/>
      <c r="F127" s="92"/>
      <c r="G127" s="92">
        <f>G128+G132</f>
        <v>8135.1</v>
      </c>
      <c r="H127" s="92"/>
      <c r="I127" s="123"/>
    </row>
    <row r="128" spans="1:10" ht="38.25" hidden="1">
      <c r="A128" s="60" t="s">
        <v>75</v>
      </c>
      <c r="B128" s="34" t="s">
        <v>187</v>
      </c>
      <c r="C128" s="59" t="s">
        <v>74</v>
      </c>
      <c r="D128" s="92">
        <f>D129+D130+D131</f>
        <v>8135.1</v>
      </c>
      <c r="E128" s="92"/>
      <c r="F128" s="92"/>
      <c r="G128" s="92">
        <f>G129+G130+G131</f>
        <v>8135.1</v>
      </c>
      <c r="H128" s="92"/>
      <c r="I128" s="123"/>
    </row>
    <row r="129" spans="1:9" ht="38.25" hidden="1">
      <c r="A129" s="60" t="s">
        <v>183</v>
      </c>
      <c r="B129" s="34" t="s">
        <v>187</v>
      </c>
      <c r="C129" s="59" t="s">
        <v>76</v>
      </c>
      <c r="D129" s="92">
        <v>8135.1</v>
      </c>
      <c r="E129" s="92"/>
      <c r="F129" s="92"/>
      <c r="G129" s="92">
        <v>8135.1</v>
      </c>
      <c r="H129" s="92"/>
      <c r="I129" s="123"/>
    </row>
    <row r="130" spans="1:9" ht="38.25" hidden="1">
      <c r="A130" s="60" t="s">
        <v>210</v>
      </c>
      <c r="B130" s="34" t="s">
        <v>187</v>
      </c>
      <c r="C130" s="59" t="s">
        <v>165</v>
      </c>
      <c r="D130" s="92"/>
      <c r="E130" s="92"/>
      <c r="F130" s="92"/>
      <c r="G130" s="92"/>
      <c r="H130" s="92"/>
      <c r="I130" s="123"/>
    </row>
    <row r="131" spans="1:9" ht="38.25" hidden="1">
      <c r="A131" s="60" t="s">
        <v>184</v>
      </c>
      <c r="B131" s="34" t="s">
        <v>187</v>
      </c>
      <c r="C131" s="59" t="s">
        <v>189</v>
      </c>
      <c r="D131" s="92"/>
      <c r="E131" s="92"/>
      <c r="F131" s="92"/>
      <c r="G131" s="92"/>
      <c r="H131" s="92"/>
      <c r="I131" s="123"/>
    </row>
    <row r="132" spans="1:9" ht="51" hidden="1">
      <c r="A132" s="60" t="s">
        <v>185</v>
      </c>
      <c r="B132" s="34" t="s">
        <v>187</v>
      </c>
      <c r="C132" s="59" t="s">
        <v>110</v>
      </c>
      <c r="D132" s="92"/>
      <c r="E132" s="92"/>
      <c r="F132" s="92"/>
      <c r="G132" s="92"/>
      <c r="H132" s="92"/>
      <c r="I132" s="123"/>
    </row>
    <row r="133" spans="1:9" ht="38.25" hidden="1">
      <c r="A133" s="57" t="s">
        <v>72</v>
      </c>
      <c r="B133" s="34" t="s">
        <v>188</v>
      </c>
      <c r="C133" s="59" t="s">
        <v>74</v>
      </c>
      <c r="D133" s="92">
        <f>D134</f>
        <v>9552.5</v>
      </c>
      <c r="E133" s="92"/>
      <c r="F133" s="92"/>
      <c r="G133" s="92">
        <f>G134</f>
        <v>9552.5</v>
      </c>
      <c r="H133" s="92"/>
      <c r="I133" s="123"/>
    </row>
    <row r="134" spans="1:9" ht="19.5" hidden="1" customHeight="1">
      <c r="A134" s="61" t="s">
        <v>75</v>
      </c>
      <c r="B134" s="34" t="s">
        <v>188</v>
      </c>
      <c r="C134" s="59" t="s">
        <v>76</v>
      </c>
      <c r="D134" s="92">
        <v>9552.5</v>
      </c>
      <c r="E134" s="92"/>
      <c r="F134" s="92"/>
      <c r="G134" s="92">
        <v>9552.5</v>
      </c>
      <c r="H134" s="92"/>
      <c r="I134" s="123"/>
    </row>
    <row r="135" spans="1:9" ht="24" hidden="1" customHeight="1">
      <c r="A135" s="57" t="s">
        <v>72</v>
      </c>
      <c r="B135" s="34" t="s">
        <v>84</v>
      </c>
      <c r="C135" s="59" t="s">
        <v>74</v>
      </c>
      <c r="D135" s="92">
        <f>D136</f>
        <v>15785.4</v>
      </c>
      <c r="E135" s="92"/>
      <c r="F135" s="92"/>
      <c r="G135" s="92">
        <f>G136</f>
        <v>15785.4</v>
      </c>
      <c r="H135" s="92"/>
      <c r="I135" s="123"/>
    </row>
    <row r="136" spans="1:9" ht="17.25" hidden="1" customHeight="1">
      <c r="A136" s="61" t="s">
        <v>75</v>
      </c>
      <c r="B136" s="34" t="s">
        <v>84</v>
      </c>
      <c r="C136" s="59" t="s">
        <v>76</v>
      </c>
      <c r="D136" s="92">
        <v>15785.4</v>
      </c>
      <c r="E136" s="92"/>
      <c r="F136" s="92"/>
      <c r="G136" s="92">
        <v>15785.4</v>
      </c>
      <c r="H136" s="92"/>
      <c r="I136" s="123"/>
    </row>
    <row r="137" spans="1:9" ht="25.5" hidden="1">
      <c r="A137" s="29" t="s">
        <v>149</v>
      </c>
      <c r="B137" s="62" t="s">
        <v>148</v>
      </c>
      <c r="C137" s="63"/>
      <c r="D137" s="92">
        <f>D138+D140</f>
        <v>4411</v>
      </c>
      <c r="E137" s="92"/>
      <c r="F137" s="92"/>
      <c r="G137" s="92">
        <f>G138+G140</f>
        <v>4528.8999999999996</v>
      </c>
      <c r="H137" s="92"/>
      <c r="I137" s="123"/>
    </row>
    <row r="138" spans="1:9" ht="38.25" hidden="1">
      <c r="A138" s="22" t="s">
        <v>72</v>
      </c>
      <c r="B138" s="62" t="s">
        <v>170</v>
      </c>
      <c r="C138" s="63" t="s">
        <v>74</v>
      </c>
      <c r="D138" s="92">
        <f>D139</f>
        <v>200</v>
      </c>
      <c r="E138" s="92"/>
      <c r="F138" s="92"/>
      <c r="G138" s="92">
        <f>G139</f>
        <v>200</v>
      </c>
      <c r="H138" s="92"/>
      <c r="I138" s="123"/>
    </row>
    <row r="139" spans="1:9" ht="38.25" hidden="1">
      <c r="A139" s="64" t="s">
        <v>75</v>
      </c>
      <c r="B139" s="62" t="s">
        <v>170</v>
      </c>
      <c r="C139" s="63" t="s">
        <v>76</v>
      </c>
      <c r="D139" s="92">
        <v>200</v>
      </c>
      <c r="E139" s="92"/>
      <c r="F139" s="92"/>
      <c r="G139" s="92">
        <v>200</v>
      </c>
      <c r="H139" s="92"/>
      <c r="I139" s="123"/>
    </row>
    <row r="140" spans="1:9" ht="38.25" hidden="1">
      <c r="A140" s="22" t="s">
        <v>72</v>
      </c>
      <c r="B140" s="62" t="s">
        <v>240</v>
      </c>
      <c r="C140" s="63" t="s">
        <v>74</v>
      </c>
      <c r="D140" s="92">
        <f>D141</f>
        <v>4211</v>
      </c>
      <c r="E140" s="92"/>
      <c r="F140" s="92"/>
      <c r="G140" s="92">
        <f>G141</f>
        <v>4328.8999999999996</v>
      </c>
      <c r="H140" s="92"/>
      <c r="I140" s="123"/>
    </row>
    <row r="141" spans="1:9" ht="38.25" hidden="1">
      <c r="A141" s="64" t="s">
        <v>75</v>
      </c>
      <c r="B141" s="62" t="s">
        <v>240</v>
      </c>
      <c r="C141" s="63" t="s">
        <v>76</v>
      </c>
      <c r="D141" s="92">
        <v>4211</v>
      </c>
      <c r="E141" s="92"/>
      <c r="F141" s="92"/>
      <c r="G141" s="92">
        <v>4328.8999999999996</v>
      </c>
      <c r="H141" s="92"/>
      <c r="I141" s="123"/>
    </row>
    <row r="142" spans="1:9" ht="38.25" hidden="1">
      <c r="A142" s="57" t="s">
        <v>190</v>
      </c>
      <c r="B142" s="34" t="s">
        <v>211</v>
      </c>
      <c r="C142" s="53"/>
      <c r="D142" s="86">
        <f>D143+D146+D149+D158+D161</f>
        <v>29850.5</v>
      </c>
      <c r="E142" s="86"/>
      <c r="F142" s="86"/>
      <c r="G142" s="86">
        <f>G143+G146+G149+G158+G161</f>
        <v>30450.999999999996</v>
      </c>
      <c r="H142" s="86"/>
      <c r="I142" s="123"/>
    </row>
    <row r="143" spans="1:9" ht="30.75" hidden="1" customHeight="1">
      <c r="A143" s="58" t="s">
        <v>94</v>
      </c>
      <c r="B143" s="41" t="s">
        <v>191</v>
      </c>
      <c r="C143" s="104"/>
      <c r="D143" s="86">
        <f>D145</f>
        <v>4369.7</v>
      </c>
      <c r="E143" s="86"/>
      <c r="F143" s="86"/>
      <c r="G143" s="86">
        <f>G145</f>
        <v>4379</v>
      </c>
      <c r="H143" s="86"/>
      <c r="I143" s="123"/>
    </row>
    <row r="144" spans="1:9" ht="51" hidden="1">
      <c r="A144" s="58" t="s">
        <v>9</v>
      </c>
      <c r="B144" s="41" t="s">
        <v>191</v>
      </c>
      <c r="C144" s="53" t="s">
        <v>10</v>
      </c>
      <c r="D144" s="86">
        <f>D145</f>
        <v>4369.7</v>
      </c>
      <c r="E144" s="86"/>
      <c r="F144" s="86"/>
      <c r="G144" s="86">
        <f>G145</f>
        <v>4379</v>
      </c>
      <c r="H144" s="86"/>
      <c r="I144" s="123"/>
    </row>
    <row r="145" spans="1:10" ht="38.25" hidden="1">
      <c r="A145" s="58" t="s">
        <v>11</v>
      </c>
      <c r="B145" s="41" t="s">
        <v>191</v>
      </c>
      <c r="C145" s="53" t="s">
        <v>15</v>
      </c>
      <c r="D145" s="86">
        <v>4369.7</v>
      </c>
      <c r="E145" s="86"/>
      <c r="F145" s="86"/>
      <c r="G145" s="86">
        <v>4379</v>
      </c>
      <c r="H145" s="86"/>
      <c r="I145" s="123"/>
    </row>
    <row r="146" spans="1:10" ht="38.25" hidden="1">
      <c r="A146" s="57" t="s">
        <v>190</v>
      </c>
      <c r="B146" s="41" t="s">
        <v>192</v>
      </c>
      <c r="C146" s="53"/>
      <c r="D146" s="86">
        <f>D147</f>
        <v>3553.8</v>
      </c>
      <c r="E146" s="86"/>
      <c r="F146" s="86"/>
      <c r="G146" s="86">
        <f>G147</f>
        <v>3553.8</v>
      </c>
      <c r="H146" s="86"/>
      <c r="I146" s="123"/>
    </row>
    <row r="147" spans="1:10" ht="38.25" hidden="1">
      <c r="A147" s="57" t="s">
        <v>13</v>
      </c>
      <c r="B147" s="41" t="s">
        <v>192</v>
      </c>
      <c r="C147" s="53" t="s">
        <v>10</v>
      </c>
      <c r="D147" s="86">
        <f>D148</f>
        <v>3553.8</v>
      </c>
      <c r="E147" s="86"/>
      <c r="F147" s="86"/>
      <c r="G147" s="86">
        <f>G148</f>
        <v>3553.8</v>
      </c>
      <c r="H147" s="86"/>
      <c r="I147" s="123"/>
    </row>
    <row r="148" spans="1:10" ht="38.25" hidden="1">
      <c r="A148" s="58" t="s">
        <v>11</v>
      </c>
      <c r="B148" s="41" t="s">
        <v>192</v>
      </c>
      <c r="C148" s="53" t="s">
        <v>15</v>
      </c>
      <c r="D148" s="86">
        <v>3553.8</v>
      </c>
      <c r="E148" s="86"/>
      <c r="F148" s="86"/>
      <c r="G148" s="86">
        <v>3553.8</v>
      </c>
      <c r="H148" s="86"/>
      <c r="I148" s="123"/>
    </row>
    <row r="149" spans="1:10" ht="51" hidden="1">
      <c r="A149" s="57" t="s">
        <v>93</v>
      </c>
      <c r="B149" s="34" t="s">
        <v>193</v>
      </c>
      <c r="C149" s="53"/>
      <c r="D149" s="86">
        <f>D150+D152+D154</f>
        <v>5804</v>
      </c>
      <c r="E149" s="86"/>
      <c r="F149" s="86"/>
      <c r="G149" s="86">
        <f>G150+G152+G154</f>
        <v>5804</v>
      </c>
      <c r="H149" s="86"/>
      <c r="I149" s="123"/>
    </row>
    <row r="150" spans="1:10" s="31" customFormat="1" ht="51" hidden="1">
      <c r="A150" s="58" t="s">
        <v>9</v>
      </c>
      <c r="B150" s="34" t="s">
        <v>193</v>
      </c>
      <c r="C150" s="53" t="s">
        <v>10</v>
      </c>
      <c r="D150" s="86">
        <f>D151</f>
        <v>4208.3</v>
      </c>
      <c r="E150" s="86"/>
      <c r="F150" s="86"/>
      <c r="G150" s="86">
        <f>G151</f>
        <v>4208.3</v>
      </c>
      <c r="H150" s="86"/>
      <c r="I150" s="122"/>
      <c r="J150" s="32"/>
    </row>
    <row r="151" spans="1:10" ht="38.25" hidden="1">
      <c r="A151" s="60" t="s">
        <v>36</v>
      </c>
      <c r="B151" s="34" t="s">
        <v>193</v>
      </c>
      <c r="C151" s="53" t="s">
        <v>37</v>
      </c>
      <c r="D151" s="86">
        <v>4208.3</v>
      </c>
      <c r="E151" s="86"/>
      <c r="F151" s="86"/>
      <c r="G151" s="86">
        <v>4208.3</v>
      </c>
      <c r="H151" s="86"/>
      <c r="I151" s="123"/>
    </row>
    <row r="152" spans="1:10" ht="38.25" hidden="1">
      <c r="A152" s="58" t="s">
        <v>16</v>
      </c>
      <c r="B152" s="34" t="s">
        <v>193</v>
      </c>
      <c r="C152" s="53" t="s">
        <v>17</v>
      </c>
      <c r="D152" s="86">
        <f>D153</f>
        <v>1505.7</v>
      </c>
      <c r="E152" s="86"/>
      <c r="F152" s="86"/>
      <c r="G152" s="86">
        <f>G153</f>
        <v>1505.7</v>
      </c>
      <c r="H152" s="86"/>
      <c r="I152" s="123"/>
    </row>
    <row r="153" spans="1:10" ht="38.25" hidden="1">
      <c r="A153" s="60" t="s">
        <v>18</v>
      </c>
      <c r="B153" s="34" t="s">
        <v>193</v>
      </c>
      <c r="C153" s="53" t="s">
        <v>19</v>
      </c>
      <c r="D153" s="86">
        <v>1505.7</v>
      </c>
      <c r="E153" s="86"/>
      <c r="F153" s="86"/>
      <c r="G153" s="86">
        <v>1505.7</v>
      </c>
      <c r="H153" s="86"/>
      <c r="I153" s="123"/>
    </row>
    <row r="154" spans="1:10" ht="38.25" hidden="1">
      <c r="A154" s="65" t="s">
        <v>38</v>
      </c>
      <c r="B154" s="34" t="s">
        <v>193</v>
      </c>
      <c r="C154" s="53" t="s">
        <v>39</v>
      </c>
      <c r="D154" s="86">
        <f>D155</f>
        <v>90</v>
      </c>
      <c r="E154" s="86"/>
      <c r="F154" s="86"/>
      <c r="G154" s="86">
        <f>G155</f>
        <v>90</v>
      </c>
      <c r="H154" s="86"/>
      <c r="I154" s="123"/>
    </row>
    <row r="155" spans="1:10" ht="17.45" hidden="1" customHeight="1">
      <c r="A155" s="60" t="s">
        <v>40</v>
      </c>
      <c r="B155" s="34" t="s">
        <v>193</v>
      </c>
      <c r="C155" s="53" t="s">
        <v>41</v>
      </c>
      <c r="D155" s="86">
        <v>90</v>
      </c>
      <c r="E155" s="86"/>
      <c r="F155" s="86"/>
      <c r="G155" s="86">
        <v>90</v>
      </c>
      <c r="H155" s="86"/>
      <c r="I155" s="123"/>
    </row>
    <row r="156" spans="1:10" ht="7.5" hidden="1" customHeight="1">
      <c r="A156" s="58" t="s">
        <v>111</v>
      </c>
      <c r="B156" s="41" t="s">
        <v>95</v>
      </c>
      <c r="C156" s="35" t="s">
        <v>39</v>
      </c>
      <c r="D156" s="49">
        <f>D157</f>
        <v>0</v>
      </c>
      <c r="E156" s="49"/>
      <c r="F156" s="49"/>
      <c r="G156" s="49">
        <f>G157</f>
        <v>0</v>
      </c>
      <c r="H156" s="49"/>
      <c r="I156" s="123"/>
    </row>
    <row r="157" spans="1:10" ht="15.6" hidden="1" customHeight="1">
      <c r="A157" s="65" t="s">
        <v>105</v>
      </c>
      <c r="B157" s="41" t="s">
        <v>95</v>
      </c>
      <c r="C157" s="35" t="s">
        <v>41</v>
      </c>
      <c r="D157" s="49">
        <v>0</v>
      </c>
      <c r="E157" s="49"/>
      <c r="F157" s="49"/>
      <c r="G157" s="49">
        <v>0</v>
      </c>
      <c r="H157" s="49"/>
      <c r="I157" s="123"/>
    </row>
    <row r="158" spans="1:10" ht="13.5" hidden="1" customHeight="1">
      <c r="A158" s="58" t="s">
        <v>111</v>
      </c>
      <c r="B158" s="34" t="s">
        <v>194</v>
      </c>
      <c r="C158" s="35"/>
      <c r="D158" s="93">
        <f>D159</f>
        <v>16009.5</v>
      </c>
      <c r="E158" s="93"/>
      <c r="F158" s="93"/>
      <c r="G158" s="93">
        <f>G159</f>
        <v>16597.599999999999</v>
      </c>
      <c r="H158" s="93"/>
      <c r="I158" s="123"/>
    </row>
    <row r="159" spans="1:10" ht="19.5" hidden="1" customHeight="1">
      <c r="A159" s="65" t="s">
        <v>105</v>
      </c>
      <c r="B159" s="34" t="s">
        <v>194</v>
      </c>
      <c r="C159" s="35" t="s">
        <v>106</v>
      </c>
      <c r="D159" s="94">
        <f>D160</f>
        <v>16009.5</v>
      </c>
      <c r="E159" s="94"/>
      <c r="F159" s="94"/>
      <c r="G159" s="94">
        <f>G160</f>
        <v>16597.599999999999</v>
      </c>
      <c r="H159" s="94"/>
      <c r="I159" s="123"/>
    </row>
    <row r="160" spans="1:10" ht="38.25" hidden="1">
      <c r="A160" s="58" t="s">
        <v>104</v>
      </c>
      <c r="B160" s="34" t="s">
        <v>194</v>
      </c>
      <c r="C160" s="35" t="s">
        <v>195</v>
      </c>
      <c r="D160" s="94">
        <v>16009.5</v>
      </c>
      <c r="E160" s="94"/>
      <c r="F160" s="94"/>
      <c r="G160" s="94">
        <v>16597.599999999999</v>
      </c>
      <c r="H160" s="94"/>
      <c r="I160" s="123"/>
    </row>
    <row r="161" spans="1:10" ht="38.25" hidden="1">
      <c r="A161" s="58" t="s">
        <v>112</v>
      </c>
      <c r="B161" s="34" t="s">
        <v>196</v>
      </c>
      <c r="C161" s="105"/>
      <c r="D161" s="95">
        <f>D162</f>
        <v>113.5</v>
      </c>
      <c r="E161" s="95"/>
      <c r="F161" s="95"/>
      <c r="G161" s="95">
        <f>G162</f>
        <v>116.6</v>
      </c>
      <c r="H161" s="95"/>
      <c r="I161" s="123"/>
    </row>
    <row r="162" spans="1:10" ht="38.25" hidden="1">
      <c r="A162" s="65" t="s">
        <v>105</v>
      </c>
      <c r="B162" s="34" t="s">
        <v>196</v>
      </c>
      <c r="C162" s="35" t="s">
        <v>106</v>
      </c>
      <c r="D162" s="94">
        <f>D163</f>
        <v>113.5</v>
      </c>
      <c r="E162" s="94"/>
      <c r="F162" s="94"/>
      <c r="G162" s="94">
        <f>G163</f>
        <v>116.6</v>
      </c>
      <c r="H162" s="94"/>
      <c r="I162" s="123"/>
    </row>
    <row r="163" spans="1:10" ht="38.25" hidden="1">
      <c r="A163" s="58" t="s">
        <v>104</v>
      </c>
      <c r="B163" s="34" t="s">
        <v>196</v>
      </c>
      <c r="C163" s="35" t="s">
        <v>107</v>
      </c>
      <c r="D163" s="94">
        <v>113.5</v>
      </c>
      <c r="E163" s="94"/>
      <c r="F163" s="94"/>
      <c r="G163" s="94">
        <v>116.6</v>
      </c>
      <c r="H163" s="94"/>
      <c r="I163" s="123"/>
    </row>
    <row r="164" spans="1:10" ht="41.25" hidden="1" customHeight="1">
      <c r="A164" s="57" t="s">
        <v>197</v>
      </c>
      <c r="B164" s="34" t="s">
        <v>212</v>
      </c>
      <c r="C164" s="35"/>
      <c r="D164" s="94">
        <f>D165+D172</f>
        <v>17416.400000000001</v>
      </c>
      <c r="E164" s="94"/>
      <c r="F164" s="94"/>
      <c r="G164" s="94">
        <f>G165+G172</f>
        <v>17451.8</v>
      </c>
      <c r="H164" s="94"/>
      <c r="I164" s="123"/>
    </row>
    <row r="165" spans="1:10" s="31" customFormat="1" ht="39" hidden="1" customHeight="1">
      <c r="A165" s="82" t="s">
        <v>213</v>
      </c>
      <c r="B165" s="34" t="s">
        <v>198</v>
      </c>
      <c r="C165" s="53"/>
      <c r="D165" s="86">
        <f>D166+D168+D170</f>
        <v>16106</v>
      </c>
      <c r="E165" s="86"/>
      <c r="F165" s="86"/>
      <c r="G165" s="86">
        <f>G166+G168+G170</f>
        <v>16106</v>
      </c>
      <c r="H165" s="86"/>
      <c r="I165" s="122"/>
      <c r="J165" s="32"/>
    </row>
    <row r="166" spans="1:10" ht="51" hidden="1">
      <c r="A166" s="58" t="s">
        <v>9</v>
      </c>
      <c r="B166" s="34" t="s">
        <v>198</v>
      </c>
      <c r="C166" s="53" t="s">
        <v>10</v>
      </c>
      <c r="D166" s="86">
        <f>D167</f>
        <v>15288.4</v>
      </c>
      <c r="E166" s="86"/>
      <c r="F166" s="86"/>
      <c r="G166" s="86">
        <f>G167</f>
        <v>15288.4</v>
      </c>
      <c r="H166" s="86"/>
      <c r="I166" s="123"/>
    </row>
    <row r="167" spans="1:10" ht="38.25" hidden="1">
      <c r="A167" s="60" t="s">
        <v>36</v>
      </c>
      <c r="B167" s="34" t="s">
        <v>198</v>
      </c>
      <c r="C167" s="53" t="s">
        <v>37</v>
      </c>
      <c r="D167" s="86">
        <v>15288.4</v>
      </c>
      <c r="E167" s="86"/>
      <c r="F167" s="86"/>
      <c r="G167" s="86">
        <v>15288.4</v>
      </c>
      <c r="H167" s="86"/>
      <c r="I167" s="123"/>
    </row>
    <row r="168" spans="1:10" ht="38.25" hidden="1">
      <c r="A168" s="58" t="s">
        <v>16</v>
      </c>
      <c r="B168" s="34" t="s">
        <v>198</v>
      </c>
      <c r="C168" s="53" t="s">
        <v>17</v>
      </c>
      <c r="D168" s="86">
        <f>D169</f>
        <v>817.6</v>
      </c>
      <c r="E168" s="86"/>
      <c r="F168" s="86"/>
      <c r="G168" s="86">
        <f>G169</f>
        <v>817.6</v>
      </c>
      <c r="H168" s="86"/>
      <c r="I168" s="123"/>
    </row>
    <row r="169" spans="1:10" ht="38.25" hidden="1">
      <c r="A169" s="60" t="s">
        <v>18</v>
      </c>
      <c r="B169" s="34" t="s">
        <v>198</v>
      </c>
      <c r="C169" s="53" t="s">
        <v>19</v>
      </c>
      <c r="D169" s="86">
        <v>817.6</v>
      </c>
      <c r="E169" s="86"/>
      <c r="F169" s="86"/>
      <c r="G169" s="86">
        <v>817.6</v>
      </c>
      <c r="H169" s="86"/>
      <c r="I169" s="123"/>
    </row>
    <row r="170" spans="1:10" ht="38.25" hidden="1">
      <c r="A170" s="65" t="s">
        <v>38</v>
      </c>
      <c r="B170" s="34" t="s">
        <v>198</v>
      </c>
      <c r="C170" s="53" t="s">
        <v>39</v>
      </c>
      <c r="D170" s="86">
        <f>D171</f>
        <v>0</v>
      </c>
      <c r="E170" s="86"/>
      <c r="F170" s="86"/>
      <c r="G170" s="86">
        <f>G171</f>
        <v>0</v>
      </c>
      <c r="H170" s="86"/>
      <c r="I170" s="123"/>
    </row>
    <row r="171" spans="1:10" ht="38.25" hidden="1">
      <c r="A171" s="60" t="s">
        <v>40</v>
      </c>
      <c r="B171" s="34" t="s">
        <v>198</v>
      </c>
      <c r="C171" s="53" t="s">
        <v>41</v>
      </c>
      <c r="D171" s="86"/>
      <c r="E171" s="86"/>
      <c r="F171" s="86"/>
      <c r="G171" s="86"/>
      <c r="H171" s="86"/>
      <c r="I171" s="123"/>
    </row>
    <row r="172" spans="1:10" ht="51" hidden="1">
      <c r="A172" s="29" t="s">
        <v>113</v>
      </c>
      <c r="B172" s="66" t="s">
        <v>199</v>
      </c>
      <c r="C172" s="63"/>
      <c r="D172" s="86">
        <f>D173</f>
        <v>1310.4000000000001</v>
      </c>
      <c r="E172" s="86"/>
      <c r="F172" s="86"/>
      <c r="G172" s="86">
        <f>G173</f>
        <v>1345.8</v>
      </c>
      <c r="H172" s="86"/>
      <c r="I172" s="123"/>
    </row>
    <row r="173" spans="1:10" ht="16.5" hidden="1" customHeight="1">
      <c r="A173" s="67" t="s">
        <v>105</v>
      </c>
      <c r="B173" s="66" t="s">
        <v>199</v>
      </c>
      <c r="C173" s="63" t="s">
        <v>106</v>
      </c>
      <c r="D173" s="86">
        <f>D174</f>
        <v>1310.4000000000001</v>
      </c>
      <c r="E173" s="86"/>
      <c r="F173" s="86"/>
      <c r="G173" s="86">
        <f>G174</f>
        <v>1345.8</v>
      </c>
      <c r="H173" s="86"/>
      <c r="I173" s="123"/>
    </row>
    <row r="174" spans="1:10" ht="14.25" hidden="1" customHeight="1">
      <c r="A174" s="26" t="s">
        <v>104</v>
      </c>
      <c r="B174" s="66" t="s">
        <v>199</v>
      </c>
      <c r="C174" s="63" t="s">
        <v>107</v>
      </c>
      <c r="D174" s="86">
        <v>1310.4000000000001</v>
      </c>
      <c r="E174" s="86"/>
      <c r="F174" s="86"/>
      <c r="G174" s="86">
        <v>1345.8</v>
      </c>
      <c r="H174" s="86"/>
      <c r="I174" s="123"/>
    </row>
    <row r="175" spans="1:10" s="31" customFormat="1" ht="39.75" customHeight="1">
      <c r="A175" s="83" t="s">
        <v>266</v>
      </c>
      <c r="B175" s="70" t="s">
        <v>51</v>
      </c>
      <c r="C175" s="63"/>
      <c r="D175" s="81">
        <f t="shared" ref="D175:G177" si="2">D176</f>
        <v>1206.2</v>
      </c>
      <c r="E175" s="81"/>
      <c r="F175" s="81"/>
      <c r="G175" s="81">
        <f t="shared" si="2"/>
        <v>1206.2</v>
      </c>
      <c r="H175" s="81"/>
      <c r="I175" s="122"/>
      <c r="J175" s="32"/>
    </row>
    <row r="176" spans="1:10" ht="25.5" hidden="1">
      <c r="A176" s="4" t="s">
        <v>144</v>
      </c>
      <c r="B176" s="62" t="s">
        <v>145</v>
      </c>
      <c r="C176" s="63"/>
      <c r="D176" s="69">
        <f t="shared" si="2"/>
        <v>1206.2</v>
      </c>
      <c r="E176" s="69"/>
      <c r="F176" s="69"/>
      <c r="G176" s="69">
        <f t="shared" si="2"/>
        <v>1206.2</v>
      </c>
      <c r="H176" s="69"/>
      <c r="I176" s="123"/>
    </row>
    <row r="177" spans="1:10" ht="38.25" hidden="1">
      <c r="A177" s="6" t="s">
        <v>75</v>
      </c>
      <c r="B177" s="62" t="s">
        <v>171</v>
      </c>
      <c r="C177" s="63" t="s">
        <v>74</v>
      </c>
      <c r="D177" s="49">
        <f t="shared" si="2"/>
        <v>1206.2</v>
      </c>
      <c r="E177" s="49"/>
      <c r="F177" s="49"/>
      <c r="G177" s="49">
        <f t="shared" si="2"/>
        <v>1206.2</v>
      </c>
      <c r="H177" s="49"/>
      <c r="I177" s="123"/>
    </row>
    <row r="178" spans="1:10" ht="38.25" hidden="1">
      <c r="A178" s="6" t="s">
        <v>83</v>
      </c>
      <c r="B178" s="62" t="s">
        <v>171</v>
      </c>
      <c r="C178" s="63" t="s">
        <v>76</v>
      </c>
      <c r="D178" s="68">
        <v>1206.2</v>
      </c>
      <c r="E178" s="68"/>
      <c r="F178" s="68"/>
      <c r="G178" s="68">
        <v>1206.2</v>
      </c>
      <c r="H178" s="68"/>
      <c r="I178" s="123"/>
    </row>
    <row r="179" spans="1:10" s="31" customFormat="1" ht="25.5">
      <c r="A179" s="74" t="s">
        <v>203</v>
      </c>
      <c r="B179" s="39" t="s">
        <v>100</v>
      </c>
      <c r="C179" s="40"/>
      <c r="D179" s="76">
        <f>D180+D187+D189+D191+D183</f>
        <v>68686.899999999994</v>
      </c>
      <c r="E179" s="76"/>
      <c r="F179" s="76"/>
      <c r="G179" s="76">
        <f>G180+G187+G189+G191+G183</f>
        <v>68686.899999999994</v>
      </c>
      <c r="H179" s="76"/>
      <c r="I179" s="122"/>
      <c r="J179" s="32"/>
    </row>
    <row r="180" spans="1:10" s="31" customFormat="1" ht="25.5" hidden="1">
      <c r="A180" s="108" t="s">
        <v>214</v>
      </c>
      <c r="B180" s="39" t="s">
        <v>215</v>
      </c>
      <c r="C180" s="40"/>
      <c r="D180" s="76">
        <f>D181</f>
        <v>734.4</v>
      </c>
      <c r="E180" s="76"/>
      <c r="F180" s="76"/>
      <c r="G180" s="76">
        <f>G181</f>
        <v>734.4</v>
      </c>
      <c r="H180" s="76"/>
      <c r="I180" s="122"/>
      <c r="J180" s="32"/>
    </row>
    <row r="181" spans="1:10" ht="38.25" hidden="1">
      <c r="A181" s="9" t="s">
        <v>16</v>
      </c>
      <c r="B181" s="34" t="s">
        <v>101</v>
      </c>
      <c r="C181" s="35" t="s">
        <v>17</v>
      </c>
      <c r="D181" s="49">
        <f>D182</f>
        <v>734.4</v>
      </c>
      <c r="E181" s="49"/>
      <c r="F181" s="49"/>
      <c r="G181" s="49">
        <f>G182</f>
        <v>734.4</v>
      </c>
      <c r="H181" s="49"/>
      <c r="I181" s="123"/>
    </row>
    <row r="182" spans="1:10" ht="38.25" hidden="1">
      <c r="A182" s="19" t="s">
        <v>18</v>
      </c>
      <c r="B182" s="34" t="s">
        <v>101</v>
      </c>
      <c r="C182" s="35" t="s">
        <v>19</v>
      </c>
      <c r="D182" s="49">
        <v>734.4</v>
      </c>
      <c r="E182" s="49"/>
      <c r="F182" s="49"/>
      <c r="G182" s="49">
        <v>734.4</v>
      </c>
      <c r="H182" s="49"/>
      <c r="I182" s="123"/>
    </row>
    <row r="183" spans="1:10" ht="25.5" hidden="1">
      <c r="A183" s="83" t="s">
        <v>216</v>
      </c>
      <c r="B183" s="39" t="s">
        <v>217</v>
      </c>
      <c r="C183" s="35"/>
      <c r="D183" s="49">
        <f>D184</f>
        <v>200</v>
      </c>
      <c r="E183" s="49"/>
      <c r="F183" s="49"/>
      <c r="G183" s="49">
        <f>G184</f>
        <v>200</v>
      </c>
      <c r="H183" s="49"/>
      <c r="I183" s="123"/>
    </row>
    <row r="184" spans="1:10" ht="38.25" hidden="1">
      <c r="A184" s="85" t="s">
        <v>16</v>
      </c>
      <c r="B184" s="34" t="s">
        <v>218</v>
      </c>
      <c r="C184" s="35" t="s">
        <v>17</v>
      </c>
      <c r="D184" s="49">
        <f>D185</f>
        <v>200</v>
      </c>
      <c r="E184" s="49"/>
      <c r="F184" s="49"/>
      <c r="G184" s="49">
        <f>G185</f>
        <v>200</v>
      </c>
      <c r="H184" s="49"/>
      <c r="I184" s="123"/>
    </row>
    <row r="185" spans="1:10" ht="38.25" hidden="1">
      <c r="A185" s="84" t="s">
        <v>18</v>
      </c>
      <c r="B185" s="34" t="s">
        <v>218</v>
      </c>
      <c r="C185" s="35" t="s">
        <v>19</v>
      </c>
      <c r="D185" s="49">
        <v>200</v>
      </c>
      <c r="E185" s="49"/>
      <c r="F185" s="49"/>
      <c r="G185" s="49">
        <v>200</v>
      </c>
      <c r="H185" s="49"/>
      <c r="I185" s="123"/>
    </row>
    <row r="186" spans="1:10" ht="41.25" hidden="1" customHeight="1">
      <c r="A186" s="83" t="s">
        <v>219</v>
      </c>
      <c r="B186" s="39" t="s">
        <v>220</v>
      </c>
      <c r="C186" s="40"/>
      <c r="D186" s="91">
        <f>D187+D189+D191</f>
        <v>67752.5</v>
      </c>
      <c r="E186" s="91"/>
      <c r="F186" s="91"/>
      <c r="G186" s="91">
        <f>G187+G189+G191</f>
        <v>67752.5</v>
      </c>
      <c r="H186" s="91"/>
      <c r="I186" s="123"/>
    </row>
    <row r="187" spans="1:10" ht="38.25" hidden="1">
      <c r="A187" s="57" t="s">
        <v>72</v>
      </c>
      <c r="B187" s="34" t="s">
        <v>221</v>
      </c>
      <c r="C187" s="59" t="s">
        <v>74</v>
      </c>
      <c r="D187" s="96">
        <f>D188</f>
        <v>13447</v>
      </c>
      <c r="E187" s="96"/>
      <c r="F187" s="96"/>
      <c r="G187" s="96">
        <f>G188</f>
        <v>13447</v>
      </c>
      <c r="H187" s="96"/>
      <c r="I187" s="123"/>
    </row>
    <row r="188" spans="1:10" ht="38.25" hidden="1">
      <c r="A188" s="60" t="s">
        <v>75</v>
      </c>
      <c r="B188" s="34" t="s">
        <v>221</v>
      </c>
      <c r="C188" s="59" t="s">
        <v>76</v>
      </c>
      <c r="D188" s="96">
        <v>13447</v>
      </c>
      <c r="E188" s="96"/>
      <c r="F188" s="96"/>
      <c r="G188" s="96">
        <v>13447</v>
      </c>
      <c r="H188" s="96"/>
      <c r="I188" s="123"/>
    </row>
    <row r="189" spans="1:10" ht="38.25" hidden="1">
      <c r="A189" s="57" t="s">
        <v>72</v>
      </c>
      <c r="B189" s="34" t="s">
        <v>222</v>
      </c>
      <c r="C189" s="35" t="s">
        <v>74</v>
      </c>
      <c r="D189" s="94">
        <f>D190</f>
        <v>31341.7</v>
      </c>
      <c r="E189" s="94"/>
      <c r="F189" s="94"/>
      <c r="G189" s="94">
        <f>G190</f>
        <v>31341.7</v>
      </c>
      <c r="H189" s="94"/>
      <c r="I189" s="123"/>
    </row>
    <row r="190" spans="1:10" ht="38.25" hidden="1">
      <c r="A190" s="60" t="s">
        <v>75</v>
      </c>
      <c r="B190" s="34" t="s">
        <v>222</v>
      </c>
      <c r="C190" s="35" t="s">
        <v>76</v>
      </c>
      <c r="D190" s="94">
        <v>31341.7</v>
      </c>
      <c r="E190" s="94"/>
      <c r="F190" s="94"/>
      <c r="G190" s="94">
        <v>31341.7</v>
      </c>
      <c r="H190" s="94"/>
      <c r="I190" s="123"/>
    </row>
    <row r="191" spans="1:10" ht="38.25" hidden="1">
      <c r="A191" s="57" t="s">
        <v>72</v>
      </c>
      <c r="B191" s="34" t="s">
        <v>223</v>
      </c>
      <c r="C191" s="35" t="s">
        <v>74</v>
      </c>
      <c r="D191" s="94">
        <f>D192</f>
        <v>22963.8</v>
      </c>
      <c r="E191" s="94"/>
      <c r="F191" s="94"/>
      <c r="G191" s="94">
        <f>G192</f>
        <v>22963.8</v>
      </c>
      <c r="H191" s="94"/>
      <c r="I191" s="123"/>
    </row>
    <row r="192" spans="1:10" ht="38.25" hidden="1">
      <c r="A192" s="60" t="s">
        <v>75</v>
      </c>
      <c r="B192" s="34" t="s">
        <v>223</v>
      </c>
      <c r="C192" s="35" t="s">
        <v>76</v>
      </c>
      <c r="D192" s="94">
        <v>22963.8</v>
      </c>
      <c r="E192" s="94"/>
      <c r="F192" s="94"/>
      <c r="G192" s="94">
        <v>22963.8</v>
      </c>
      <c r="H192" s="94"/>
      <c r="I192" s="123"/>
    </row>
    <row r="193" spans="1:10" s="31" customFormat="1" ht="51" hidden="1">
      <c r="A193" s="17" t="s">
        <v>153</v>
      </c>
      <c r="B193" s="39" t="s">
        <v>85</v>
      </c>
      <c r="C193" s="40"/>
      <c r="D193" s="91">
        <f>D194</f>
        <v>0</v>
      </c>
      <c r="E193" s="91"/>
      <c r="F193" s="91"/>
      <c r="G193" s="91">
        <f>G194</f>
        <v>0</v>
      </c>
      <c r="H193" s="91"/>
      <c r="I193" s="122"/>
      <c r="J193" s="32"/>
    </row>
    <row r="194" spans="1:10" s="30" customFormat="1" ht="25.5" hidden="1">
      <c r="A194" s="10" t="s">
        <v>144</v>
      </c>
      <c r="B194" s="34" t="s">
        <v>146</v>
      </c>
      <c r="C194" s="35"/>
      <c r="D194" s="49">
        <f>D196+D199+D202</f>
        <v>0</v>
      </c>
      <c r="E194" s="49"/>
      <c r="F194" s="49"/>
      <c r="G194" s="49">
        <f>G196+G199+G202</f>
        <v>0</v>
      </c>
      <c r="H194" s="49"/>
      <c r="I194" s="124"/>
    </row>
    <row r="195" spans="1:10" s="30" customFormat="1" ht="38.25" hidden="1">
      <c r="A195" s="4" t="s">
        <v>87</v>
      </c>
      <c r="B195" s="34" t="s">
        <v>86</v>
      </c>
      <c r="C195" s="35"/>
      <c r="D195" s="49">
        <f>D196</f>
        <v>0</v>
      </c>
      <c r="E195" s="49"/>
      <c r="F195" s="49"/>
      <c r="G195" s="49">
        <f>G196</f>
        <v>0</v>
      </c>
      <c r="H195" s="49"/>
      <c r="I195" s="124"/>
    </row>
    <row r="196" spans="1:10" ht="38.25" hidden="1">
      <c r="A196" s="4" t="s">
        <v>72</v>
      </c>
      <c r="B196" s="34" t="s">
        <v>86</v>
      </c>
      <c r="C196" s="35" t="s">
        <v>74</v>
      </c>
      <c r="D196" s="68">
        <f>D197</f>
        <v>0</v>
      </c>
      <c r="E196" s="68"/>
      <c r="F196" s="68"/>
      <c r="G196" s="68">
        <f>G197</f>
        <v>0</v>
      </c>
      <c r="H196" s="68"/>
      <c r="I196" s="123"/>
    </row>
    <row r="197" spans="1:10" ht="38.25" hidden="1">
      <c r="A197" s="6" t="s">
        <v>75</v>
      </c>
      <c r="B197" s="34" t="s">
        <v>86</v>
      </c>
      <c r="C197" s="35" t="s">
        <v>76</v>
      </c>
      <c r="D197" s="68"/>
      <c r="E197" s="68"/>
      <c r="F197" s="68"/>
      <c r="G197" s="68"/>
      <c r="H197" s="68"/>
      <c r="I197" s="123"/>
    </row>
    <row r="198" spans="1:10" ht="38.25" hidden="1">
      <c r="A198" s="5" t="s">
        <v>96</v>
      </c>
      <c r="B198" s="34" t="s">
        <v>97</v>
      </c>
      <c r="C198" s="35"/>
      <c r="D198" s="68">
        <f>D199</f>
        <v>0</v>
      </c>
      <c r="E198" s="68"/>
      <c r="F198" s="68"/>
      <c r="G198" s="68">
        <f>G199</f>
        <v>0</v>
      </c>
      <c r="H198" s="68"/>
      <c r="I198" s="123"/>
    </row>
    <row r="199" spans="1:10" ht="38.25" hidden="1">
      <c r="A199" s="10" t="s">
        <v>72</v>
      </c>
      <c r="B199" s="34" t="s">
        <v>97</v>
      </c>
      <c r="C199" s="35" t="s">
        <v>74</v>
      </c>
      <c r="D199" s="69">
        <f>D200</f>
        <v>0</v>
      </c>
      <c r="E199" s="69"/>
      <c r="F199" s="69"/>
      <c r="G199" s="69">
        <f>G200</f>
        <v>0</v>
      </c>
      <c r="H199" s="69"/>
      <c r="I199" s="123"/>
    </row>
    <row r="200" spans="1:10" ht="38.25" hidden="1">
      <c r="A200" s="18" t="s">
        <v>75</v>
      </c>
      <c r="B200" s="34" t="s">
        <v>97</v>
      </c>
      <c r="C200" s="35" t="s">
        <v>76</v>
      </c>
      <c r="D200" s="49"/>
      <c r="E200" s="49"/>
      <c r="F200" s="49"/>
      <c r="G200" s="49"/>
      <c r="H200" s="49"/>
      <c r="I200" s="123"/>
    </row>
    <row r="201" spans="1:10" ht="38.25" hidden="1">
      <c r="A201" s="4" t="s">
        <v>98</v>
      </c>
      <c r="B201" s="34" t="s">
        <v>99</v>
      </c>
      <c r="C201" s="35"/>
      <c r="D201" s="49">
        <f>D202</f>
        <v>0</v>
      </c>
      <c r="E201" s="49"/>
      <c r="F201" s="49"/>
      <c r="G201" s="49">
        <f>G202</f>
        <v>0</v>
      </c>
      <c r="H201" s="49"/>
      <c r="I201" s="123"/>
    </row>
    <row r="202" spans="1:10" ht="38.25" hidden="1">
      <c r="A202" s="10" t="s">
        <v>72</v>
      </c>
      <c r="B202" s="34" t="s">
        <v>99</v>
      </c>
      <c r="C202" s="35" t="s">
        <v>74</v>
      </c>
      <c r="D202" s="69">
        <f>D203</f>
        <v>0</v>
      </c>
      <c r="E202" s="69"/>
      <c r="F202" s="69"/>
      <c r="G202" s="69">
        <f>G203</f>
        <v>0</v>
      </c>
      <c r="H202" s="69"/>
      <c r="I202" s="123"/>
    </row>
    <row r="203" spans="1:10" ht="38.25" hidden="1">
      <c r="A203" s="6" t="s">
        <v>75</v>
      </c>
      <c r="B203" s="34" t="s">
        <v>99</v>
      </c>
      <c r="C203" s="35" t="s">
        <v>76</v>
      </c>
      <c r="D203" s="49"/>
      <c r="E203" s="49"/>
      <c r="F203" s="49"/>
      <c r="G203" s="49"/>
      <c r="H203" s="49"/>
      <c r="I203" s="123"/>
    </row>
    <row r="204" spans="1:10" s="31" customFormat="1" ht="25.5" hidden="1">
      <c r="A204" s="17" t="s">
        <v>114</v>
      </c>
      <c r="B204" s="39" t="s">
        <v>66</v>
      </c>
      <c r="C204" s="40"/>
      <c r="D204" s="76">
        <f>D205</f>
        <v>0</v>
      </c>
      <c r="E204" s="76"/>
      <c r="F204" s="76"/>
      <c r="G204" s="76">
        <f>G205</f>
        <v>0</v>
      </c>
      <c r="H204" s="76"/>
      <c r="I204" s="122"/>
    </row>
    <row r="205" spans="1:10" ht="38.25" hidden="1">
      <c r="A205" s="9" t="s">
        <v>16</v>
      </c>
      <c r="B205" s="34" t="s">
        <v>115</v>
      </c>
      <c r="C205" s="35" t="s">
        <v>17</v>
      </c>
      <c r="D205" s="49">
        <f>D206</f>
        <v>0</v>
      </c>
      <c r="E205" s="49"/>
      <c r="F205" s="49"/>
      <c r="G205" s="49">
        <f>G206</f>
        <v>0</v>
      </c>
      <c r="H205" s="49"/>
      <c r="I205" s="123"/>
    </row>
    <row r="206" spans="1:10" ht="38.25" hidden="1">
      <c r="A206" s="19" t="s">
        <v>18</v>
      </c>
      <c r="B206" s="34" t="s">
        <v>115</v>
      </c>
      <c r="C206" s="35" t="s">
        <v>19</v>
      </c>
      <c r="D206" s="49">
        <v>0</v>
      </c>
      <c r="E206" s="49"/>
      <c r="F206" s="49"/>
      <c r="G206" s="49">
        <v>0</v>
      </c>
      <c r="H206" s="49"/>
      <c r="I206" s="123"/>
    </row>
    <row r="207" spans="1:10" ht="38.25">
      <c r="A207" s="83" t="s">
        <v>263</v>
      </c>
      <c r="B207" s="39" t="s">
        <v>66</v>
      </c>
      <c r="C207" s="35"/>
      <c r="D207" s="91">
        <f>D208</f>
        <v>210</v>
      </c>
      <c r="E207" s="91"/>
      <c r="F207" s="91"/>
      <c r="G207" s="91">
        <f>G208</f>
        <v>210</v>
      </c>
      <c r="H207" s="91"/>
      <c r="I207" s="123"/>
    </row>
    <row r="208" spans="1:10" ht="38.25" hidden="1">
      <c r="A208" s="9" t="s">
        <v>16</v>
      </c>
      <c r="B208" s="34" t="s">
        <v>115</v>
      </c>
      <c r="C208" s="35" t="s">
        <v>17</v>
      </c>
      <c r="D208" s="49">
        <f>D209</f>
        <v>210</v>
      </c>
      <c r="E208" s="49"/>
      <c r="F208" s="49"/>
      <c r="G208" s="49">
        <f>G209</f>
        <v>210</v>
      </c>
      <c r="H208" s="49"/>
      <c r="I208" s="123"/>
    </row>
    <row r="209" spans="1:10" ht="38.25" hidden="1">
      <c r="A209" s="19" t="s">
        <v>18</v>
      </c>
      <c r="B209" s="34" t="s">
        <v>115</v>
      </c>
      <c r="C209" s="35" t="s">
        <v>19</v>
      </c>
      <c r="D209" s="49">
        <v>210</v>
      </c>
      <c r="E209" s="49"/>
      <c r="F209" s="49"/>
      <c r="G209" s="49">
        <v>210</v>
      </c>
      <c r="H209" s="49"/>
      <c r="I209" s="123"/>
    </row>
    <row r="210" spans="1:10" s="31" customFormat="1" ht="42" customHeight="1">
      <c r="A210" s="113" t="s">
        <v>248</v>
      </c>
      <c r="B210" s="39" t="s">
        <v>88</v>
      </c>
      <c r="C210" s="42"/>
      <c r="D210" s="91">
        <f>D211</f>
        <v>816</v>
      </c>
      <c r="E210" s="91"/>
      <c r="F210" s="91"/>
      <c r="G210" s="91">
        <f>G211</f>
        <v>816</v>
      </c>
      <c r="H210" s="91"/>
      <c r="I210" s="122"/>
      <c r="J210" s="32"/>
    </row>
    <row r="211" spans="1:10" ht="38.25" hidden="1">
      <c r="A211" s="9" t="s">
        <v>16</v>
      </c>
      <c r="B211" s="34" t="s">
        <v>89</v>
      </c>
      <c r="C211" s="43" t="s">
        <v>17</v>
      </c>
      <c r="D211" s="49">
        <f>D212</f>
        <v>816</v>
      </c>
      <c r="E211" s="49"/>
      <c r="F211" s="49"/>
      <c r="G211" s="49">
        <f>G212</f>
        <v>816</v>
      </c>
      <c r="H211" s="49"/>
      <c r="I211" s="123"/>
    </row>
    <row r="212" spans="1:10" ht="38.25" hidden="1">
      <c r="A212" s="19" t="s">
        <v>18</v>
      </c>
      <c r="B212" s="34" t="s">
        <v>89</v>
      </c>
      <c r="C212" s="43" t="s">
        <v>19</v>
      </c>
      <c r="D212" s="49">
        <v>816</v>
      </c>
      <c r="E212" s="49"/>
      <c r="F212" s="49"/>
      <c r="G212" s="49">
        <v>816</v>
      </c>
      <c r="H212" s="49"/>
      <c r="I212" s="123"/>
    </row>
    <row r="213" spans="1:10" ht="30" customHeight="1">
      <c r="A213" s="16" t="s">
        <v>249</v>
      </c>
      <c r="B213" s="39" t="s">
        <v>64</v>
      </c>
      <c r="C213" s="40"/>
      <c r="D213" s="91">
        <f>D214</f>
        <v>118</v>
      </c>
      <c r="E213" s="91"/>
      <c r="F213" s="91"/>
      <c r="G213" s="91">
        <f>G214</f>
        <v>118</v>
      </c>
      <c r="H213" s="91"/>
      <c r="I213" s="123"/>
      <c r="J213" s="33"/>
    </row>
    <row r="214" spans="1:10" ht="23.25" hidden="1" customHeight="1">
      <c r="A214" s="9" t="s">
        <v>16</v>
      </c>
      <c r="B214" s="34" t="s">
        <v>254</v>
      </c>
      <c r="C214" s="35" t="s">
        <v>17</v>
      </c>
      <c r="D214" s="97">
        <f>D215</f>
        <v>118</v>
      </c>
      <c r="E214" s="97"/>
      <c r="F214" s="97"/>
      <c r="G214" s="97">
        <f>G215</f>
        <v>118</v>
      </c>
      <c r="H214" s="97"/>
      <c r="I214" s="123"/>
    </row>
    <row r="215" spans="1:10" ht="27.75" hidden="1" customHeight="1">
      <c r="A215" s="9" t="s">
        <v>18</v>
      </c>
      <c r="B215" s="34" t="s">
        <v>254</v>
      </c>
      <c r="C215" s="35" t="s">
        <v>19</v>
      </c>
      <c r="D215" s="49">
        <v>118</v>
      </c>
      <c r="E215" s="49"/>
      <c r="F215" s="49"/>
      <c r="G215" s="49">
        <v>118</v>
      </c>
      <c r="H215" s="49"/>
      <c r="I215" s="123"/>
    </row>
    <row r="216" spans="1:10" ht="38.25">
      <c r="A216" s="73" t="s">
        <v>206</v>
      </c>
      <c r="B216" s="39" t="s">
        <v>150</v>
      </c>
      <c r="C216" s="42"/>
      <c r="D216" s="91">
        <f>D217</f>
        <v>1725</v>
      </c>
      <c r="E216" s="91"/>
      <c r="F216" s="91"/>
      <c r="G216" s="91">
        <f>G217</f>
        <v>1725</v>
      </c>
      <c r="H216" s="91"/>
      <c r="I216" s="123"/>
    </row>
    <row r="217" spans="1:10" ht="51" hidden="1">
      <c r="A217" s="55" t="s">
        <v>16</v>
      </c>
      <c r="B217" s="52" t="s">
        <v>207</v>
      </c>
      <c r="C217" s="53" t="s">
        <v>17</v>
      </c>
      <c r="D217" s="86">
        <f>D218</f>
        <v>1725</v>
      </c>
      <c r="E217" s="86"/>
      <c r="F217" s="86"/>
      <c r="G217" s="86">
        <f>G218</f>
        <v>1725</v>
      </c>
      <c r="H217" s="86"/>
      <c r="I217" s="123"/>
    </row>
    <row r="218" spans="1:10" ht="51" hidden="1">
      <c r="A218" s="55" t="s">
        <v>18</v>
      </c>
      <c r="B218" s="52" t="s">
        <v>207</v>
      </c>
      <c r="C218" s="53" t="s">
        <v>19</v>
      </c>
      <c r="D218" s="86">
        <v>1725</v>
      </c>
      <c r="E218" s="86"/>
      <c r="F218" s="86"/>
      <c r="G218" s="86">
        <v>1725</v>
      </c>
      <c r="H218" s="86"/>
      <c r="I218" s="123"/>
    </row>
    <row r="219" spans="1:10" ht="25.5">
      <c r="A219" s="73" t="s">
        <v>205</v>
      </c>
      <c r="B219" s="39" t="s">
        <v>151</v>
      </c>
      <c r="C219" s="42"/>
      <c r="D219" s="91">
        <f>D220</f>
        <v>1000</v>
      </c>
      <c r="E219" s="91"/>
      <c r="F219" s="91"/>
      <c r="G219" s="91">
        <f>G220</f>
        <v>1000</v>
      </c>
      <c r="H219" s="91"/>
      <c r="I219" s="123"/>
    </row>
    <row r="220" spans="1:10" ht="34.5" hidden="1" customHeight="1">
      <c r="A220" s="55" t="s">
        <v>16</v>
      </c>
      <c r="B220" s="34" t="s">
        <v>152</v>
      </c>
      <c r="C220" s="43" t="s">
        <v>17</v>
      </c>
      <c r="D220" s="49">
        <f t="shared" ref="D220:G220" si="3">D221</f>
        <v>1000</v>
      </c>
      <c r="E220" s="49"/>
      <c r="F220" s="49"/>
      <c r="G220" s="49">
        <f t="shared" si="3"/>
        <v>1000</v>
      </c>
      <c r="H220" s="49"/>
      <c r="I220" s="123"/>
    </row>
    <row r="221" spans="1:10" ht="25.5" hidden="1" customHeight="1">
      <c r="A221" s="55" t="s">
        <v>18</v>
      </c>
      <c r="B221" s="34" t="s">
        <v>152</v>
      </c>
      <c r="C221" s="43" t="s">
        <v>19</v>
      </c>
      <c r="D221" s="49">
        <v>1000</v>
      </c>
      <c r="E221" s="49"/>
      <c r="F221" s="49"/>
      <c r="G221" s="49">
        <v>1000</v>
      </c>
      <c r="H221" s="49"/>
      <c r="I221" s="123"/>
    </row>
    <row r="222" spans="1:10" ht="36.75" customHeight="1">
      <c r="A222" s="83" t="s">
        <v>264</v>
      </c>
      <c r="B222" s="39" t="s">
        <v>158</v>
      </c>
      <c r="C222" s="43"/>
      <c r="D222" s="91">
        <f>D223</f>
        <v>200</v>
      </c>
      <c r="E222" s="91"/>
      <c r="F222" s="91"/>
      <c r="G222" s="91">
        <f>G223</f>
        <v>200</v>
      </c>
      <c r="H222" s="91"/>
      <c r="I222" s="123"/>
      <c r="J222" s="33"/>
    </row>
    <row r="223" spans="1:10" ht="38.25" hidden="1">
      <c r="A223" s="9" t="s">
        <v>16</v>
      </c>
      <c r="B223" s="34" t="s">
        <v>159</v>
      </c>
      <c r="C223" s="43" t="s">
        <v>17</v>
      </c>
      <c r="D223" s="49">
        <f>D224</f>
        <v>200</v>
      </c>
      <c r="E223" s="49"/>
      <c r="F223" s="49"/>
      <c r="G223" s="49">
        <f>G224</f>
        <v>200</v>
      </c>
      <c r="H223" s="49"/>
      <c r="I223" s="123"/>
    </row>
    <row r="224" spans="1:10" ht="38.25" hidden="1">
      <c r="A224" s="19" t="s">
        <v>18</v>
      </c>
      <c r="B224" s="41" t="s">
        <v>159</v>
      </c>
      <c r="C224" s="43" t="s">
        <v>19</v>
      </c>
      <c r="D224" s="49">
        <v>200</v>
      </c>
      <c r="E224" s="49"/>
      <c r="F224" s="49"/>
      <c r="G224" s="49">
        <v>200</v>
      </c>
      <c r="H224" s="49"/>
      <c r="I224" s="123"/>
    </row>
    <row r="225" spans="1:10" ht="38.25" hidden="1">
      <c r="A225" s="20" t="s">
        <v>154</v>
      </c>
      <c r="B225" s="39" t="s">
        <v>155</v>
      </c>
      <c r="C225" s="43"/>
      <c r="D225" s="49">
        <f>D226</f>
        <v>0</v>
      </c>
      <c r="E225" s="49"/>
      <c r="F225" s="49"/>
      <c r="G225" s="49">
        <f>G226</f>
        <v>0</v>
      </c>
      <c r="H225" s="49"/>
      <c r="I225" s="123"/>
    </row>
    <row r="226" spans="1:10" ht="51" hidden="1">
      <c r="A226" s="9" t="s">
        <v>16</v>
      </c>
      <c r="B226" s="34" t="s">
        <v>156</v>
      </c>
      <c r="C226" s="43" t="s">
        <v>17</v>
      </c>
      <c r="D226" s="49">
        <f>D227</f>
        <v>0</v>
      </c>
      <c r="E226" s="49"/>
      <c r="F226" s="49"/>
      <c r="G226" s="49">
        <f>G227</f>
        <v>0</v>
      </c>
      <c r="H226" s="49"/>
      <c r="I226" s="123"/>
    </row>
    <row r="227" spans="1:10" ht="51" hidden="1">
      <c r="A227" s="19" t="s">
        <v>18</v>
      </c>
      <c r="B227" s="41" t="s">
        <v>156</v>
      </c>
      <c r="C227" s="43" t="s">
        <v>19</v>
      </c>
      <c r="D227" s="49"/>
      <c r="E227" s="49"/>
      <c r="F227" s="49"/>
      <c r="G227" s="49"/>
      <c r="H227" s="49"/>
      <c r="I227" s="123"/>
    </row>
    <row r="228" spans="1:10" ht="38.25" hidden="1">
      <c r="A228" s="20" t="s">
        <v>154</v>
      </c>
      <c r="B228" s="44" t="s">
        <v>155</v>
      </c>
      <c r="C228" s="43"/>
      <c r="D228" s="91">
        <f>D229</f>
        <v>0</v>
      </c>
      <c r="E228" s="91"/>
      <c r="F228" s="91"/>
      <c r="G228" s="91">
        <f>G229</f>
        <v>0</v>
      </c>
      <c r="H228" s="91"/>
      <c r="I228" s="123"/>
    </row>
    <row r="229" spans="1:10" ht="38.25" hidden="1">
      <c r="A229" s="9" t="s">
        <v>16</v>
      </c>
      <c r="B229" s="41" t="s">
        <v>172</v>
      </c>
      <c r="C229" s="43" t="s">
        <v>17</v>
      </c>
      <c r="D229" s="49">
        <f>D230</f>
        <v>0</v>
      </c>
      <c r="E229" s="49"/>
      <c r="F229" s="49"/>
      <c r="G229" s="49">
        <f>G230</f>
        <v>0</v>
      </c>
      <c r="H229" s="49"/>
      <c r="I229" s="123"/>
    </row>
    <row r="230" spans="1:10" ht="38.25" hidden="1">
      <c r="A230" s="19" t="s">
        <v>18</v>
      </c>
      <c r="B230" s="41" t="s">
        <v>172</v>
      </c>
      <c r="C230" s="43" t="s">
        <v>19</v>
      </c>
      <c r="D230" s="49">
        <v>0</v>
      </c>
      <c r="E230" s="49"/>
      <c r="F230" s="49"/>
      <c r="G230" s="49">
        <v>0</v>
      </c>
      <c r="H230" s="49"/>
      <c r="I230" s="123"/>
    </row>
    <row r="231" spans="1:10" ht="25.5" hidden="1">
      <c r="A231" s="73" t="s">
        <v>200</v>
      </c>
      <c r="B231" s="44" t="s">
        <v>160</v>
      </c>
      <c r="C231" s="43"/>
      <c r="D231" s="91">
        <f>D232+D234</f>
        <v>0</v>
      </c>
      <c r="E231" s="91"/>
      <c r="F231" s="91"/>
      <c r="G231" s="91">
        <f>G232+G234</f>
        <v>0</v>
      </c>
      <c r="H231" s="91"/>
      <c r="I231" s="123"/>
      <c r="J231" s="33"/>
    </row>
    <row r="232" spans="1:10" ht="38.25" hidden="1">
      <c r="A232" s="9" t="s">
        <v>16</v>
      </c>
      <c r="B232" s="41" t="s">
        <v>161</v>
      </c>
      <c r="C232" s="43" t="s">
        <v>17</v>
      </c>
      <c r="D232" s="49">
        <f>D233</f>
        <v>0</v>
      </c>
      <c r="E232" s="49"/>
      <c r="F232" s="49"/>
      <c r="G232" s="49">
        <f>G233</f>
        <v>0</v>
      </c>
      <c r="H232" s="49"/>
      <c r="I232" s="123"/>
    </row>
    <row r="233" spans="1:10" ht="38.25" hidden="1">
      <c r="A233" s="19" t="s">
        <v>18</v>
      </c>
      <c r="B233" s="41" t="s">
        <v>161</v>
      </c>
      <c r="C233" s="43" t="s">
        <v>19</v>
      </c>
      <c r="D233" s="49"/>
      <c r="E233" s="49"/>
      <c r="F233" s="49"/>
      <c r="G233" s="49"/>
      <c r="H233" s="49"/>
      <c r="I233" s="123"/>
    </row>
    <row r="234" spans="1:10" ht="51" hidden="1">
      <c r="A234" s="55" t="s">
        <v>201</v>
      </c>
      <c r="B234" s="72" t="s">
        <v>202</v>
      </c>
      <c r="C234" s="53" t="s">
        <v>17</v>
      </c>
      <c r="D234" s="86">
        <f>D235</f>
        <v>0</v>
      </c>
      <c r="E234" s="86"/>
      <c r="F234" s="86"/>
      <c r="G234" s="86">
        <f>G235</f>
        <v>0</v>
      </c>
      <c r="H234" s="86"/>
      <c r="I234" s="123"/>
    </row>
    <row r="235" spans="1:10" ht="51" hidden="1">
      <c r="A235" s="55" t="s">
        <v>18</v>
      </c>
      <c r="B235" s="72" t="s">
        <v>202</v>
      </c>
      <c r="C235" s="53" t="s">
        <v>19</v>
      </c>
      <c r="D235" s="86"/>
      <c r="E235" s="86"/>
      <c r="F235" s="86"/>
      <c r="G235" s="86"/>
      <c r="H235" s="86"/>
      <c r="I235" s="123"/>
    </row>
    <row r="236" spans="1:10" ht="38.25">
      <c r="A236" s="71" t="s">
        <v>265</v>
      </c>
      <c r="B236" s="44" t="s">
        <v>162</v>
      </c>
      <c r="C236" s="43"/>
      <c r="D236" s="91">
        <f>D237</f>
        <v>1195</v>
      </c>
      <c r="E236" s="91"/>
      <c r="F236" s="91"/>
      <c r="G236" s="91">
        <f>G237</f>
        <v>1195</v>
      </c>
      <c r="H236" s="91"/>
      <c r="I236" s="123"/>
      <c r="J236" s="33"/>
    </row>
    <row r="237" spans="1:10" ht="38.25" hidden="1">
      <c r="A237" s="19" t="s">
        <v>157</v>
      </c>
      <c r="B237" s="41" t="s">
        <v>164</v>
      </c>
      <c r="C237" s="43" t="s">
        <v>74</v>
      </c>
      <c r="D237" s="49">
        <f>D238</f>
        <v>1195</v>
      </c>
      <c r="E237" s="49"/>
      <c r="F237" s="49"/>
      <c r="G237" s="49">
        <f>G238</f>
        <v>1195</v>
      </c>
      <c r="H237" s="49"/>
      <c r="I237" s="123"/>
    </row>
    <row r="238" spans="1:10" ht="38.25" hidden="1">
      <c r="A238" s="19" t="s">
        <v>163</v>
      </c>
      <c r="B238" s="41" t="s">
        <v>164</v>
      </c>
      <c r="C238" s="43" t="s">
        <v>165</v>
      </c>
      <c r="D238" s="49">
        <v>1195</v>
      </c>
      <c r="E238" s="49"/>
      <c r="F238" s="49"/>
      <c r="G238" s="49">
        <v>1195</v>
      </c>
      <c r="H238" s="49"/>
      <c r="I238" s="123"/>
    </row>
    <row r="239" spans="1:10" ht="25.5" customHeight="1">
      <c r="A239" s="12" t="s">
        <v>232</v>
      </c>
      <c r="B239" s="44" t="s">
        <v>173</v>
      </c>
      <c r="C239" s="43"/>
      <c r="D239" s="91">
        <f>D240</f>
        <v>180</v>
      </c>
      <c r="E239" s="91"/>
      <c r="F239" s="91"/>
      <c r="G239" s="91">
        <f>G240</f>
        <v>180</v>
      </c>
      <c r="H239" s="91"/>
      <c r="I239" s="123"/>
    </row>
    <row r="240" spans="1:10" ht="38.25" hidden="1">
      <c r="A240" s="9" t="s">
        <v>16</v>
      </c>
      <c r="B240" s="41" t="s">
        <v>174</v>
      </c>
      <c r="C240" s="43" t="s">
        <v>17</v>
      </c>
      <c r="D240" s="49">
        <f>D241</f>
        <v>180</v>
      </c>
      <c r="E240" s="49"/>
      <c r="F240" s="49"/>
      <c r="G240" s="49">
        <f>G241</f>
        <v>180</v>
      </c>
      <c r="H240" s="49"/>
      <c r="I240" s="123"/>
    </row>
    <row r="241" spans="1:10" ht="38.25" hidden="1">
      <c r="A241" s="19" t="s">
        <v>18</v>
      </c>
      <c r="B241" s="41" t="s">
        <v>174</v>
      </c>
      <c r="C241" s="43" t="s">
        <v>19</v>
      </c>
      <c r="D241" s="49">
        <v>180</v>
      </c>
      <c r="E241" s="49"/>
      <c r="F241" s="49"/>
      <c r="G241" s="49">
        <v>180</v>
      </c>
      <c r="H241" s="49"/>
      <c r="I241" s="123"/>
    </row>
    <row r="242" spans="1:10" ht="38.25">
      <c r="A242" s="73" t="s">
        <v>250</v>
      </c>
      <c r="B242" s="44" t="s">
        <v>175</v>
      </c>
      <c r="C242" s="43"/>
      <c r="D242" s="91">
        <f>D243</f>
        <v>200</v>
      </c>
      <c r="E242" s="91"/>
      <c r="F242" s="91"/>
      <c r="G242" s="91">
        <f>G243</f>
        <v>200</v>
      </c>
      <c r="H242" s="91"/>
      <c r="I242" s="123"/>
    </row>
    <row r="243" spans="1:10" ht="38.25" hidden="1">
      <c r="A243" s="9" t="s">
        <v>16</v>
      </c>
      <c r="B243" s="41" t="s">
        <v>176</v>
      </c>
      <c r="C243" s="43" t="s">
        <v>17</v>
      </c>
      <c r="D243" s="49">
        <f>D244</f>
        <v>200</v>
      </c>
      <c r="E243" s="49"/>
      <c r="F243" s="49"/>
      <c r="G243" s="49">
        <f>G244</f>
        <v>200</v>
      </c>
      <c r="H243" s="49"/>
      <c r="I243" s="123"/>
    </row>
    <row r="244" spans="1:10" ht="38.25" hidden="1">
      <c r="A244" s="19" t="s">
        <v>18</v>
      </c>
      <c r="B244" s="41" t="s">
        <v>176</v>
      </c>
      <c r="C244" s="43" t="s">
        <v>19</v>
      </c>
      <c r="D244" s="49">
        <v>200</v>
      </c>
      <c r="E244" s="49"/>
      <c r="F244" s="49"/>
      <c r="G244" s="49">
        <v>200</v>
      </c>
      <c r="H244" s="49"/>
      <c r="I244" s="123"/>
    </row>
    <row r="245" spans="1:10" ht="25.5" hidden="1">
      <c r="A245" s="106" t="s">
        <v>178</v>
      </c>
      <c r="B245" s="44" t="s">
        <v>179</v>
      </c>
      <c r="C245" s="43"/>
      <c r="D245" s="91">
        <f>D246</f>
        <v>0</v>
      </c>
      <c r="E245" s="91"/>
      <c r="F245" s="91"/>
      <c r="G245" s="91">
        <f>G246</f>
        <v>0</v>
      </c>
      <c r="H245" s="91"/>
      <c r="I245" s="123"/>
    </row>
    <row r="246" spans="1:10" ht="38.25" hidden="1">
      <c r="A246" s="9" t="s">
        <v>16</v>
      </c>
      <c r="B246" s="41" t="s">
        <v>177</v>
      </c>
      <c r="C246" s="43" t="s">
        <v>17</v>
      </c>
      <c r="D246" s="49">
        <f>D247</f>
        <v>0</v>
      </c>
      <c r="E246" s="49"/>
      <c r="F246" s="49"/>
      <c r="G246" s="49">
        <f>G247</f>
        <v>0</v>
      </c>
      <c r="H246" s="49"/>
      <c r="I246" s="123"/>
    </row>
    <row r="247" spans="1:10" ht="38.25" hidden="1">
      <c r="A247" s="19" t="s">
        <v>18</v>
      </c>
      <c r="B247" s="41" t="s">
        <v>177</v>
      </c>
      <c r="C247" s="43" t="s">
        <v>19</v>
      </c>
      <c r="D247" s="49"/>
      <c r="E247" s="49"/>
      <c r="F247" s="49"/>
      <c r="G247" s="49"/>
      <c r="H247" s="49"/>
      <c r="I247" s="123"/>
    </row>
    <row r="248" spans="1:10" ht="38.25" customHeight="1">
      <c r="A248" s="87" t="s">
        <v>226</v>
      </c>
      <c r="B248" s="44" t="s">
        <v>227</v>
      </c>
      <c r="C248" s="43"/>
      <c r="D248" s="91">
        <f>D249</f>
        <v>133.5</v>
      </c>
      <c r="E248" s="91"/>
      <c r="F248" s="91"/>
      <c r="G248" s="91">
        <f>G249</f>
        <v>133.5</v>
      </c>
      <c r="H248" s="91"/>
      <c r="I248" s="123"/>
    </row>
    <row r="249" spans="1:10" ht="38.25" hidden="1">
      <c r="A249" s="9" t="s">
        <v>16</v>
      </c>
      <c r="B249" s="41" t="s">
        <v>228</v>
      </c>
      <c r="C249" s="43" t="s">
        <v>17</v>
      </c>
      <c r="D249" s="49">
        <f>D250</f>
        <v>133.5</v>
      </c>
      <c r="E249" s="49"/>
      <c r="F249" s="49"/>
      <c r="G249" s="49">
        <f>G250</f>
        <v>133.5</v>
      </c>
      <c r="H249" s="49"/>
      <c r="I249" s="123"/>
    </row>
    <row r="250" spans="1:10" ht="38.25" hidden="1">
      <c r="A250" s="19" t="s">
        <v>18</v>
      </c>
      <c r="B250" s="41" t="s">
        <v>228</v>
      </c>
      <c r="C250" s="43" t="s">
        <v>19</v>
      </c>
      <c r="D250" s="49">
        <v>133.5</v>
      </c>
      <c r="E250" s="49"/>
      <c r="F250" s="49"/>
      <c r="G250" s="49">
        <v>133.5</v>
      </c>
      <c r="H250" s="49"/>
      <c r="I250" s="123"/>
    </row>
    <row r="251" spans="1:10" ht="41.25" customHeight="1">
      <c r="A251" s="109" t="s">
        <v>241</v>
      </c>
      <c r="B251" s="110" t="s">
        <v>242</v>
      </c>
      <c r="C251" s="111"/>
      <c r="D251" s="80">
        <f>D252</f>
        <v>272.8</v>
      </c>
      <c r="E251" s="80"/>
      <c r="F251" s="80"/>
      <c r="G251" s="80">
        <f>G252</f>
        <v>272.8</v>
      </c>
      <c r="H251" s="80"/>
      <c r="I251" s="123"/>
    </row>
    <row r="252" spans="1:10" ht="38.25" hidden="1">
      <c r="A252" s="9" t="s">
        <v>16</v>
      </c>
      <c r="B252" s="112" t="s">
        <v>243</v>
      </c>
      <c r="C252" s="107" t="s">
        <v>17</v>
      </c>
      <c r="D252" s="86">
        <f>D253</f>
        <v>272.8</v>
      </c>
      <c r="E252" s="86"/>
      <c r="F252" s="86"/>
      <c r="G252" s="86">
        <f>G253</f>
        <v>272.8</v>
      </c>
      <c r="H252" s="86"/>
      <c r="I252" s="123"/>
    </row>
    <row r="253" spans="1:10" ht="38.25" hidden="1">
      <c r="A253" s="19" t="s">
        <v>18</v>
      </c>
      <c r="B253" s="112" t="s">
        <v>243</v>
      </c>
      <c r="C253" s="107" t="s">
        <v>19</v>
      </c>
      <c r="D253" s="86">
        <v>272.8</v>
      </c>
      <c r="E253" s="86"/>
      <c r="F253" s="86"/>
      <c r="G253" s="86">
        <v>272.8</v>
      </c>
      <c r="H253" s="86"/>
      <c r="I253" s="123"/>
    </row>
    <row r="254" spans="1:10" s="31" customFormat="1" hidden="1">
      <c r="A254" s="20" t="s">
        <v>5</v>
      </c>
      <c r="B254" s="39" t="s">
        <v>6</v>
      </c>
      <c r="C254" s="42"/>
      <c r="D254" s="91">
        <f>D255+D258+D263+D266+D269+D272+D275+D278+D281+D284+D287+D290+D293+D298</f>
        <v>42365.599999999999</v>
      </c>
      <c r="E254" s="91"/>
      <c r="F254" s="91"/>
      <c r="G254" s="91">
        <f>G255+G258+G263+G266+G272+G275+G278+G281+G284+G287+G298+G290+G293+G269</f>
        <v>86047.800000000017</v>
      </c>
      <c r="H254" s="91"/>
      <c r="I254" s="122"/>
      <c r="J254" s="32"/>
    </row>
    <row r="255" spans="1:10" ht="38.25" hidden="1">
      <c r="A255" s="47" t="s">
        <v>7</v>
      </c>
      <c r="B255" s="34" t="s">
        <v>8</v>
      </c>
      <c r="C255" s="35"/>
      <c r="D255" s="69">
        <f>D257</f>
        <v>1614.3</v>
      </c>
      <c r="E255" s="69"/>
      <c r="F255" s="69"/>
      <c r="G255" s="69">
        <f>G257</f>
        <v>1614.3</v>
      </c>
      <c r="H255" s="69"/>
      <c r="I255" s="123"/>
    </row>
    <row r="256" spans="1:10" ht="51" hidden="1">
      <c r="A256" s="5" t="s">
        <v>9</v>
      </c>
      <c r="B256" s="34" t="s">
        <v>8</v>
      </c>
      <c r="C256" s="35" t="s">
        <v>10</v>
      </c>
      <c r="D256" s="69">
        <f>D257</f>
        <v>1614.3</v>
      </c>
      <c r="E256" s="69"/>
      <c r="F256" s="69"/>
      <c r="G256" s="69">
        <f>G257</f>
        <v>1614.3</v>
      </c>
      <c r="H256" s="69"/>
      <c r="I256" s="123"/>
    </row>
    <row r="257" spans="1:9" ht="38.25" hidden="1">
      <c r="A257" s="6" t="s">
        <v>11</v>
      </c>
      <c r="B257" s="34" t="s">
        <v>8</v>
      </c>
      <c r="C257" s="45">
        <v>120</v>
      </c>
      <c r="D257" s="49">
        <v>1614.3</v>
      </c>
      <c r="E257" s="49"/>
      <c r="F257" s="49"/>
      <c r="G257" s="49">
        <v>1614.3</v>
      </c>
      <c r="H257" s="49"/>
      <c r="I257" s="123"/>
    </row>
    <row r="258" spans="1:9" ht="38.25" hidden="1">
      <c r="A258" s="3" t="s">
        <v>13</v>
      </c>
      <c r="B258" s="62" t="s">
        <v>14</v>
      </c>
      <c r="C258" s="63"/>
      <c r="D258" s="69">
        <f>D260+D262</f>
        <v>1661.1</v>
      </c>
      <c r="E258" s="69"/>
      <c r="F258" s="69"/>
      <c r="G258" s="69">
        <f>G260+G262</f>
        <v>1661.1</v>
      </c>
      <c r="H258" s="69"/>
      <c r="I258" s="123"/>
    </row>
    <row r="259" spans="1:9" ht="51" hidden="1">
      <c r="A259" s="4" t="s">
        <v>9</v>
      </c>
      <c r="B259" s="34" t="s">
        <v>14</v>
      </c>
      <c r="C259" s="35" t="s">
        <v>10</v>
      </c>
      <c r="D259" s="69">
        <f>D260</f>
        <v>1147.3</v>
      </c>
      <c r="E259" s="69"/>
      <c r="F259" s="69"/>
      <c r="G259" s="69">
        <f>G260</f>
        <v>1147.3</v>
      </c>
      <c r="H259" s="69"/>
      <c r="I259" s="123"/>
    </row>
    <row r="260" spans="1:9" ht="38.25" hidden="1">
      <c r="A260" s="7" t="s">
        <v>11</v>
      </c>
      <c r="B260" s="34" t="s">
        <v>14</v>
      </c>
      <c r="C260" s="35" t="s">
        <v>15</v>
      </c>
      <c r="D260" s="49">
        <v>1147.3</v>
      </c>
      <c r="E260" s="49"/>
      <c r="F260" s="49"/>
      <c r="G260" s="49">
        <v>1147.3</v>
      </c>
      <c r="H260" s="49"/>
      <c r="I260" s="123"/>
    </row>
    <row r="261" spans="1:9" ht="38.25" hidden="1">
      <c r="A261" s="8" t="s">
        <v>16</v>
      </c>
      <c r="B261" s="34" t="s">
        <v>14</v>
      </c>
      <c r="C261" s="35" t="s">
        <v>17</v>
      </c>
      <c r="D261" s="49">
        <f>D262</f>
        <v>513.79999999999995</v>
      </c>
      <c r="E261" s="49"/>
      <c r="F261" s="49"/>
      <c r="G261" s="49">
        <f>G262</f>
        <v>513.79999999999995</v>
      </c>
      <c r="H261" s="49"/>
      <c r="I261" s="123"/>
    </row>
    <row r="262" spans="1:9" ht="38.25" hidden="1">
      <c r="A262" s="6" t="s">
        <v>18</v>
      </c>
      <c r="B262" s="34" t="s">
        <v>14</v>
      </c>
      <c r="C262" s="35" t="s">
        <v>19</v>
      </c>
      <c r="D262" s="49">
        <v>513.79999999999995</v>
      </c>
      <c r="E262" s="49"/>
      <c r="F262" s="49"/>
      <c r="G262" s="49">
        <v>513.79999999999995</v>
      </c>
      <c r="H262" s="49"/>
      <c r="I262" s="123"/>
    </row>
    <row r="263" spans="1:9" ht="51" hidden="1">
      <c r="A263" s="3" t="s">
        <v>31</v>
      </c>
      <c r="B263" s="39" t="s">
        <v>32</v>
      </c>
      <c r="C263" s="40"/>
      <c r="D263" s="76">
        <f>D264</f>
        <v>1166.9000000000001</v>
      </c>
      <c r="E263" s="76"/>
      <c r="F263" s="76"/>
      <c r="G263" s="76">
        <f>G264</f>
        <v>1166.9000000000001</v>
      </c>
      <c r="H263" s="76"/>
      <c r="I263" s="123"/>
    </row>
    <row r="264" spans="1:9" ht="51" hidden="1">
      <c r="A264" s="4" t="s">
        <v>9</v>
      </c>
      <c r="B264" s="34" t="s">
        <v>32</v>
      </c>
      <c r="C264" s="35" t="s">
        <v>10</v>
      </c>
      <c r="D264" s="69">
        <f>D265</f>
        <v>1166.9000000000001</v>
      </c>
      <c r="E264" s="69"/>
      <c r="F264" s="69"/>
      <c r="G264" s="69">
        <f>G265</f>
        <v>1166.9000000000001</v>
      </c>
      <c r="H264" s="69"/>
      <c r="I264" s="123"/>
    </row>
    <row r="265" spans="1:9" ht="38.25" hidden="1">
      <c r="A265" s="7" t="s">
        <v>11</v>
      </c>
      <c r="B265" s="34" t="s">
        <v>32</v>
      </c>
      <c r="C265" s="35" t="s">
        <v>15</v>
      </c>
      <c r="D265" s="49">
        <v>1166.9000000000001</v>
      </c>
      <c r="E265" s="49"/>
      <c r="F265" s="49"/>
      <c r="G265" s="49">
        <v>1166.9000000000001</v>
      </c>
      <c r="H265" s="49"/>
      <c r="I265" s="123"/>
    </row>
    <row r="266" spans="1:9" ht="51" hidden="1">
      <c r="A266" s="3" t="s">
        <v>33</v>
      </c>
      <c r="B266" s="39" t="s">
        <v>34</v>
      </c>
      <c r="C266" s="40"/>
      <c r="D266" s="76">
        <f>D267</f>
        <v>481.8</v>
      </c>
      <c r="E266" s="76"/>
      <c r="F266" s="76"/>
      <c r="G266" s="76">
        <f>G267</f>
        <v>481.8</v>
      </c>
      <c r="H266" s="76"/>
      <c r="I266" s="123"/>
    </row>
    <row r="267" spans="1:9" ht="51" hidden="1">
      <c r="A267" s="4" t="s">
        <v>9</v>
      </c>
      <c r="B267" s="34" t="s">
        <v>34</v>
      </c>
      <c r="C267" s="35" t="s">
        <v>10</v>
      </c>
      <c r="D267" s="69">
        <f>D268</f>
        <v>481.8</v>
      </c>
      <c r="E267" s="69"/>
      <c r="F267" s="69"/>
      <c r="G267" s="69">
        <f>G268</f>
        <v>481.8</v>
      </c>
      <c r="H267" s="69"/>
      <c r="I267" s="123"/>
    </row>
    <row r="268" spans="1:9" ht="38.25" hidden="1">
      <c r="A268" s="7" t="s">
        <v>11</v>
      </c>
      <c r="B268" s="34" t="s">
        <v>34</v>
      </c>
      <c r="C268" s="35" t="s">
        <v>15</v>
      </c>
      <c r="D268" s="49">
        <v>481.8</v>
      </c>
      <c r="E268" s="49"/>
      <c r="F268" s="49"/>
      <c r="G268" s="49">
        <v>481.8</v>
      </c>
      <c r="H268" s="49"/>
      <c r="I268" s="123"/>
    </row>
    <row r="269" spans="1:9" ht="28.5" hidden="1" customHeight="1">
      <c r="A269" s="88" t="s">
        <v>267</v>
      </c>
      <c r="B269" s="118" t="s">
        <v>268</v>
      </c>
      <c r="C269" s="119"/>
      <c r="D269" s="91">
        <f>D270</f>
        <v>2039.6</v>
      </c>
      <c r="E269" s="91"/>
      <c r="F269" s="91"/>
      <c r="G269" s="91">
        <f>G270</f>
        <v>2039.6</v>
      </c>
      <c r="H269" s="91"/>
      <c r="I269" s="123"/>
    </row>
    <row r="270" spans="1:9" ht="23.25" hidden="1" customHeight="1">
      <c r="A270" s="120" t="s">
        <v>38</v>
      </c>
      <c r="B270" s="121" t="s">
        <v>268</v>
      </c>
      <c r="C270" s="107" t="s">
        <v>39</v>
      </c>
      <c r="D270" s="49">
        <f>D271</f>
        <v>2039.6</v>
      </c>
      <c r="E270" s="49"/>
      <c r="F270" s="49"/>
      <c r="G270" s="49">
        <f>G271</f>
        <v>2039.6</v>
      </c>
      <c r="H270" s="49"/>
      <c r="I270" s="123"/>
    </row>
    <row r="271" spans="1:9" ht="20.25" hidden="1" customHeight="1">
      <c r="A271" s="85" t="s">
        <v>54</v>
      </c>
      <c r="B271" s="121" t="s">
        <v>268</v>
      </c>
      <c r="C271" s="107" t="s">
        <v>55</v>
      </c>
      <c r="D271" s="49">
        <v>2039.6</v>
      </c>
      <c r="E271" s="49"/>
      <c r="F271" s="49"/>
      <c r="G271" s="49">
        <v>2039.6</v>
      </c>
      <c r="H271" s="49"/>
      <c r="I271" s="123"/>
    </row>
    <row r="272" spans="1:9" ht="51" hidden="1">
      <c r="A272" s="12" t="s">
        <v>62</v>
      </c>
      <c r="B272" s="39" t="s">
        <v>230</v>
      </c>
      <c r="C272" s="40"/>
      <c r="D272" s="91">
        <f>D273</f>
        <v>6144.5</v>
      </c>
      <c r="E272" s="91"/>
      <c r="F272" s="91"/>
      <c r="G272" s="91">
        <f>G273</f>
        <v>6317.4</v>
      </c>
      <c r="H272" s="91"/>
      <c r="I272" s="123"/>
    </row>
    <row r="273" spans="1:9" ht="38.25" hidden="1">
      <c r="A273" s="6" t="s">
        <v>16</v>
      </c>
      <c r="B273" s="34" t="s">
        <v>230</v>
      </c>
      <c r="C273" s="35" t="s">
        <v>17</v>
      </c>
      <c r="D273" s="49">
        <f>D274</f>
        <v>6144.5</v>
      </c>
      <c r="E273" s="49"/>
      <c r="F273" s="49"/>
      <c r="G273" s="49">
        <f>G274</f>
        <v>6317.4</v>
      </c>
      <c r="H273" s="49"/>
      <c r="I273" s="123"/>
    </row>
    <row r="274" spans="1:9" ht="38.25" hidden="1">
      <c r="A274" s="6" t="s">
        <v>18</v>
      </c>
      <c r="B274" s="34" t="s">
        <v>230</v>
      </c>
      <c r="C274" s="35" t="s">
        <v>19</v>
      </c>
      <c r="D274" s="49">
        <v>6144.5</v>
      </c>
      <c r="E274" s="49"/>
      <c r="F274" s="49"/>
      <c r="G274" s="49">
        <v>6317.4</v>
      </c>
      <c r="H274" s="49"/>
      <c r="I274" s="123"/>
    </row>
    <row r="275" spans="1:9" ht="51" hidden="1">
      <c r="A275" s="12" t="s">
        <v>63</v>
      </c>
      <c r="B275" s="39" t="s">
        <v>231</v>
      </c>
      <c r="C275" s="40"/>
      <c r="D275" s="91">
        <f>D276</f>
        <v>134.30000000000001</v>
      </c>
      <c r="E275" s="91"/>
      <c r="F275" s="91"/>
      <c r="G275" s="91">
        <f>G276</f>
        <v>138.1</v>
      </c>
      <c r="H275" s="91"/>
      <c r="I275" s="123"/>
    </row>
    <row r="276" spans="1:9" ht="51" hidden="1">
      <c r="A276" s="4" t="s">
        <v>9</v>
      </c>
      <c r="B276" s="34" t="s">
        <v>231</v>
      </c>
      <c r="C276" s="35" t="s">
        <v>10</v>
      </c>
      <c r="D276" s="49">
        <f>D277</f>
        <v>134.30000000000001</v>
      </c>
      <c r="E276" s="49"/>
      <c r="F276" s="49"/>
      <c r="G276" s="49">
        <f>G277</f>
        <v>138.1</v>
      </c>
      <c r="H276" s="49"/>
      <c r="I276" s="123"/>
    </row>
    <row r="277" spans="1:9" ht="38.25" hidden="1">
      <c r="A277" s="7" t="s">
        <v>11</v>
      </c>
      <c r="B277" s="34" t="s">
        <v>231</v>
      </c>
      <c r="C277" s="35" t="s">
        <v>15</v>
      </c>
      <c r="D277" s="49">
        <v>134.30000000000001</v>
      </c>
      <c r="E277" s="49"/>
      <c r="F277" s="49"/>
      <c r="G277" s="49">
        <v>138.1</v>
      </c>
      <c r="H277" s="49"/>
      <c r="I277" s="123"/>
    </row>
    <row r="278" spans="1:9" ht="50.25" hidden="1" customHeight="1">
      <c r="A278" s="16" t="s">
        <v>67</v>
      </c>
      <c r="B278" s="39" t="s">
        <v>68</v>
      </c>
      <c r="C278" s="35"/>
      <c r="D278" s="91">
        <f>D279</f>
        <v>3.5</v>
      </c>
      <c r="E278" s="91"/>
      <c r="F278" s="91"/>
      <c r="G278" s="91">
        <f>G279</f>
        <v>3.5</v>
      </c>
      <c r="H278" s="91"/>
      <c r="I278" s="123"/>
    </row>
    <row r="279" spans="1:9" ht="38.25" hidden="1">
      <c r="A279" s="50" t="s">
        <v>16</v>
      </c>
      <c r="B279" s="34" t="s">
        <v>68</v>
      </c>
      <c r="C279" s="35" t="s">
        <v>17</v>
      </c>
      <c r="D279" s="49">
        <f>D280</f>
        <v>3.5</v>
      </c>
      <c r="E279" s="49"/>
      <c r="F279" s="49"/>
      <c r="G279" s="49">
        <f>G280</f>
        <v>3.5</v>
      </c>
      <c r="H279" s="49"/>
      <c r="I279" s="123"/>
    </row>
    <row r="280" spans="1:9" ht="38.25" hidden="1">
      <c r="A280" s="8" t="s">
        <v>18</v>
      </c>
      <c r="B280" s="34" t="s">
        <v>68</v>
      </c>
      <c r="C280" s="35" t="s">
        <v>19</v>
      </c>
      <c r="D280" s="49">
        <v>3.5</v>
      </c>
      <c r="E280" s="49"/>
      <c r="F280" s="49"/>
      <c r="G280" s="49">
        <v>3.5</v>
      </c>
      <c r="H280" s="49"/>
      <c r="I280" s="123"/>
    </row>
    <row r="281" spans="1:9" ht="15.75" hidden="1" customHeight="1">
      <c r="A281" s="4" t="s">
        <v>102</v>
      </c>
      <c r="B281" s="34" t="s">
        <v>103</v>
      </c>
      <c r="C281" s="35"/>
      <c r="D281" s="76">
        <f>D282</f>
        <v>5903</v>
      </c>
      <c r="E281" s="76"/>
      <c r="F281" s="76"/>
      <c r="G281" s="76">
        <f>G282</f>
        <v>5903</v>
      </c>
      <c r="H281" s="76"/>
      <c r="I281" s="123"/>
    </row>
    <row r="282" spans="1:9" ht="38.25" hidden="1">
      <c r="A282" s="6" t="s">
        <v>105</v>
      </c>
      <c r="B282" s="34" t="s">
        <v>103</v>
      </c>
      <c r="C282" s="35" t="s">
        <v>106</v>
      </c>
      <c r="D282" s="49">
        <f>D283</f>
        <v>5903</v>
      </c>
      <c r="E282" s="49"/>
      <c r="F282" s="49"/>
      <c r="G282" s="49">
        <f>G283</f>
        <v>5903</v>
      </c>
      <c r="H282" s="49"/>
      <c r="I282" s="123"/>
    </row>
    <row r="283" spans="1:9" ht="38.25" hidden="1">
      <c r="A283" s="6" t="s">
        <v>104</v>
      </c>
      <c r="B283" s="34" t="s">
        <v>103</v>
      </c>
      <c r="C283" s="35" t="s">
        <v>107</v>
      </c>
      <c r="D283" s="49">
        <v>5903</v>
      </c>
      <c r="E283" s="49"/>
      <c r="F283" s="49"/>
      <c r="G283" s="49">
        <v>5903</v>
      </c>
      <c r="H283" s="49"/>
      <c r="I283" s="123"/>
    </row>
    <row r="284" spans="1:9" ht="48.75" hidden="1" customHeight="1">
      <c r="A284" s="48" t="s">
        <v>108</v>
      </c>
      <c r="B284" s="39" t="s">
        <v>109</v>
      </c>
      <c r="C284" s="35"/>
      <c r="D284" s="91">
        <f>D285</f>
        <v>3050.3</v>
      </c>
      <c r="E284" s="91"/>
      <c r="F284" s="91"/>
      <c r="G284" s="91">
        <f>G285</f>
        <v>4083</v>
      </c>
      <c r="H284" s="91"/>
      <c r="I284" s="123"/>
    </row>
    <row r="285" spans="1:9" ht="38.25" hidden="1">
      <c r="A285" s="6" t="s">
        <v>38</v>
      </c>
      <c r="B285" s="34" t="s">
        <v>109</v>
      </c>
      <c r="C285" s="35" t="s">
        <v>39</v>
      </c>
      <c r="D285" s="49">
        <f>D286</f>
        <v>3050.3</v>
      </c>
      <c r="E285" s="49"/>
      <c r="F285" s="49"/>
      <c r="G285" s="49">
        <f>G286</f>
        <v>4083</v>
      </c>
      <c r="H285" s="49"/>
      <c r="I285" s="123"/>
    </row>
    <row r="286" spans="1:9" ht="37.5" hidden="1" customHeight="1">
      <c r="A286" s="6" t="s">
        <v>135</v>
      </c>
      <c r="B286" s="34" t="s">
        <v>109</v>
      </c>
      <c r="C286" s="35" t="s">
        <v>110</v>
      </c>
      <c r="D286" s="49">
        <v>3050.3</v>
      </c>
      <c r="E286" s="49"/>
      <c r="F286" s="49"/>
      <c r="G286" s="49">
        <v>4083</v>
      </c>
      <c r="H286" s="49"/>
      <c r="I286" s="123"/>
    </row>
    <row r="287" spans="1:9" ht="21" hidden="1" customHeight="1">
      <c r="A287" s="109" t="s">
        <v>225</v>
      </c>
      <c r="B287" s="102" t="s">
        <v>147</v>
      </c>
      <c r="C287" s="63"/>
      <c r="D287" s="80">
        <f>D288</f>
        <v>50.4</v>
      </c>
      <c r="E287" s="80"/>
      <c r="F287" s="80"/>
      <c r="G287" s="80">
        <f>G288</f>
        <v>50.4</v>
      </c>
      <c r="H287" s="80"/>
      <c r="I287" s="123"/>
    </row>
    <row r="288" spans="1:9" ht="40.5" hidden="1" customHeight="1">
      <c r="A288" s="85" t="s">
        <v>224</v>
      </c>
      <c r="B288" s="79" t="s">
        <v>147</v>
      </c>
      <c r="C288" s="63" t="s">
        <v>17</v>
      </c>
      <c r="D288" s="86">
        <f>D289</f>
        <v>50.4</v>
      </c>
      <c r="E288" s="86"/>
      <c r="F288" s="86"/>
      <c r="G288" s="86">
        <f>G289</f>
        <v>50.4</v>
      </c>
      <c r="H288" s="86"/>
      <c r="I288" s="123"/>
    </row>
    <row r="289" spans="1:11" ht="27" hidden="1" customHeight="1">
      <c r="A289" s="85" t="s">
        <v>16</v>
      </c>
      <c r="B289" s="79" t="s">
        <v>147</v>
      </c>
      <c r="C289" s="63" t="s">
        <v>19</v>
      </c>
      <c r="D289" s="86">
        <v>50.4</v>
      </c>
      <c r="E289" s="86"/>
      <c r="F289" s="86"/>
      <c r="G289" s="86">
        <v>50.4</v>
      </c>
      <c r="H289" s="86"/>
      <c r="I289" s="123"/>
    </row>
    <row r="290" spans="1:11" ht="40.5" hidden="1" customHeight="1">
      <c r="A290" s="109" t="s">
        <v>256</v>
      </c>
      <c r="B290" s="110" t="s">
        <v>257</v>
      </c>
      <c r="C290" s="63"/>
      <c r="D290" s="80">
        <f>D291</f>
        <v>100</v>
      </c>
      <c r="E290" s="80"/>
      <c r="F290" s="80"/>
      <c r="G290" s="80">
        <f>G291</f>
        <v>0</v>
      </c>
      <c r="H290" s="80"/>
      <c r="I290" s="123"/>
    </row>
    <row r="291" spans="1:11" ht="24" hidden="1" customHeight="1">
      <c r="A291" s="6" t="s">
        <v>105</v>
      </c>
      <c r="B291" s="112" t="s">
        <v>257</v>
      </c>
      <c r="C291" s="107" t="s">
        <v>106</v>
      </c>
      <c r="D291" s="86">
        <f>D292</f>
        <v>100</v>
      </c>
      <c r="E291" s="86"/>
      <c r="F291" s="86"/>
      <c r="G291" s="86">
        <f>G292</f>
        <v>0</v>
      </c>
      <c r="H291" s="86"/>
      <c r="I291" s="123"/>
    </row>
    <row r="292" spans="1:11" ht="29.25" hidden="1" customHeight="1">
      <c r="A292" s="6" t="s">
        <v>104</v>
      </c>
      <c r="B292" s="112" t="s">
        <v>257</v>
      </c>
      <c r="C292" s="107" t="s">
        <v>107</v>
      </c>
      <c r="D292" s="86">
        <v>100</v>
      </c>
      <c r="E292" s="86"/>
      <c r="F292" s="86"/>
      <c r="G292" s="86">
        <v>0</v>
      </c>
      <c r="H292" s="86"/>
      <c r="I292" s="123"/>
    </row>
    <row r="293" spans="1:11" ht="29.25" hidden="1" customHeight="1">
      <c r="A293" s="115" t="s">
        <v>258</v>
      </c>
      <c r="B293" s="44" t="s">
        <v>259</v>
      </c>
      <c r="C293" s="43"/>
      <c r="D293" s="80">
        <f>D294+D296</f>
        <v>1139.3</v>
      </c>
      <c r="E293" s="80"/>
      <c r="F293" s="80"/>
      <c r="G293" s="80">
        <f>G294+G296</f>
        <v>1120.0999999999999</v>
      </c>
      <c r="H293" s="80"/>
      <c r="I293" s="123"/>
    </row>
    <row r="294" spans="1:11" ht="35.25" hidden="1" customHeight="1">
      <c r="A294" s="4" t="s">
        <v>9</v>
      </c>
      <c r="B294" s="41" t="s">
        <v>259</v>
      </c>
      <c r="C294" s="35" t="s">
        <v>10</v>
      </c>
      <c r="D294" s="86">
        <f>D295</f>
        <v>1057.3</v>
      </c>
      <c r="E294" s="86"/>
      <c r="F294" s="86"/>
      <c r="G294" s="86">
        <f>G295</f>
        <v>1038.0999999999999</v>
      </c>
      <c r="H294" s="86"/>
      <c r="I294" s="123"/>
    </row>
    <row r="295" spans="1:11" ht="29.25" hidden="1" customHeight="1">
      <c r="A295" s="7" t="s">
        <v>11</v>
      </c>
      <c r="B295" s="41" t="s">
        <v>259</v>
      </c>
      <c r="C295" s="35" t="s">
        <v>15</v>
      </c>
      <c r="D295" s="86">
        <v>1057.3</v>
      </c>
      <c r="E295" s="86"/>
      <c r="F295" s="86"/>
      <c r="G295" s="86">
        <v>1038.0999999999999</v>
      </c>
      <c r="H295" s="86"/>
      <c r="I295" s="123"/>
    </row>
    <row r="296" spans="1:11" ht="29.25" hidden="1" customHeight="1">
      <c r="A296" s="9" t="s">
        <v>16</v>
      </c>
      <c r="B296" s="41" t="s">
        <v>259</v>
      </c>
      <c r="C296" s="35" t="s">
        <v>17</v>
      </c>
      <c r="D296" s="86">
        <f>D297</f>
        <v>82</v>
      </c>
      <c r="E296" s="86"/>
      <c r="F296" s="86"/>
      <c r="G296" s="86">
        <f>G297</f>
        <v>82</v>
      </c>
      <c r="H296" s="86"/>
      <c r="I296" s="123"/>
    </row>
    <row r="297" spans="1:11" ht="29.25" hidden="1" customHeight="1">
      <c r="A297" s="19" t="s">
        <v>18</v>
      </c>
      <c r="B297" s="41" t="s">
        <v>259</v>
      </c>
      <c r="C297" s="35" t="s">
        <v>19</v>
      </c>
      <c r="D297" s="86">
        <v>82</v>
      </c>
      <c r="E297" s="86"/>
      <c r="F297" s="86"/>
      <c r="G297" s="86">
        <v>82</v>
      </c>
      <c r="H297" s="86"/>
      <c r="I297" s="123"/>
    </row>
    <row r="298" spans="1:11" ht="37.5" hidden="1" customHeight="1">
      <c r="A298" s="15" t="s">
        <v>65</v>
      </c>
      <c r="B298" s="102" t="s">
        <v>253</v>
      </c>
      <c r="C298" s="63"/>
      <c r="D298" s="80">
        <f>D299</f>
        <v>18876.599999999999</v>
      </c>
      <c r="E298" s="80"/>
      <c r="F298" s="80"/>
      <c r="G298" s="80">
        <f>G299+G301</f>
        <v>61468.6</v>
      </c>
      <c r="H298" s="80"/>
      <c r="I298" s="123"/>
    </row>
    <row r="299" spans="1:11" ht="40.5" hidden="1" customHeight="1">
      <c r="A299" s="9" t="s">
        <v>16</v>
      </c>
      <c r="B299" s="79" t="s">
        <v>253</v>
      </c>
      <c r="C299" s="63" t="s">
        <v>17</v>
      </c>
      <c r="D299" s="86">
        <f>D300</f>
        <v>18876.599999999999</v>
      </c>
      <c r="E299" s="86"/>
      <c r="F299" s="86"/>
      <c r="G299" s="86">
        <f>G300</f>
        <v>19737</v>
      </c>
      <c r="H299" s="86"/>
      <c r="I299" s="123"/>
    </row>
    <row r="300" spans="1:11" ht="40.5" hidden="1" customHeight="1">
      <c r="A300" s="9" t="s">
        <v>18</v>
      </c>
      <c r="B300" s="79" t="s">
        <v>253</v>
      </c>
      <c r="C300" s="63" t="s">
        <v>19</v>
      </c>
      <c r="D300" s="86">
        <v>18876.599999999999</v>
      </c>
      <c r="E300" s="86"/>
      <c r="F300" s="86"/>
      <c r="G300" s="86">
        <v>19737</v>
      </c>
      <c r="H300" s="86"/>
      <c r="I300" s="123"/>
    </row>
    <row r="301" spans="1:11" ht="40.5" hidden="1" customHeight="1">
      <c r="A301" s="113" t="s">
        <v>261</v>
      </c>
      <c r="B301" s="70" t="s">
        <v>262</v>
      </c>
      <c r="C301" s="116"/>
      <c r="D301" s="80">
        <v>0</v>
      </c>
      <c r="E301" s="80"/>
      <c r="F301" s="80"/>
      <c r="G301" s="80">
        <f>G302</f>
        <v>41731.599999999999</v>
      </c>
      <c r="H301" s="80"/>
      <c r="I301" s="123"/>
    </row>
    <row r="302" spans="1:11" ht="40.5" hidden="1" customHeight="1">
      <c r="A302" s="9" t="s">
        <v>16</v>
      </c>
      <c r="B302" s="62" t="s">
        <v>262</v>
      </c>
      <c r="C302" s="63" t="s">
        <v>17</v>
      </c>
      <c r="D302" s="86">
        <v>0</v>
      </c>
      <c r="E302" s="86"/>
      <c r="F302" s="86"/>
      <c r="G302" s="86">
        <f>G303</f>
        <v>41731.599999999999</v>
      </c>
      <c r="H302" s="86"/>
      <c r="I302" s="123"/>
    </row>
    <row r="303" spans="1:11" ht="32.25" hidden="1" customHeight="1">
      <c r="A303" s="9" t="s">
        <v>18</v>
      </c>
      <c r="B303" s="62" t="s">
        <v>262</v>
      </c>
      <c r="C303" s="63" t="s">
        <v>19</v>
      </c>
      <c r="D303" s="86">
        <v>0</v>
      </c>
      <c r="E303" s="86"/>
      <c r="F303" s="86"/>
      <c r="G303" s="86">
        <v>41731.599999999999</v>
      </c>
      <c r="H303" s="86"/>
      <c r="I303" s="123"/>
    </row>
    <row r="304" spans="1:11" s="99" customFormat="1">
      <c r="A304" s="103" t="s">
        <v>133</v>
      </c>
      <c r="B304" s="100"/>
      <c r="C304" s="100"/>
      <c r="D304" s="98">
        <f>D12+D54+D57+D61+D65+D99+D175+D179+D207+D210+D213+D216+D219+D222+D236+D239+D242+D248+D251</f>
        <v>1052416.4000000001</v>
      </c>
      <c r="E304" s="98"/>
      <c r="F304" s="98"/>
      <c r="G304" s="98">
        <f>G12++G54+G57+G61+G65+G99++G175+G179+G207+G210+G213+G216+G219+G222+G236+G239+G242+G248+G251</f>
        <v>1099098.3</v>
      </c>
      <c r="H304" s="98"/>
      <c r="I304" s="125"/>
      <c r="K304" s="101"/>
    </row>
    <row r="308" spans="4:8">
      <c r="D308" s="101"/>
      <c r="E308" s="101"/>
      <c r="F308" s="101"/>
      <c r="G308" s="101"/>
      <c r="H308" s="101"/>
    </row>
  </sheetData>
  <mergeCells count="7">
    <mergeCell ref="A10:A11"/>
    <mergeCell ref="B10:B11"/>
    <mergeCell ref="D10:F10"/>
    <mergeCell ref="G10:I10"/>
    <mergeCell ref="B1:I4"/>
    <mergeCell ref="A5:I7"/>
    <mergeCell ref="A9:I9"/>
  </mergeCells>
  <pageMargins left="0.51181102362204722" right="0.51181102362204722" top="0.55118110236220474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Windows User</cp:lastModifiedBy>
  <cp:lastPrinted>2024-11-15T04:53:10Z</cp:lastPrinted>
  <dcterms:created xsi:type="dcterms:W3CDTF">2016-11-29T07:19:37Z</dcterms:created>
  <dcterms:modified xsi:type="dcterms:W3CDTF">2024-11-15T04:53:13Z</dcterms:modified>
</cp:coreProperties>
</file>