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В МФ ЗК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Лист2!$A$9:$I$302</definedName>
  </definedNames>
  <calcPr calcId="152511"/>
</workbook>
</file>

<file path=xl/calcChain.xml><?xml version="1.0" encoding="utf-8"?>
<calcChain xmlns="http://schemas.openxmlformats.org/spreadsheetml/2006/main">
  <c r="G258" i="2" l="1"/>
  <c r="D258" i="2"/>
  <c r="G260" i="2"/>
  <c r="D260" i="2"/>
  <c r="G111" i="2"/>
  <c r="D111" i="2"/>
  <c r="H252" i="2" l="1"/>
  <c r="E252" i="2"/>
  <c r="H302" i="2"/>
  <c r="E302" i="2"/>
  <c r="H286" i="2"/>
  <c r="H285" i="2"/>
  <c r="E286" i="2"/>
  <c r="E285" i="2"/>
  <c r="H10" i="2"/>
  <c r="E10" i="2"/>
  <c r="G300" i="2"/>
  <c r="G299" i="2" s="1"/>
  <c r="G297" i="2"/>
  <c r="G294" i="2"/>
  <c r="G292" i="2"/>
  <c r="G291" i="2"/>
  <c r="G289" i="2"/>
  <c r="G288" i="2"/>
  <c r="G286" i="2"/>
  <c r="G285" i="2"/>
  <c r="G283" i="2"/>
  <c r="G282" i="2"/>
  <c r="G280" i="2"/>
  <c r="G279" i="2"/>
  <c r="G277" i="2"/>
  <c r="G276" i="2"/>
  <c r="G274" i="2"/>
  <c r="G273" i="2"/>
  <c r="G271" i="2"/>
  <c r="G270" i="2"/>
  <c r="G268" i="2"/>
  <c r="G267" i="2"/>
  <c r="G265" i="2"/>
  <c r="G264" i="2" s="1"/>
  <c r="G262" i="2"/>
  <c r="G261" i="2"/>
  <c r="G259" i="2"/>
  <c r="G257" i="2"/>
  <c r="G256" i="2"/>
  <c r="G254" i="2"/>
  <c r="G253" i="2"/>
  <c r="G250" i="2"/>
  <c r="G249" i="2"/>
  <c r="G247" i="2"/>
  <c r="G246" i="2" s="1"/>
  <c r="G244" i="2"/>
  <c r="G243" i="2"/>
  <c r="G241" i="2"/>
  <c r="G240" i="2" s="1"/>
  <c r="G238" i="2"/>
  <c r="G237" i="2"/>
  <c r="G235" i="2"/>
  <c r="G234" i="2" s="1"/>
  <c r="G232" i="2"/>
  <c r="G230" i="2"/>
  <c r="G229" i="2" s="1"/>
  <c r="G227" i="2"/>
  <c r="G226" i="2"/>
  <c r="G224" i="2"/>
  <c r="G223" i="2" s="1"/>
  <c r="G221" i="2"/>
  <c r="G220" i="2" s="1"/>
  <c r="G218" i="2"/>
  <c r="G217" i="2" s="1"/>
  <c r="G215" i="2"/>
  <c r="G214" i="2" s="1"/>
  <c r="G212" i="2"/>
  <c r="G211" i="2" s="1"/>
  <c r="G209" i="2"/>
  <c r="G208" i="2" s="1"/>
  <c r="G206" i="2"/>
  <c r="G205" i="2" s="1"/>
  <c r="G203" i="2"/>
  <c r="G202" i="2" s="1"/>
  <c r="G200" i="2"/>
  <c r="G199" i="2" s="1"/>
  <c r="G197" i="2"/>
  <c r="G196" i="2" s="1"/>
  <c r="G194" i="2"/>
  <c r="G193" i="2" s="1"/>
  <c r="G189" i="2"/>
  <c r="G187" i="2"/>
  <c r="G185" i="2"/>
  <c r="G184" i="2" s="1"/>
  <c r="G182" i="2"/>
  <c r="G181" i="2" s="1"/>
  <c r="G179" i="2"/>
  <c r="G178" i="2" s="1"/>
  <c r="G175" i="2"/>
  <c r="G174" i="2" s="1"/>
  <c r="G173" i="2" s="1"/>
  <c r="G171" i="2"/>
  <c r="G170" i="2" s="1"/>
  <c r="G168" i="2"/>
  <c r="G166" i="2"/>
  <c r="G164" i="2"/>
  <c r="G163" i="2" s="1"/>
  <c r="G160" i="2"/>
  <c r="G159" i="2"/>
  <c r="G157" i="2"/>
  <c r="G156" i="2"/>
  <c r="G154" i="2"/>
  <c r="G152" i="2"/>
  <c r="G150" i="2"/>
  <c r="G148" i="2"/>
  <c r="G147" i="2" s="1"/>
  <c r="G145" i="2"/>
  <c r="G144" i="2" s="1"/>
  <c r="G140" i="2" s="1"/>
  <c r="G142" i="2"/>
  <c r="G141" i="2"/>
  <c r="G138" i="2"/>
  <c r="G136" i="2"/>
  <c r="G135" i="2" s="1"/>
  <c r="G133" i="2"/>
  <c r="G131" i="2"/>
  <c r="G126" i="2"/>
  <c r="G125" i="2" s="1"/>
  <c r="G124" i="2" s="1"/>
  <c r="G122" i="2"/>
  <c r="G121" i="2"/>
  <c r="G119" i="2"/>
  <c r="G118" i="2"/>
  <c r="G116" i="2"/>
  <c r="G115" i="2"/>
  <c r="G113" i="2"/>
  <c r="G112" i="2"/>
  <c r="G110" i="2"/>
  <c r="G109" i="2" s="1"/>
  <c r="G108" i="2" s="1"/>
  <c r="G106" i="2"/>
  <c r="G105" i="2"/>
  <c r="G103" i="2"/>
  <c r="G102" i="2"/>
  <c r="G100" i="2"/>
  <c r="G99" i="2" s="1"/>
  <c r="G98" i="2" s="1"/>
  <c r="G95" i="2"/>
  <c r="G94" i="2" s="1"/>
  <c r="G92" i="2"/>
  <c r="G91" i="2"/>
  <c r="G89" i="2"/>
  <c r="G87" i="2"/>
  <c r="G86" i="2" s="1"/>
  <c r="G83" i="2"/>
  <c r="G81" i="2"/>
  <c r="G79" i="2"/>
  <c r="G78" i="2" s="1"/>
  <c r="G76" i="2"/>
  <c r="G75" i="2" s="1"/>
  <c r="G73" i="2"/>
  <c r="G71" i="2"/>
  <c r="G70" i="2"/>
  <c r="G68" i="2"/>
  <c r="G66" i="2"/>
  <c r="G65" i="2" s="1"/>
  <c r="G64" i="2" s="1"/>
  <c r="G63" i="2" s="1"/>
  <c r="G61" i="2"/>
  <c r="G60" i="2"/>
  <c r="G59" i="2"/>
  <c r="G57" i="2"/>
  <c r="G56" i="2" s="1"/>
  <c r="G55" i="2" s="1"/>
  <c r="G53" i="2"/>
  <c r="G52" i="2" s="1"/>
  <c r="G50" i="2"/>
  <c r="G49" i="2" s="1"/>
  <c r="G48" i="2"/>
  <c r="G46" i="2"/>
  <c r="G44" i="2"/>
  <c r="G43" i="2" s="1"/>
  <c r="G41" i="2"/>
  <c r="G40" i="2" s="1"/>
  <c r="G39" i="2"/>
  <c r="G38" i="2" s="1"/>
  <c r="G37" i="2" s="1"/>
  <c r="G35" i="2"/>
  <c r="G34" i="2"/>
  <c r="G33" i="2" s="1"/>
  <c r="G32" i="2" s="1"/>
  <c r="G30" i="2"/>
  <c r="G28" i="2"/>
  <c r="G26" i="2"/>
  <c r="G25" i="2"/>
  <c r="G23" i="2"/>
  <c r="G22" i="2"/>
  <c r="G20" i="2"/>
  <c r="G18" i="2"/>
  <c r="G17" i="2" s="1"/>
  <c r="G16" i="2" s="1"/>
  <c r="G14" i="2"/>
  <c r="G13" i="2"/>
  <c r="G12" i="2" s="1"/>
  <c r="F297" i="2"/>
  <c r="F296" i="2"/>
  <c r="F294" i="2"/>
  <c r="F291" i="2" s="1"/>
  <c r="F292" i="2"/>
  <c r="F289" i="2"/>
  <c r="F288" i="2"/>
  <c r="F286" i="2"/>
  <c r="F285" i="2"/>
  <c r="F283" i="2"/>
  <c r="F282" i="2"/>
  <c r="F280" i="2"/>
  <c r="F279" i="2"/>
  <c r="F277" i="2"/>
  <c r="F276" i="2"/>
  <c r="F274" i="2"/>
  <c r="F273" i="2"/>
  <c r="F271" i="2"/>
  <c r="F270" i="2"/>
  <c r="F268" i="2"/>
  <c r="F267" i="2"/>
  <c r="F265" i="2"/>
  <c r="F264" i="2"/>
  <c r="F262" i="2"/>
  <c r="F261" i="2" s="1"/>
  <c r="F259" i="2"/>
  <c r="F257" i="2"/>
  <c r="F256" i="2"/>
  <c r="F254" i="2"/>
  <c r="F253" i="2"/>
  <c r="F250" i="2"/>
  <c r="F249" i="2"/>
  <c r="F247" i="2"/>
  <c r="F246" i="2"/>
  <c r="F244" i="2"/>
  <c r="F243" i="2"/>
  <c r="F241" i="2"/>
  <c r="F240" i="2"/>
  <c r="F238" i="2"/>
  <c r="F237" i="2"/>
  <c r="F235" i="2"/>
  <c r="F234" i="2"/>
  <c r="F232" i="2"/>
  <c r="F230" i="2"/>
  <c r="F229" i="2"/>
  <c r="F227" i="2"/>
  <c r="F226" i="2" s="1"/>
  <c r="F224" i="2"/>
  <c r="F223" i="2"/>
  <c r="F221" i="2"/>
  <c r="F220" i="2" s="1"/>
  <c r="F218" i="2"/>
  <c r="F217" i="2"/>
  <c r="F215" i="2"/>
  <c r="F214" i="2" s="1"/>
  <c r="F212" i="2"/>
  <c r="F211" i="2"/>
  <c r="F209" i="2"/>
  <c r="F208" i="2" s="1"/>
  <c r="F206" i="2"/>
  <c r="F205" i="2" s="1"/>
  <c r="F203" i="2"/>
  <c r="F202" i="2" s="1"/>
  <c r="F200" i="2"/>
  <c r="F199" i="2"/>
  <c r="F197" i="2"/>
  <c r="F196" i="2" s="1"/>
  <c r="F194" i="2"/>
  <c r="F193" i="2"/>
  <c r="F192" i="2"/>
  <c r="F191" i="2" s="1"/>
  <c r="F189" i="2"/>
  <c r="F187" i="2"/>
  <c r="F185" i="2"/>
  <c r="F184" i="2" s="1"/>
  <c r="F182" i="2"/>
  <c r="F181" i="2" s="1"/>
  <c r="F179" i="2"/>
  <c r="F178" i="2" s="1"/>
  <c r="F175" i="2"/>
  <c r="F174" i="2"/>
  <c r="F173" i="2" s="1"/>
  <c r="F171" i="2"/>
  <c r="F170" i="2"/>
  <c r="F168" i="2"/>
  <c r="F166" i="2"/>
  <c r="F164" i="2"/>
  <c r="F160" i="2"/>
  <c r="F159" i="2"/>
  <c r="F157" i="2"/>
  <c r="F156" i="2"/>
  <c r="F154" i="2"/>
  <c r="F152" i="2"/>
  <c r="F150" i="2"/>
  <c r="F148" i="2"/>
  <c r="F145" i="2"/>
  <c r="F144" i="2" s="1"/>
  <c r="F142" i="2"/>
  <c r="F141" i="2"/>
  <c r="F138" i="2"/>
  <c r="F136" i="2"/>
  <c r="F135" i="2" s="1"/>
  <c r="F133" i="2"/>
  <c r="F131" i="2"/>
  <c r="F126" i="2"/>
  <c r="F125" i="2" s="1"/>
  <c r="F122" i="2"/>
  <c r="F121" i="2"/>
  <c r="F119" i="2"/>
  <c r="F118" i="2"/>
  <c r="F116" i="2"/>
  <c r="F115" i="2"/>
  <c r="F113" i="2"/>
  <c r="F112" i="2"/>
  <c r="F110" i="2"/>
  <c r="F109" i="2" s="1"/>
  <c r="F108" i="2" s="1"/>
  <c r="F106" i="2"/>
  <c r="F105" i="2"/>
  <c r="F103" i="2"/>
  <c r="F102" i="2"/>
  <c r="F100" i="2"/>
  <c r="F99" i="2" s="1"/>
  <c r="F98" i="2" s="1"/>
  <c r="F95" i="2"/>
  <c r="F94" i="2"/>
  <c r="F92" i="2"/>
  <c r="F91" i="2"/>
  <c r="F89" i="2"/>
  <c r="F87" i="2"/>
  <c r="F86" i="2" s="1"/>
  <c r="F83" i="2"/>
  <c r="F81" i="2"/>
  <c r="F79" i="2"/>
  <c r="F78" i="2" s="1"/>
  <c r="F76" i="2"/>
  <c r="F75" i="2"/>
  <c r="F73" i="2"/>
  <c r="F70" i="2" s="1"/>
  <c r="F71" i="2"/>
  <c r="F68" i="2"/>
  <c r="F66" i="2"/>
  <c r="F61" i="2"/>
  <c r="F60" i="2"/>
  <c r="F59" i="2"/>
  <c r="F57" i="2"/>
  <c r="F56" i="2"/>
  <c r="F55" i="2" s="1"/>
  <c r="F53" i="2"/>
  <c r="F52" i="2"/>
  <c r="F50" i="2"/>
  <c r="F49" i="2" s="1"/>
  <c r="F46" i="2"/>
  <c r="F44" i="2"/>
  <c r="F43" i="2" s="1"/>
  <c r="F41" i="2"/>
  <c r="F40" i="2" s="1"/>
  <c r="F38" i="2"/>
  <c r="F37" i="2" s="1"/>
  <c r="F35" i="2"/>
  <c r="F34" i="2"/>
  <c r="F30" i="2"/>
  <c r="F28" i="2"/>
  <c r="F26" i="2"/>
  <c r="F23" i="2"/>
  <c r="F22" i="2"/>
  <c r="F20" i="2"/>
  <c r="F18" i="2"/>
  <c r="F17" i="2"/>
  <c r="F14" i="2"/>
  <c r="F13" i="2"/>
  <c r="F12" i="2"/>
  <c r="F252" i="2" l="1"/>
  <c r="F177" i="2"/>
  <c r="F163" i="2"/>
  <c r="F162" i="2" s="1"/>
  <c r="F147" i="2"/>
  <c r="F140" i="2"/>
  <c r="F124" i="2"/>
  <c r="F65" i="2"/>
  <c r="F64" i="2" s="1"/>
  <c r="F63" i="2" s="1"/>
  <c r="F25" i="2"/>
  <c r="F16" i="2"/>
  <c r="F11" i="2" s="1"/>
  <c r="G11" i="2"/>
  <c r="G10" i="2" s="1"/>
  <c r="G162" i="2"/>
  <c r="G97" i="2"/>
  <c r="G177" i="2"/>
  <c r="G296" i="2"/>
  <c r="G252" i="2" s="1"/>
  <c r="G192" i="2"/>
  <c r="G191" i="2" s="1"/>
  <c r="F33" i="2"/>
  <c r="F32" i="2" s="1"/>
  <c r="F48" i="2"/>
  <c r="I283" i="2"/>
  <c r="I282" i="2" s="1"/>
  <c r="D282" i="2"/>
  <c r="D283" i="2"/>
  <c r="F97" i="2" l="1"/>
  <c r="F10" i="2"/>
  <c r="F302" i="2" s="1"/>
  <c r="G302" i="2"/>
  <c r="D39" i="2"/>
  <c r="D256" i="2" l="1"/>
  <c r="D252" i="2" s="1"/>
  <c r="D297" i="2" l="1"/>
  <c r="D145" i="2" l="1"/>
  <c r="I145" i="2"/>
  <c r="I297" i="2" l="1"/>
  <c r="I300" i="2"/>
  <c r="I299" i="2" s="1"/>
  <c r="I296" i="2" l="1"/>
  <c r="I292" i="2"/>
  <c r="D292" i="2"/>
  <c r="I294" i="2"/>
  <c r="D294" i="2"/>
  <c r="I291" i="2" l="1"/>
  <c r="D291" i="2"/>
  <c r="D160" i="2"/>
  <c r="I171" i="2"/>
  <c r="I170" i="2" s="1"/>
  <c r="D171" i="2"/>
  <c r="D170" i="2" s="1"/>
  <c r="I289" i="2"/>
  <c r="I288" i="2" s="1"/>
  <c r="D289" i="2"/>
  <c r="D288" i="2" s="1"/>
  <c r="D296" i="2"/>
  <c r="D286" i="2"/>
  <c r="D285" i="2" s="1"/>
  <c r="D280" i="2"/>
  <c r="D279" i="2" s="1"/>
  <c r="D277" i="2"/>
  <c r="D276" i="2" s="1"/>
  <c r="D274" i="2"/>
  <c r="D273" i="2" s="1"/>
  <c r="D271" i="2"/>
  <c r="D270" i="2" s="1"/>
  <c r="D268" i="2"/>
  <c r="D267" i="2" s="1"/>
  <c r="D265" i="2"/>
  <c r="D264" i="2" s="1"/>
  <c r="D262" i="2"/>
  <c r="D261" i="2" s="1"/>
  <c r="D259" i="2"/>
  <c r="D257" i="2"/>
  <c r="D254" i="2"/>
  <c r="D253" i="2"/>
  <c r="D250" i="2"/>
  <c r="D249" i="2" s="1"/>
  <c r="D247" i="2"/>
  <c r="D246" i="2" s="1"/>
  <c r="D244" i="2"/>
  <c r="D243" i="2" s="1"/>
  <c r="D241" i="2"/>
  <c r="D240" i="2" s="1"/>
  <c r="D238" i="2"/>
  <c r="D237" i="2" s="1"/>
  <c r="D235" i="2"/>
  <c r="D234" i="2" s="1"/>
  <c r="D232" i="2"/>
  <c r="D230" i="2"/>
  <c r="D227" i="2"/>
  <c r="D226" i="2" s="1"/>
  <c r="D224" i="2"/>
  <c r="D223" i="2" s="1"/>
  <c r="D221" i="2"/>
  <c r="D220" i="2" s="1"/>
  <c r="D218" i="2"/>
  <c r="D217" i="2" s="1"/>
  <c r="D215" i="2"/>
  <c r="D214" i="2" s="1"/>
  <c r="D212" i="2"/>
  <c r="D211" i="2" s="1"/>
  <c r="D209" i="2"/>
  <c r="D208" i="2" s="1"/>
  <c r="D206" i="2"/>
  <c r="D205" i="2" s="1"/>
  <c r="D203" i="2"/>
  <c r="D202" i="2" s="1"/>
  <c r="D200" i="2"/>
  <c r="D199" i="2" s="1"/>
  <c r="D197" i="2"/>
  <c r="D196" i="2" s="1"/>
  <c r="D194" i="2"/>
  <c r="D193" i="2" s="1"/>
  <c r="D189" i="2"/>
  <c r="D187" i="2"/>
  <c r="D185" i="2"/>
  <c r="D182" i="2"/>
  <c r="D181" i="2" s="1"/>
  <c r="D179" i="2"/>
  <c r="D178" i="2" s="1"/>
  <c r="D175" i="2"/>
  <c r="D174" i="2" s="1"/>
  <c r="D173" i="2" s="1"/>
  <c r="D168" i="2"/>
  <c r="D166" i="2"/>
  <c r="D164" i="2"/>
  <c r="D159" i="2"/>
  <c r="D157" i="2"/>
  <c r="D156" i="2" s="1"/>
  <c r="D154" i="2"/>
  <c r="D152" i="2"/>
  <c r="D150" i="2"/>
  <c r="D148" i="2"/>
  <c r="D144" i="2"/>
  <c r="D142" i="2"/>
  <c r="D141" i="2"/>
  <c r="D138" i="2"/>
  <c r="D136" i="2"/>
  <c r="D133" i="2"/>
  <c r="D131" i="2"/>
  <c r="D126" i="2"/>
  <c r="D125" i="2" s="1"/>
  <c r="D122" i="2"/>
  <c r="D121" i="2" s="1"/>
  <c r="D119" i="2"/>
  <c r="D118" i="2" s="1"/>
  <c r="D116" i="2"/>
  <c r="D115" i="2" s="1"/>
  <c r="D113" i="2"/>
  <c r="D112" i="2" s="1"/>
  <c r="D110" i="2"/>
  <c r="D109" i="2" s="1"/>
  <c r="D106" i="2"/>
  <c r="D105" i="2" s="1"/>
  <c r="D103" i="2"/>
  <c r="D102" i="2" s="1"/>
  <c r="D100" i="2"/>
  <c r="D99" i="2" s="1"/>
  <c r="D95" i="2"/>
  <c r="D94" i="2" s="1"/>
  <c r="D92" i="2"/>
  <c r="D91" i="2" s="1"/>
  <c r="D89" i="2"/>
  <c r="D87" i="2"/>
  <c r="D83" i="2"/>
  <c r="D81" i="2"/>
  <c r="D79" i="2"/>
  <c r="D76" i="2"/>
  <c r="D75" i="2" s="1"/>
  <c r="D73" i="2"/>
  <c r="D71" i="2"/>
  <c r="D68" i="2"/>
  <c r="D66" i="2"/>
  <c r="D61" i="2"/>
  <c r="D60" i="2"/>
  <c r="D59" i="2" s="1"/>
  <c r="D57" i="2"/>
  <c r="D56" i="2" s="1"/>
  <c r="D55" i="2" s="1"/>
  <c r="D53" i="2"/>
  <c r="D52" i="2" s="1"/>
  <c r="D50" i="2"/>
  <c r="D49" i="2" s="1"/>
  <c r="D46" i="2"/>
  <c r="D44" i="2"/>
  <c r="D41" i="2"/>
  <c r="D40" i="2" s="1"/>
  <c r="D38" i="2"/>
  <c r="D37" i="2" s="1"/>
  <c r="D35" i="2"/>
  <c r="D34" i="2" s="1"/>
  <c r="D30" i="2"/>
  <c r="D28" i="2"/>
  <c r="D26" i="2"/>
  <c r="D23" i="2"/>
  <c r="D22" i="2" s="1"/>
  <c r="D20" i="2"/>
  <c r="D18" i="2"/>
  <c r="D14" i="2"/>
  <c r="D13" i="2" s="1"/>
  <c r="D12" i="2" s="1"/>
  <c r="D177" i="2" l="1"/>
  <c r="D98" i="2"/>
  <c r="D108" i="2"/>
  <c r="D48" i="2"/>
  <c r="D70" i="2"/>
  <c r="D43" i="2"/>
  <c r="D86" i="2"/>
  <c r="D163" i="2"/>
  <c r="D162" i="2" s="1"/>
  <c r="D147" i="2"/>
  <c r="D140" i="2" s="1"/>
  <c r="D124" i="2"/>
  <c r="D25" i="2"/>
  <c r="D33" i="2"/>
  <c r="D17" i="2"/>
  <c r="D184" i="2"/>
  <c r="D65" i="2"/>
  <c r="D78" i="2"/>
  <c r="D135" i="2"/>
  <c r="D192" i="2"/>
  <c r="D191" i="2" s="1"/>
  <c r="D229" i="2"/>
  <c r="D97" i="2" l="1"/>
  <c r="D32" i="2"/>
  <c r="D16" i="2"/>
  <c r="D11" i="2" s="1"/>
  <c r="D64" i="2"/>
  <c r="D63" i="2" s="1"/>
  <c r="D10" i="2" l="1"/>
  <c r="D302" i="2" s="1"/>
  <c r="I286" i="2"/>
  <c r="I285" i="2" s="1"/>
  <c r="I250" i="2" l="1"/>
  <c r="I249" i="2" s="1"/>
  <c r="I138" i="2"/>
  <c r="I122" i="2"/>
  <c r="I121" i="2" s="1"/>
  <c r="I106" i="2"/>
  <c r="I105" i="2" s="1"/>
  <c r="I89" i="2"/>
  <c r="I87" i="2"/>
  <c r="I86" i="2" l="1"/>
  <c r="I262" i="2"/>
  <c r="I26" i="2"/>
  <c r="I119" i="2" l="1"/>
  <c r="I118" i="2" s="1"/>
  <c r="I247" i="2"/>
  <c r="I246" i="2" s="1"/>
  <c r="I253" i="2"/>
  <c r="I182" i="2" l="1"/>
  <c r="I181" i="2" s="1"/>
  <c r="I168" i="2"/>
  <c r="I215" i="2"/>
  <c r="I214" i="2" s="1"/>
  <c r="I232" i="2"/>
  <c r="I136" i="2"/>
  <c r="I135" i="2" s="1"/>
  <c r="I189" i="2"/>
  <c r="I187" i="2"/>
  <c r="I185" i="2"/>
  <c r="I166" i="2"/>
  <c r="I164" i="2"/>
  <c r="I100" i="2"/>
  <c r="I99" i="2" s="1"/>
  <c r="I116" i="2"/>
  <c r="I115" i="2" s="1"/>
  <c r="I113" i="2"/>
  <c r="I112" i="2" s="1"/>
  <c r="I110" i="2"/>
  <c r="I109" i="2" s="1"/>
  <c r="I103" i="2"/>
  <c r="I102" i="2" s="1"/>
  <c r="I141" i="2"/>
  <c r="I160" i="2"/>
  <c r="I159" i="2" s="1"/>
  <c r="I157" i="2"/>
  <c r="I156" i="2" s="1"/>
  <c r="I152" i="2"/>
  <c r="I150" i="2"/>
  <c r="I148" i="2"/>
  <c r="I144" i="2"/>
  <c r="I142" i="2"/>
  <c r="I133" i="2"/>
  <c r="I131" i="2"/>
  <c r="I126" i="2"/>
  <c r="I125" i="2" s="1"/>
  <c r="I271" i="2"/>
  <c r="I270" i="2" s="1"/>
  <c r="I244" i="2"/>
  <c r="I243" i="2" s="1"/>
  <c r="I241" i="2"/>
  <c r="I240" i="2" s="1"/>
  <c r="I238" i="2"/>
  <c r="I237" i="2" s="1"/>
  <c r="I227" i="2"/>
  <c r="I226" i="2" s="1"/>
  <c r="I218" i="2"/>
  <c r="I217" i="2" s="1"/>
  <c r="I206" i="2"/>
  <c r="I205" i="2" s="1"/>
  <c r="I98" i="2" l="1"/>
  <c r="I108" i="2"/>
  <c r="I124" i="2"/>
  <c r="I184" i="2"/>
  <c r="I163" i="2"/>
  <c r="I162" i="2" s="1"/>
  <c r="I147" i="2"/>
  <c r="I140" i="2" s="1"/>
  <c r="I57" i="2"/>
  <c r="I53" i="2"/>
  <c r="I52" i="2" s="1"/>
  <c r="I97" i="2" l="1"/>
  <c r="I256" i="2"/>
  <c r="I257" i="2"/>
  <c r="I235" i="2" l="1"/>
  <c r="I234" i="2" s="1"/>
  <c r="I230" i="2"/>
  <c r="I229" i="2" s="1"/>
  <c r="I221" i="2"/>
  <c r="I220" i="2" s="1"/>
  <c r="I224" i="2"/>
  <c r="I223" i="2" s="1"/>
  <c r="I73" i="2"/>
  <c r="I212" i="2" l="1"/>
  <c r="I211" i="2" s="1"/>
  <c r="I280" i="2"/>
  <c r="I154" i="2"/>
  <c r="I56" i="2" l="1"/>
  <c r="I55" i="2" s="1"/>
  <c r="I46" i="2"/>
  <c r="I41" i="2"/>
  <c r="I40" i="2" s="1"/>
  <c r="I35" i="2"/>
  <c r="I34" i="2" s="1"/>
  <c r="I38" i="2"/>
  <c r="I37" i="2" s="1"/>
  <c r="I20" i="2"/>
  <c r="I18" i="2"/>
  <c r="I14" i="2"/>
  <c r="I13" i="2" s="1"/>
  <c r="I12" i="2" s="1"/>
  <c r="I44" i="2"/>
  <c r="I279" i="2"/>
  <c r="I277" i="2"/>
  <c r="I276" i="2" s="1"/>
  <c r="I274" i="2"/>
  <c r="I273" i="2" s="1"/>
  <c r="I268" i="2"/>
  <c r="I267" i="2" s="1"/>
  <c r="I265" i="2"/>
  <c r="I264" i="2" s="1"/>
  <c r="I261" i="2"/>
  <c r="I259" i="2"/>
  <c r="I254" i="2"/>
  <c r="I209" i="2"/>
  <c r="I208" i="2" s="1"/>
  <c r="I203" i="2"/>
  <c r="I202" i="2" s="1"/>
  <c r="I200" i="2"/>
  <c r="I199" i="2" s="1"/>
  <c r="I197" i="2"/>
  <c r="I194" i="2"/>
  <c r="I193" i="2" s="1"/>
  <c r="I179" i="2"/>
  <c r="I178" i="2" s="1"/>
  <c r="I177" i="2" s="1"/>
  <c r="I175" i="2"/>
  <c r="I174" i="2" s="1"/>
  <c r="I173" i="2" s="1"/>
  <c r="I95" i="2"/>
  <c r="I94" i="2" s="1"/>
  <c r="I92" i="2"/>
  <c r="I91" i="2" s="1"/>
  <c r="I83" i="2"/>
  <c r="I81" i="2"/>
  <c r="I79" i="2"/>
  <c r="I76" i="2"/>
  <c r="I75" i="2" s="1"/>
  <c r="I71" i="2"/>
  <c r="I70" i="2" s="1"/>
  <c r="I68" i="2"/>
  <c r="I66" i="2"/>
  <c r="I61" i="2"/>
  <c r="I60" i="2"/>
  <c r="I59" i="2" s="1"/>
  <c r="I50" i="2"/>
  <c r="I48" i="2" s="1"/>
  <c r="I30" i="2"/>
  <c r="I28" i="2"/>
  <c r="I23" i="2"/>
  <c r="I22" i="2" s="1"/>
  <c r="I252" i="2" l="1"/>
  <c r="I33" i="2"/>
  <c r="I17" i="2"/>
  <c r="I43" i="2"/>
  <c r="I192" i="2"/>
  <c r="I191" i="2" s="1"/>
  <c r="I196" i="2"/>
  <c r="I65" i="2"/>
  <c r="I78" i="2"/>
  <c r="I49" i="2"/>
  <c r="I25" i="2"/>
  <c r="I16" i="2" l="1"/>
  <c r="I11" i="2" s="1"/>
  <c r="I32" i="2"/>
  <c r="I64" i="2"/>
  <c r="I63" i="2" s="1"/>
  <c r="I10" i="2" l="1"/>
  <c r="I302" i="2" s="1"/>
</calcChain>
</file>

<file path=xl/sharedStrings.xml><?xml version="1.0" encoding="utf-8"?>
<sst xmlns="http://schemas.openxmlformats.org/spreadsheetml/2006/main" count="791" uniqueCount="275">
  <si>
    <t>Наименование показателя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</si>
  <si>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</si>
  <si>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</si>
  <si>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</si>
  <si>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</si>
  <si>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</si>
  <si>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</si>
  <si>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</si>
  <si>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</si>
  <si>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</si>
  <si>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</si>
  <si>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</si>
  <si>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</si>
  <si>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</si>
  <si>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</si>
  <si>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</si>
  <si>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</si>
  <si>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</si>
  <si>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</si>
  <si>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</si>
  <si>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</si>
  <si>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</si>
  <si>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</si>
  <si>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</si>
  <si>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</si>
  <si>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</si>
  <si>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</si>
  <si>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</si>
  <si>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</si>
  <si>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</si>
  <si>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</si>
  <si>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</si>
  <si>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</si>
  <si>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</si>
  <si>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</si>
  <si>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</si>
  <si>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</si>
  <si>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</si>
  <si>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</si>
  <si>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</si>
  <si>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</si>
  <si>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</si>
  <si>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</si>
  <si>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</si>
  <si>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</si>
  <si>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</si>
  <si>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</si>
  <si>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</si>
  <si>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</si>
  <si>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</si>
  <si>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</si>
  <si>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</si>
  <si>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</si>
  <si>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</si>
  <si>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</si>
  <si>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</si>
  <si>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</si>
  <si>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</si>
  <si>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</si>
  <si>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</si>
  <si>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</si>
  <si>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</si>
  <si>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</si>
  <si>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</si>
  <si>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</si>
  <si>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</si>
  <si>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</si>
  <si>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</si>
  <si>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</si>
  <si>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</si>
  <si>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</si>
  <si>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</si>
  <si>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</si>
  <si>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</si>
  <si>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</si>
  <si>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</si>
  <si>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</si>
  <si>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</si>
  <si>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</si>
  <si>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</si>
  <si>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</si>
  <si>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</si>
  <si>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</si>
  <si>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</si>
  <si>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</si>
  <si>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</si>
  <si>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</si>
  <si>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</si>
  <si>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</si>
  <si>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</si>
  <si>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</si>
  <si>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</si>
  <si>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</si>
  <si>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</si>
  <si>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</si>
  <si>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</si>
  <si>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</si>
  <si>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</si>
  <si>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</si>
  <si>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</si>
  <si>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</si>
  <si>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</si>
  <si>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</si>
  <si>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</si>
  <si>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</si>
  <si>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</si>
  <si>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</si>
  <si>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</si>
  <si>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</si>
  <si>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</si>
  <si>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</si>
  <si>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</si>
  <si>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</si>
  <si>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</si>
  <si>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</si>
  <si>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</si>
  <si>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</si>
  <si>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</si>
  <si>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</si>
  <si>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</si>
  <si>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</si>
  <si>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</si>
  <si>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</si>
  <si>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</si>
  <si>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</si>
  <si>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</si>
  <si>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</si>
  <si>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</si>
  <si>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</si>
  <si>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</si>
  <si>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</si>
  <si>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</si>
  <si>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</si>
  <si>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</si>
  <si>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</si>
  <si>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</si>
  <si>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</si>
  <si>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</si>
  <si>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</si>
  <si>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</si>
  <si>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</si>
  <si>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</si>
  <si>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</si>
  <si>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</si>
  <si>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</si>
  <si>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</si>
  <si>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</si>
  <si>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</si>
  <si>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</si>
  <si>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</si>
  <si>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</si>
  <si>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</si>
  <si>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</si>
  <si>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</si>
  <si>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</si>
  <si>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</si>
  <si>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</si>
  <si>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</si>
  <si>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</si>
  <si>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</si>
  <si>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</si>
  <si>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</si>
  <si>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</si>
  <si>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</si>
  <si>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</si>
  <si>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</si>
  <si>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</si>
  <si>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</si>
  <si>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</si>
  <si>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</si>
  <si>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</si>
  <si>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</si>
  <si>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</si>
  <si>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</si>
  <si>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</si>
  <si>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</si>
  <si>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</si>
  <si>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</si>
  <si>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</si>
  <si>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</si>
  <si>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</si>
  <si>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</si>
  <si>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</si>
  <si>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</si>
  <si>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</si>
  <si>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</si>
  <si>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</si>
  <si>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</si>
  <si>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</si>
  <si>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</si>
  <si>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</si>
  <si>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</si>
  <si>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</si>
  <si>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</si>
  <si>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</si>
  <si>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</si>
  <si>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</si>
  <si>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</si>
  <si>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</si>
  <si>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</si>
  <si>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</si>
  <si>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</si>
  <si>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</si>
  <si>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</si>
  <si>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</si>
  <si>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</si>
  <si>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</si>
  <si>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</si>
  <si>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</si>
  <si>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</si>
  <si>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</si>
  <si>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</si>
  <si>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</si>
  <si>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</si>
  <si>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</si>
  <si>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</si>
  <si>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</si>
  <si>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</si>
  <si>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</si>
  <si>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</si>
  <si>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</si>
  <si>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</si>
  <si>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</si>
  <si>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</si>
  <si>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</si>
  <si>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</si>
  <si>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</si>
  <si>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</si>
  <si>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</si>
  <si>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</si>
  <si>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</si>
  <si>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</si>
  <si>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</si>
  <si>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</si>
  <si>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</si>
  <si>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</si>
  <si>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</si>
  <si>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</si>
  <si>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</si>
  <si>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</si>
  <si>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</si>
  <si>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</si>
  <si>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</si>
  <si>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</si>
  <si>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</si>
  <si>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</si>
  <si>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</si>
  <si>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</si>
  <si>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</si>
  <si>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</si>
  <si>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</si>
  <si>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</si>
  <si>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</si>
  <si>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</si>
  <si>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</si>
  <si>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2026 г.</t>
  </si>
  <si>
    <t>Дотации бюджетам муниципальных районов, муниципальных и городских округов Забайкальского края на финансовое обеспечение реализации мероприятий по проведению капитального ремонта жилых помещений отдельных категорий граждан</t>
  </si>
  <si>
    <t>88 0 00 74927</t>
  </si>
  <si>
    <t>Единая субвенция местным бюджетам</t>
  </si>
  <si>
    <t>88 0 00 79202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</si>
  <si>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плановый период 2026-2027 годов</t>
  </si>
  <si>
    <t>08 2 01 71202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</si>
  <si>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</si>
  <si>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88 0 01 S4317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</si>
  <si>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</si>
  <si>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</si>
  <si>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</si>
  <si>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</si>
  <si>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>Муниципальная программа «Управление муниципальными финансами муниципального района «Нерчинский район» на 2023-2025 годы</t>
  </si>
  <si>
    <t>2027 г.</t>
  </si>
  <si>
    <t>Реализация мероприятий по ликвидации мест несанкционированного размещения отходов</t>
  </si>
  <si>
    <t>88 0 00 17264</t>
  </si>
  <si>
    <t xml:space="preserve">в том числе за счет средств федерального бюджета </t>
  </si>
  <si>
    <t>в том числе за счет средств краевого бюджета</t>
  </si>
  <si>
    <t xml:space="preserve">  ПРИЛОЖЕНИЕ № 14                                                                                                                                                                       к решению Совета муниципального района «Нерчинский район» от     декабря 2024 г. № ____                                    «О бюджете муниципального района "Нерчинский район" на 2025 год и плановый период 2026 и 2027 годов»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</si>
</sst>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left" wrapText="1"/>
    </xf>
    <xf numFmtId="0" fontId="16" fillId="0" borderId="1" xfId="2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6"/>
  <sheetViews>
    <sheetView tabSelected="1" topLeftCell="A290" zoomScale="120" zoomScaleNormal="120" workbookViewId="0">
      <selection activeCell="G258" sqref="G258"/>
    </sheetView>
  </sheetViews>
  <sheetFormatPr defaultRowHeight="12.75" x14ac:dyDescent="0.2"/>
  <cols>
    <col min="1" max="1" width="62.42578125" customWidth="1"/>
    <col min="2" max="2" width="15.28515625" style="47" customWidth="1"/>
    <col min="3" max="3" width="9.140625" style="47"/>
    <col min="4" max="8" width="11" style="100" customWidth="1"/>
    <col min="9" max="9" width="12" style="100" customWidth="1"/>
  </cols>
  <sheetData>
    <row r="1" spans="1:11" x14ac:dyDescent="0.2">
      <c r="A1" s="1"/>
      <c r="B1" s="123" t="s">
        <v>274</v>
      </c>
      <c r="C1" s="123"/>
      <c r="D1" s="123"/>
      <c r="E1" s="123"/>
      <c r="F1" s="123"/>
      <c r="G1" s="123"/>
      <c r="H1" s="123"/>
      <c r="I1" s="123"/>
    </row>
    <row r="2" spans="1:11" x14ac:dyDescent="0.2">
      <c r="A2" s="1"/>
      <c r="B2" s="123"/>
      <c r="C2" s="123"/>
      <c r="D2" s="123"/>
      <c r="E2" s="123"/>
      <c r="F2" s="123"/>
      <c r="G2" s="123"/>
      <c r="H2" s="123"/>
      <c r="I2" s="123"/>
    </row>
    <row r="3" spans="1:11" x14ac:dyDescent="0.2">
      <c r="A3" s="1"/>
      <c r="B3" s="123"/>
      <c r="C3" s="123"/>
      <c r="D3" s="123"/>
      <c r="E3" s="123"/>
      <c r="F3" s="123"/>
      <c r="G3" s="123"/>
      <c r="H3" s="123"/>
      <c r="I3" s="123"/>
    </row>
    <row r="4" spans="1:11" ht="60.75" customHeight="1" x14ac:dyDescent="0.2">
      <c r="A4" s="1"/>
      <c r="B4" s="123"/>
      <c r="C4" s="123"/>
      <c r="D4" s="123"/>
      <c r="E4" s="123"/>
      <c r="F4" s="123"/>
      <c r="G4" s="123"/>
      <c r="H4" s="123"/>
      <c r="I4" s="123"/>
    </row>
    <row r="5" spans="1:11" x14ac:dyDescent="0.2">
      <c r="A5" s="124" t="s">
        <v>260</v>
      </c>
      <c r="B5" s="124"/>
      <c r="C5" s="124"/>
      <c r="D5" s="124"/>
      <c r="E5" s="124"/>
      <c r="F5" s="124"/>
      <c r="G5" s="124"/>
      <c r="H5" s="124"/>
      <c r="I5" s="124"/>
    </row>
    <row r="6" spans="1:11" x14ac:dyDescent="0.2">
      <c r="A6" s="124"/>
      <c r="B6" s="124"/>
      <c r="C6" s="124"/>
      <c r="D6" s="124"/>
      <c r="E6" s="124"/>
      <c r="F6" s="124"/>
      <c r="G6" s="124"/>
      <c r="H6" s="124"/>
      <c r="I6" s="124"/>
    </row>
    <row r="7" spans="1:11" ht="26.25" customHeight="1" x14ac:dyDescent="0.2">
      <c r="A7" s="124"/>
      <c r="B7" s="124"/>
      <c r="C7" s="124"/>
      <c r="D7" s="124"/>
      <c r="E7" s="124"/>
      <c r="F7" s="124"/>
      <c r="G7" s="124"/>
      <c r="H7" s="124"/>
      <c r="I7" s="124"/>
    </row>
    <row r="8" spans="1:11" hidden="1" x14ac:dyDescent="0.2">
      <c r="A8" s="2"/>
      <c r="B8" s="37"/>
      <c r="C8" s="38"/>
      <c r="D8" s="2"/>
      <c r="E8" s="2"/>
      <c r="F8" s="2"/>
      <c r="G8" s="2"/>
      <c r="H8" s="2"/>
      <c r="I8" s="90"/>
    </row>
    <row r="9" spans="1:11" s="22" customFormat="1" ht="45" x14ac:dyDescent="0.2">
      <c r="A9" s="21" t="s">
        <v>0</v>
      </c>
      <c r="B9" s="39" t="s">
        <v>1</v>
      </c>
      <c r="C9" s="39" t="s">
        <v>2</v>
      </c>
      <c r="D9" s="118" t="s">
        <v>255</v>
      </c>
      <c r="E9" s="122" t="s">
        <v>272</v>
      </c>
      <c r="F9" s="122" t="s">
        <v>273</v>
      </c>
      <c r="G9" s="91" t="s">
        <v>269</v>
      </c>
      <c r="H9" s="122" t="s">
        <v>272</v>
      </c>
      <c r="I9" s="122" t="s">
        <v>273</v>
      </c>
    </row>
    <row r="10" spans="1:11" s="32" customFormat="1" ht="39.75" customHeight="1" x14ac:dyDescent="0.2">
      <c r="A10" s="75" t="s">
        <v>268</v>
      </c>
      <c r="B10" s="40" t="s">
        <v>3</v>
      </c>
      <c r="C10" s="41"/>
      <c r="D10" s="77">
        <f t="shared" ref="D10:I10" si="0">D11+D32</f>
        <v>62498.6</v>
      </c>
      <c r="E10" s="77">
        <f t="shared" si="0"/>
        <v>0</v>
      </c>
      <c r="F10" s="77">
        <f t="shared" si="0"/>
        <v>4150.8999999999996</v>
      </c>
      <c r="G10" s="77">
        <f t="shared" si="0"/>
        <v>100963.40000000001</v>
      </c>
      <c r="H10" s="77">
        <f t="shared" si="0"/>
        <v>0</v>
      </c>
      <c r="I10" s="77">
        <f t="shared" si="0"/>
        <v>4208.8</v>
      </c>
      <c r="K10" s="33"/>
    </row>
    <row r="11" spans="1:11" ht="27" customHeight="1" x14ac:dyDescent="0.2">
      <c r="A11" s="23" t="s">
        <v>27</v>
      </c>
      <c r="B11" s="35" t="s">
        <v>28</v>
      </c>
      <c r="C11" s="36"/>
      <c r="D11" s="70">
        <f>D12+D16</f>
        <v>7360.5</v>
      </c>
      <c r="E11" s="70"/>
      <c r="F11" s="70">
        <f>F12+F16</f>
        <v>229</v>
      </c>
      <c r="G11" s="70">
        <f>G12+G16</f>
        <v>7415.7999999999993</v>
      </c>
      <c r="H11" s="70"/>
      <c r="I11" s="70">
        <f>I12+I16</f>
        <v>286.89999999999998</v>
      </c>
    </row>
    <row r="12" spans="1:11" ht="27" customHeight="1" x14ac:dyDescent="0.2">
      <c r="A12" s="24" t="s">
        <v>136</v>
      </c>
      <c r="B12" s="35" t="s">
        <v>116</v>
      </c>
      <c r="C12" s="36"/>
      <c r="D12" s="70">
        <f t="shared" ref="D12:I14" si="1">D13</f>
        <v>11.6</v>
      </c>
      <c r="E12" s="70"/>
      <c r="F12" s="70">
        <f t="shared" si="1"/>
        <v>0</v>
      </c>
      <c r="G12" s="70">
        <f t="shared" si="1"/>
        <v>9</v>
      </c>
      <c r="H12" s="70"/>
      <c r="I12" s="70">
        <f t="shared" si="1"/>
        <v>0</v>
      </c>
    </row>
    <row r="13" spans="1:11" ht="19.5" customHeight="1" x14ac:dyDescent="0.2">
      <c r="A13" s="25" t="s">
        <v>117</v>
      </c>
      <c r="B13" s="35" t="s">
        <v>118</v>
      </c>
      <c r="C13" s="36"/>
      <c r="D13" s="70">
        <f t="shared" si="1"/>
        <v>11.6</v>
      </c>
      <c r="E13" s="70"/>
      <c r="F13" s="70">
        <f t="shared" si="1"/>
        <v>0</v>
      </c>
      <c r="G13" s="70">
        <f t="shared" si="1"/>
        <v>9</v>
      </c>
      <c r="H13" s="70"/>
      <c r="I13" s="70">
        <f t="shared" si="1"/>
        <v>0</v>
      </c>
    </row>
    <row r="14" spans="1:11" ht="21" customHeight="1" x14ac:dyDescent="0.2">
      <c r="A14" s="26" t="s">
        <v>119</v>
      </c>
      <c r="B14" s="35" t="s">
        <v>118</v>
      </c>
      <c r="C14" s="36" t="s">
        <v>120</v>
      </c>
      <c r="D14" s="50">
        <f t="shared" si="1"/>
        <v>11.6</v>
      </c>
      <c r="E14" s="50"/>
      <c r="F14" s="50">
        <f t="shared" si="1"/>
        <v>0</v>
      </c>
      <c r="G14" s="50">
        <f t="shared" si="1"/>
        <v>9</v>
      </c>
      <c r="H14" s="50"/>
      <c r="I14" s="50">
        <f t="shared" si="1"/>
        <v>0</v>
      </c>
    </row>
    <row r="15" spans="1:11" ht="21" customHeight="1" x14ac:dyDescent="0.2">
      <c r="A15" s="26" t="s">
        <v>121</v>
      </c>
      <c r="B15" s="35" t="s">
        <v>118</v>
      </c>
      <c r="C15" s="36" t="s">
        <v>122</v>
      </c>
      <c r="D15" s="50">
        <v>11.6</v>
      </c>
      <c r="E15" s="50"/>
      <c r="F15" s="50"/>
      <c r="G15" s="50">
        <v>9</v>
      </c>
      <c r="H15" s="50"/>
      <c r="I15" s="50"/>
    </row>
    <row r="16" spans="1:11" ht="29.25" customHeight="1" x14ac:dyDescent="0.2">
      <c r="A16" s="23" t="s">
        <v>137</v>
      </c>
      <c r="B16" s="35" t="s">
        <v>29</v>
      </c>
      <c r="C16" s="36"/>
      <c r="D16" s="70">
        <f>D17+D22+D25</f>
        <v>7348.9</v>
      </c>
      <c r="E16" s="70"/>
      <c r="F16" s="70">
        <f>F17+F22+F25</f>
        <v>229</v>
      </c>
      <c r="G16" s="70">
        <f>G17+G22+G25</f>
        <v>7406.7999999999993</v>
      </c>
      <c r="H16" s="70"/>
      <c r="I16" s="70">
        <f>I17+I22+I25</f>
        <v>286.89999999999998</v>
      </c>
    </row>
    <row r="17" spans="1:9" ht="17.25" customHeight="1" x14ac:dyDescent="0.2">
      <c r="A17" s="23" t="s">
        <v>13</v>
      </c>
      <c r="B17" s="35" t="s">
        <v>30</v>
      </c>
      <c r="C17" s="36"/>
      <c r="D17" s="70">
        <f>D18+D20</f>
        <v>5897.5</v>
      </c>
      <c r="E17" s="70"/>
      <c r="F17" s="70">
        <f>F18+F20</f>
        <v>0</v>
      </c>
      <c r="G17" s="70">
        <f>G18+G20</f>
        <v>5897.5</v>
      </c>
      <c r="H17" s="70"/>
      <c r="I17" s="70">
        <f>I18+I20</f>
        <v>0</v>
      </c>
    </row>
    <row r="18" spans="1:9" ht="48" customHeight="1" x14ac:dyDescent="0.2">
      <c r="A18" s="23" t="s">
        <v>9</v>
      </c>
      <c r="B18" s="35" t="s">
        <v>30</v>
      </c>
      <c r="C18" s="36" t="s">
        <v>10</v>
      </c>
      <c r="D18" s="70">
        <f>D19</f>
        <v>5807.5</v>
      </c>
      <c r="E18" s="70"/>
      <c r="F18" s="70">
        <f>F19</f>
        <v>0</v>
      </c>
      <c r="G18" s="70">
        <f>G19</f>
        <v>5807.5</v>
      </c>
      <c r="H18" s="70"/>
      <c r="I18" s="70">
        <f>I19</f>
        <v>0</v>
      </c>
    </row>
    <row r="19" spans="1:9" ht="23.25" customHeight="1" x14ac:dyDescent="0.2">
      <c r="A19" s="27" t="s">
        <v>11</v>
      </c>
      <c r="B19" s="35" t="s">
        <v>30</v>
      </c>
      <c r="C19" s="36" t="s">
        <v>15</v>
      </c>
      <c r="D19" s="50">
        <v>5807.5</v>
      </c>
      <c r="E19" s="50"/>
      <c r="F19" s="50"/>
      <c r="G19" s="50">
        <v>5807.5</v>
      </c>
      <c r="H19" s="50"/>
      <c r="I19" s="50"/>
    </row>
    <row r="20" spans="1:9" ht="25.5" customHeight="1" x14ac:dyDescent="0.2">
      <c r="A20" s="28" t="s">
        <v>16</v>
      </c>
      <c r="B20" s="35" t="s">
        <v>30</v>
      </c>
      <c r="C20" s="36" t="s">
        <v>17</v>
      </c>
      <c r="D20" s="50">
        <f>D21</f>
        <v>90</v>
      </c>
      <c r="E20" s="50"/>
      <c r="F20" s="50">
        <f>F21</f>
        <v>0</v>
      </c>
      <c r="G20" s="50">
        <f>G21</f>
        <v>90</v>
      </c>
      <c r="H20" s="50"/>
      <c r="I20" s="50">
        <f>I21</f>
        <v>0</v>
      </c>
    </row>
    <row r="21" spans="1:9" ht="27.75" customHeight="1" x14ac:dyDescent="0.2">
      <c r="A21" s="24" t="s">
        <v>18</v>
      </c>
      <c r="B21" s="35" t="s">
        <v>30</v>
      </c>
      <c r="C21" s="36" t="s">
        <v>19</v>
      </c>
      <c r="D21" s="50">
        <v>90</v>
      </c>
      <c r="E21" s="50"/>
      <c r="F21" s="50"/>
      <c r="G21" s="50">
        <v>90</v>
      </c>
      <c r="H21" s="50"/>
      <c r="I21" s="50"/>
    </row>
    <row r="22" spans="1:9" ht="25.5" customHeight="1" x14ac:dyDescent="0.2">
      <c r="A22" s="27" t="s">
        <v>258</v>
      </c>
      <c r="B22" s="42" t="s">
        <v>233</v>
      </c>
      <c r="C22" s="44"/>
      <c r="D22" s="98">
        <f>D23</f>
        <v>229</v>
      </c>
      <c r="E22" s="98"/>
      <c r="F22" s="98">
        <f>F23</f>
        <v>229</v>
      </c>
      <c r="G22" s="98">
        <f>G23</f>
        <v>286.89999999999998</v>
      </c>
      <c r="H22" s="98"/>
      <c r="I22" s="98">
        <f>I23</f>
        <v>286.89999999999998</v>
      </c>
    </row>
    <row r="23" spans="1:9" ht="54.75" customHeight="1" x14ac:dyDescent="0.2">
      <c r="A23" s="27" t="s">
        <v>9</v>
      </c>
      <c r="B23" s="42" t="s">
        <v>233</v>
      </c>
      <c r="C23" s="44" t="s">
        <v>10</v>
      </c>
      <c r="D23" s="98">
        <f>D24</f>
        <v>229</v>
      </c>
      <c r="E23" s="98"/>
      <c r="F23" s="98">
        <f>F24</f>
        <v>229</v>
      </c>
      <c r="G23" s="98">
        <f>G24</f>
        <v>286.89999999999998</v>
      </c>
      <c r="H23" s="98"/>
      <c r="I23" s="98">
        <f>I24</f>
        <v>286.89999999999998</v>
      </c>
    </row>
    <row r="24" spans="1:9" ht="25.5" customHeight="1" x14ac:dyDescent="0.2">
      <c r="A24" s="27" t="s">
        <v>11</v>
      </c>
      <c r="B24" s="42" t="s">
        <v>233</v>
      </c>
      <c r="C24" s="36" t="s">
        <v>15</v>
      </c>
      <c r="D24" s="50">
        <v>229</v>
      </c>
      <c r="E24" s="50"/>
      <c r="F24" s="50">
        <v>229</v>
      </c>
      <c r="G24" s="50">
        <v>286.89999999999998</v>
      </c>
      <c r="H24" s="50"/>
      <c r="I24" s="50">
        <v>286.89999999999998</v>
      </c>
    </row>
    <row r="25" spans="1:9" ht="21.75" customHeight="1" x14ac:dyDescent="0.2">
      <c r="A25" s="27" t="s">
        <v>134</v>
      </c>
      <c r="B25" s="35" t="s">
        <v>35</v>
      </c>
      <c r="C25" s="36"/>
      <c r="D25" s="70">
        <f>D26+D28+D30</f>
        <v>1222.4000000000001</v>
      </c>
      <c r="E25" s="70"/>
      <c r="F25" s="70">
        <f>F26+F28+F30</f>
        <v>0</v>
      </c>
      <c r="G25" s="70">
        <f>G26+G28+G30</f>
        <v>1222.4000000000001</v>
      </c>
      <c r="H25" s="70"/>
      <c r="I25" s="70">
        <f>I26+I28+I30</f>
        <v>0</v>
      </c>
    </row>
    <row r="26" spans="1:9" ht="53.25" customHeight="1" x14ac:dyDescent="0.2">
      <c r="A26" s="23" t="s">
        <v>9</v>
      </c>
      <c r="B26" s="35" t="s">
        <v>35</v>
      </c>
      <c r="C26" s="36" t="s">
        <v>10</v>
      </c>
      <c r="D26" s="70">
        <f>D27</f>
        <v>788.7</v>
      </c>
      <c r="E26" s="70"/>
      <c r="F26" s="70">
        <f>F27</f>
        <v>0</v>
      </c>
      <c r="G26" s="70">
        <f>G27</f>
        <v>788.7</v>
      </c>
      <c r="H26" s="70"/>
      <c r="I26" s="70">
        <f>I27</f>
        <v>0</v>
      </c>
    </row>
    <row r="27" spans="1:9" ht="20.25" customHeight="1" x14ac:dyDescent="0.2">
      <c r="A27" s="26" t="s">
        <v>36</v>
      </c>
      <c r="B27" s="35" t="s">
        <v>35</v>
      </c>
      <c r="C27" s="36" t="s">
        <v>37</v>
      </c>
      <c r="D27" s="50">
        <v>788.7</v>
      </c>
      <c r="E27" s="50"/>
      <c r="F27" s="50"/>
      <c r="G27" s="50">
        <v>788.7</v>
      </c>
      <c r="H27" s="50"/>
      <c r="I27" s="50"/>
    </row>
    <row r="28" spans="1:9" ht="24.75" customHeight="1" x14ac:dyDescent="0.2">
      <c r="A28" s="24" t="s">
        <v>16</v>
      </c>
      <c r="B28" s="35" t="s">
        <v>35</v>
      </c>
      <c r="C28" s="36" t="s">
        <v>17</v>
      </c>
      <c r="D28" s="50">
        <f>D29</f>
        <v>433.7</v>
      </c>
      <c r="E28" s="50"/>
      <c r="F28" s="50">
        <f>F29</f>
        <v>0</v>
      </c>
      <c r="G28" s="50">
        <f>G29</f>
        <v>433.7</v>
      </c>
      <c r="H28" s="50"/>
      <c r="I28" s="50">
        <f>I29</f>
        <v>0</v>
      </c>
    </row>
    <row r="29" spans="1:9" ht="26.25" customHeight="1" x14ac:dyDescent="0.2">
      <c r="A29" s="24" t="s">
        <v>18</v>
      </c>
      <c r="B29" s="35" t="s">
        <v>35</v>
      </c>
      <c r="C29" s="36" t="s">
        <v>19</v>
      </c>
      <c r="D29" s="50">
        <v>433.7</v>
      </c>
      <c r="E29" s="50"/>
      <c r="F29" s="50"/>
      <c r="G29" s="50">
        <v>433.7</v>
      </c>
      <c r="H29" s="50"/>
      <c r="I29" s="50"/>
    </row>
    <row r="30" spans="1:9" ht="21" hidden="1" customHeight="1" x14ac:dyDescent="0.2">
      <c r="A30" s="29" t="s">
        <v>38</v>
      </c>
      <c r="B30" s="35" t="s">
        <v>35</v>
      </c>
      <c r="C30" s="36" t="s">
        <v>39</v>
      </c>
      <c r="D30" s="50">
        <f>D31</f>
        <v>0</v>
      </c>
      <c r="E30" s="50"/>
      <c r="F30" s="50">
        <f>F31</f>
        <v>0</v>
      </c>
      <c r="G30" s="50">
        <f>G31</f>
        <v>0</v>
      </c>
      <c r="H30" s="50"/>
      <c r="I30" s="50">
        <f>I31</f>
        <v>0</v>
      </c>
    </row>
    <row r="31" spans="1:9" ht="23.25" hidden="1" customHeight="1" x14ac:dyDescent="0.2">
      <c r="A31" s="26" t="s">
        <v>40</v>
      </c>
      <c r="B31" s="35" t="s">
        <v>35</v>
      </c>
      <c r="C31" s="36" t="s">
        <v>41</v>
      </c>
      <c r="D31" s="50"/>
      <c r="E31" s="50"/>
      <c r="F31" s="50"/>
      <c r="G31" s="50"/>
      <c r="H31" s="50"/>
      <c r="I31" s="50"/>
    </row>
    <row r="32" spans="1:9" ht="36.75" customHeight="1" x14ac:dyDescent="0.2">
      <c r="A32" s="24" t="s">
        <v>138</v>
      </c>
      <c r="B32" s="35" t="s">
        <v>139</v>
      </c>
      <c r="C32" s="36"/>
      <c r="D32" s="70">
        <f>D33+D40+D43</f>
        <v>55138.1</v>
      </c>
      <c r="E32" s="70"/>
      <c r="F32" s="70">
        <f>F33+F40+F43</f>
        <v>3921.9</v>
      </c>
      <c r="G32" s="70">
        <f>G33+G40+G43</f>
        <v>93547.6</v>
      </c>
      <c r="H32" s="70"/>
      <c r="I32" s="70">
        <f>I33+I40+I43</f>
        <v>3921.9</v>
      </c>
    </row>
    <row r="33" spans="1:9" ht="21" customHeight="1" x14ac:dyDescent="0.2">
      <c r="A33" s="23" t="s">
        <v>123</v>
      </c>
      <c r="B33" s="35" t="s">
        <v>124</v>
      </c>
      <c r="C33" s="36"/>
      <c r="D33" s="70">
        <f>D34+D37</f>
        <v>19788.599999999999</v>
      </c>
      <c r="E33" s="70"/>
      <c r="F33" s="70">
        <f>F34+F37</f>
        <v>3921.9</v>
      </c>
      <c r="G33" s="70">
        <f>G34+G37</f>
        <v>58198.100000000006</v>
      </c>
      <c r="H33" s="70"/>
      <c r="I33" s="70">
        <f>I34+I37</f>
        <v>3921.9</v>
      </c>
    </row>
    <row r="34" spans="1:9" ht="25.5" customHeight="1" x14ac:dyDescent="0.2">
      <c r="A34" s="30" t="s">
        <v>125</v>
      </c>
      <c r="B34" s="35" t="s">
        <v>126</v>
      </c>
      <c r="C34" s="36"/>
      <c r="D34" s="70">
        <f>D35</f>
        <v>3921.9</v>
      </c>
      <c r="E34" s="70"/>
      <c r="F34" s="70">
        <f>F35</f>
        <v>3921.9</v>
      </c>
      <c r="G34" s="70">
        <f>G35</f>
        <v>3921.9</v>
      </c>
      <c r="H34" s="70"/>
      <c r="I34" s="70">
        <f>I35</f>
        <v>3921.9</v>
      </c>
    </row>
    <row r="35" spans="1:9" ht="23.25" customHeight="1" x14ac:dyDescent="0.2">
      <c r="A35" s="30" t="s">
        <v>49</v>
      </c>
      <c r="B35" s="35" t="s">
        <v>126</v>
      </c>
      <c r="C35" s="36" t="s">
        <v>50</v>
      </c>
      <c r="D35" s="70">
        <f>D36</f>
        <v>3921.9</v>
      </c>
      <c r="E35" s="70"/>
      <c r="F35" s="70">
        <f>F36</f>
        <v>3921.9</v>
      </c>
      <c r="G35" s="70">
        <f>G36</f>
        <v>3921.9</v>
      </c>
      <c r="H35" s="70"/>
      <c r="I35" s="70">
        <f>I36</f>
        <v>3921.9</v>
      </c>
    </row>
    <row r="36" spans="1:9" ht="22.5" customHeight="1" x14ac:dyDescent="0.2">
      <c r="A36" s="26" t="s">
        <v>127</v>
      </c>
      <c r="B36" s="35" t="s">
        <v>126</v>
      </c>
      <c r="C36" s="36" t="s">
        <v>128</v>
      </c>
      <c r="D36" s="50">
        <v>3921.9</v>
      </c>
      <c r="E36" s="50"/>
      <c r="F36" s="50">
        <v>3921.9</v>
      </c>
      <c r="G36" s="50">
        <v>3921.9</v>
      </c>
      <c r="H36" s="50"/>
      <c r="I36" s="50">
        <v>3921.9</v>
      </c>
    </row>
    <row r="37" spans="1:9" ht="26.25" customHeight="1" x14ac:dyDescent="0.2">
      <c r="A37" s="30" t="s">
        <v>129</v>
      </c>
      <c r="B37" s="35" t="s">
        <v>130</v>
      </c>
      <c r="C37" s="36"/>
      <c r="D37" s="70">
        <f>D38</f>
        <v>15866.699999999999</v>
      </c>
      <c r="E37" s="70"/>
      <c r="F37" s="70">
        <f>F38</f>
        <v>0</v>
      </c>
      <c r="G37" s="70">
        <f>G38</f>
        <v>54276.200000000004</v>
      </c>
      <c r="H37" s="70"/>
      <c r="I37" s="70">
        <f>I38</f>
        <v>0</v>
      </c>
    </row>
    <row r="38" spans="1:9" ht="17.25" customHeight="1" x14ac:dyDescent="0.2">
      <c r="A38" s="26" t="s">
        <v>49</v>
      </c>
      <c r="B38" s="35" t="s">
        <v>130</v>
      </c>
      <c r="C38" s="36" t="s">
        <v>50</v>
      </c>
      <c r="D38" s="50">
        <f>D39</f>
        <v>15866.699999999999</v>
      </c>
      <c r="E38" s="50"/>
      <c r="F38" s="50">
        <f>F39</f>
        <v>0</v>
      </c>
      <c r="G38" s="50">
        <f>G39</f>
        <v>54276.200000000004</v>
      </c>
      <c r="H38" s="50"/>
      <c r="I38" s="50">
        <f>I39</f>
        <v>0</v>
      </c>
    </row>
    <row r="39" spans="1:9" ht="16.5" customHeight="1" x14ac:dyDescent="0.2">
      <c r="A39" s="26" t="s">
        <v>131</v>
      </c>
      <c r="B39" s="35" t="s">
        <v>130</v>
      </c>
      <c r="C39" s="36" t="s">
        <v>128</v>
      </c>
      <c r="D39" s="50">
        <f>61095-45332.9+104.6</f>
        <v>15866.699999999999</v>
      </c>
      <c r="E39" s="50"/>
      <c r="F39" s="50"/>
      <c r="G39" s="50">
        <f>61095-6928.1+109.3</f>
        <v>54276.200000000004</v>
      </c>
      <c r="H39" s="50"/>
      <c r="I39" s="50"/>
    </row>
    <row r="40" spans="1:9" ht="26.25" customHeight="1" x14ac:dyDescent="0.2">
      <c r="A40" s="24" t="s">
        <v>140</v>
      </c>
      <c r="B40" s="35" t="s">
        <v>90</v>
      </c>
      <c r="C40" s="36"/>
      <c r="D40" s="50">
        <f>D41</f>
        <v>12450.8</v>
      </c>
      <c r="E40" s="50"/>
      <c r="F40" s="50">
        <f>F41</f>
        <v>0</v>
      </c>
      <c r="G40" s="50">
        <f>G41</f>
        <v>12450.8</v>
      </c>
      <c r="H40" s="50"/>
      <c r="I40" s="50">
        <f>I41</f>
        <v>0</v>
      </c>
    </row>
    <row r="41" spans="1:9" ht="21" customHeight="1" x14ac:dyDescent="0.2">
      <c r="A41" s="26" t="s">
        <v>49</v>
      </c>
      <c r="B41" s="42" t="s">
        <v>91</v>
      </c>
      <c r="C41" s="36" t="s">
        <v>50</v>
      </c>
      <c r="D41" s="50">
        <f>D42</f>
        <v>12450.8</v>
      </c>
      <c r="E41" s="50"/>
      <c r="F41" s="50">
        <f>F42</f>
        <v>0</v>
      </c>
      <c r="G41" s="50">
        <f>G42</f>
        <v>12450.8</v>
      </c>
      <c r="H41" s="50"/>
      <c r="I41" s="50">
        <f>I42</f>
        <v>0</v>
      </c>
    </row>
    <row r="42" spans="1:9" ht="17.25" customHeight="1" x14ac:dyDescent="0.2">
      <c r="A42" s="23" t="s">
        <v>69</v>
      </c>
      <c r="B42" s="42" t="s">
        <v>91</v>
      </c>
      <c r="C42" s="36" t="s">
        <v>92</v>
      </c>
      <c r="D42" s="50">
        <v>12450.8</v>
      </c>
      <c r="E42" s="50"/>
      <c r="F42" s="50"/>
      <c r="G42" s="50">
        <v>12450.8</v>
      </c>
      <c r="H42" s="50"/>
      <c r="I42" s="50"/>
    </row>
    <row r="43" spans="1:9" ht="24.75" customHeight="1" x14ac:dyDescent="0.2">
      <c r="A43" s="24" t="s">
        <v>140</v>
      </c>
      <c r="B43" s="35" t="s">
        <v>90</v>
      </c>
      <c r="C43" s="36"/>
      <c r="D43" s="70">
        <f>D44+D46</f>
        <v>22898.7</v>
      </c>
      <c r="E43" s="70"/>
      <c r="F43" s="70">
        <f>F44+F46</f>
        <v>0</v>
      </c>
      <c r="G43" s="70">
        <f>G44+G46</f>
        <v>22898.7</v>
      </c>
      <c r="H43" s="70"/>
      <c r="I43" s="70">
        <f>I44+I46</f>
        <v>0</v>
      </c>
    </row>
    <row r="44" spans="1:9" ht="24.75" customHeight="1" x14ac:dyDescent="0.2">
      <c r="A44" s="23" t="s">
        <v>229</v>
      </c>
      <c r="B44" s="42" t="s">
        <v>141</v>
      </c>
      <c r="C44" s="36" t="s">
        <v>50</v>
      </c>
      <c r="D44" s="50">
        <f>D45</f>
        <v>22898.7</v>
      </c>
      <c r="E44" s="50"/>
      <c r="F44" s="50">
        <f>F45</f>
        <v>0</v>
      </c>
      <c r="G44" s="50">
        <f>G45</f>
        <v>22898.7</v>
      </c>
      <c r="H44" s="50"/>
      <c r="I44" s="50">
        <f>I45</f>
        <v>0</v>
      </c>
    </row>
    <row r="45" spans="1:9" ht="21.75" customHeight="1" x14ac:dyDescent="0.2">
      <c r="A45" s="23" t="s">
        <v>69</v>
      </c>
      <c r="B45" s="42" t="s">
        <v>141</v>
      </c>
      <c r="C45" s="36" t="s">
        <v>92</v>
      </c>
      <c r="D45" s="50">
        <v>22898.7</v>
      </c>
      <c r="E45" s="50"/>
      <c r="F45" s="50"/>
      <c r="G45" s="50">
        <v>22898.7</v>
      </c>
      <c r="H45" s="50"/>
      <c r="I45" s="50"/>
    </row>
    <row r="46" spans="1:9" ht="28.5" hidden="1" customHeight="1" x14ac:dyDescent="0.2">
      <c r="A46" s="26" t="s">
        <v>132</v>
      </c>
      <c r="B46" s="35" t="s">
        <v>141</v>
      </c>
      <c r="C46" s="36" t="s">
        <v>50</v>
      </c>
      <c r="D46" s="50">
        <f>D47</f>
        <v>0</v>
      </c>
      <c r="E46" s="50"/>
      <c r="F46" s="50">
        <f>F47</f>
        <v>0</v>
      </c>
      <c r="G46" s="50">
        <f>G47</f>
        <v>0</v>
      </c>
      <c r="H46" s="50"/>
      <c r="I46" s="50">
        <f>I47</f>
        <v>0</v>
      </c>
    </row>
    <row r="47" spans="1:9" ht="25.5" hidden="1" customHeight="1" x14ac:dyDescent="0.2">
      <c r="A47" s="26" t="s">
        <v>69</v>
      </c>
      <c r="B47" s="35" t="s">
        <v>141</v>
      </c>
      <c r="C47" s="36" t="s">
        <v>92</v>
      </c>
      <c r="D47" s="50"/>
      <c r="E47" s="50"/>
      <c r="F47" s="50"/>
      <c r="G47" s="50"/>
      <c r="H47" s="50"/>
      <c r="I47" s="50"/>
    </row>
    <row r="48" spans="1:9" s="32" customFormat="1" ht="38.25" hidden="1" x14ac:dyDescent="0.2">
      <c r="A48" s="15" t="s">
        <v>58</v>
      </c>
      <c r="B48" s="40" t="s">
        <v>4</v>
      </c>
      <c r="C48" s="41"/>
      <c r="D48" s="77">
        <f>D50</f>
        <v>0</v>
      </c>
      <c r="E48" s="77"/>
      <c r="F48" s="77">
        <f>F50</f>
        <v>0</v>
      </c>
      <c r="G48" s="77">
        <f>G50</f>
        <v>0</v>
      </c>
      <c r="H48" s="77"/>
      <c r="I48" s="77">
        <f>I50</f>
        <v>0</v>
      </c>
    </row>
    <row r="49" spans="1:11" ht="25.5" hidden="1" x14ac:dyDescent="0.2">
      <c r="A49" s="7" t="s">
        <v>59</v>
      </c>
      <c r="B49" s="35" t="s">
        <v>60</v>
      </c>
      <c r="C49" s="36"/>
      <c r="D49" s="70">
        <f>D50</f>
        <v>0</v>
      </c>
      <c r="E49" s="70"/>
      <c r="F49" s="70">
        <f>F50</f>
        <v>0</v>
      </c>
      <c r="G49" s="70">
        <f>G50</f>
        <v>0</v>
      </c>
      <c r="H49" s="70"/>
      <c r="I49" s="70">
        <f>I50</f>
        <v>0</v>
      </c>
    </row>
    <row r="50" spans="1:11" ht="25.5" hidden="1" x14ac:dyDescent="0.2">
      <c r="A50" s="9" t="s">
        <v>16</v>
      </c>
      <c r="B50" s="35" t="s">
        <v>61</v>
      </c>
      <c r="C50" s="36" t="s">
        <v>17</v>
      </c>
      <c r="D50" s="50">
        <f>D51</f>
        <v>0</v>
      </c>
      <c r="E50" s="50"/>
      <c r="F50" s="50">
        <f>F51</f>
        <v>0</v>
      </c>
      <c r="G50" s="50">
        <f>G51</f>
        <v>0</v>
      </c>
      <c r="H50" s="50"/>
      <c r="I50" s="50">
        <f>I51</f>
        <v>0</v>
      </c>
    </row>
    <row r="51" spans="1:11" ht="25.5" hidden="1" x14ac:dyDescent="0.2">
      <c r="A51" s="9" t="s">
        <v>18</v>
      </c>
      <c r="B51" s="35" t="s">
        <v>61</v>
      </c>
      <c r="C51" s="36" t="s">
        <v>19</v>
      </c>
      <c r="D51" s="50">
        <v>0</v>
      </c>
      <c r="E51" s="50"/>
      <c r="F51" s="50">
        <v>0</v>
      </c>
      <c r="G51" s="50">
        <v>0</v>
      </c>
      <c r="H51" s="50"/>
      <c r="I51" s="50">
        <v>0</v>
      </c>
    </row>
    <row r="52" spans="1:11" ht="30.75" customHeight="1" x14ac:dyDescent="0.2">
      <c r="A52" s="3" t="s">
        <v>204</v>
      </c>
      <c r="B52" s="40" t="s">
        <v>4</v>
      </c>
      <c r="C52" s="36"/>
      <c r="D52" s="92">
        <f>D53</f>
        <v>300</v>
      </c>
      <c r="E52" s="92"/>
      <c r="F52" s="92">
        <f>F53</f>
        <v>0</v>
      </c>
      <c r="G52" s="92">
        <f>G53</f>
        <v>300</v>
      </c>
      <c r="H52" s="92"/>
      <c r="I52" s="92">
        <f>I53</f>
        <v>0</v>
      </c>
    </row>
    <row r="53" spans="1:11" ht="21" customHeight="1" x14ac:dyDescent="0.2">
      <c r="A53" s="24" t="s">
        <v>16</v>
      </c>
      <c r="B53" s="35" t="s">
        <v>61</v>
      </c>
      <c r="C53" s="36" t="s">
        <v>17</v>
      </c>
      <c r="D53" s="50">
        <f>D54</f>
        <v>300</v>
      </c>
      <c r="E53" s="50"/>
      <c r="F53" s="50">
        <f>F54</f>
        <v>0</v>
      </c>
      <c r="G53" s="50">
        <f>G54</f>
        <v>300</v>
      </c>
      <c r="H53" s="50"/>
      <c r="I53" s="50">
        <f>I54</f>
        <v>0</v>
      </c>
    </row>
    <row r="54" spans="1:11" ht="23.25" customHeight="1" x14ac:dyDescent="0.2">
      <c r="A54" s="24" t="s">
        <v>18</v>
      </c>
      <c r="B54" s="35" t="s">
        <v>61</v>
      </c>
      <c r="C54" s="36" t="s">
        <v>19</v>
      </c>
      <c r="D54" s="50">
        <v>300</v>
      </c>
      <c r="E54" s="50"/>
      <c r="F54" s="50"/>
      <c r="G54" s="50">
        <v>300</v>
      </c>
      <c r="H54" s="50"/>
      <c r="I54" s="50"/>
    </row>
    <row r="55" spans="1:11" s="32" customFormat="1" ht="24.75" customHeight="1" x14ac:dyDescent="0.2">
      <c r="A55" s="75" t="s">
        <v>244</v>
      </c>
      <c r="B55" s="40" t="s">
        <v>12</v>
      </c>
      <c r="C55" s="41"/>
      <c r="D55" s="77">
        <f t="shared" ref="D55:I57" si="2">D56</f>
        <v>2150</v>
      </c>
      <c r="E55" s="77"/>
      <c r="F55" s="77">
        <f t="shared" si="2"/>
        <v>0</v>
      </c>
      <c r="G55" s="77">
        <f t="shared" si="2"/>
        <v>2150</v>
      </c>
      <c r="H55" s="77"/>
      <c r="I55" s="77">
        <f t="shared" si="2"/>
        <v>0</v>
      </c>
      <c r="K55" s="33"/>
    </row>
    <row r="56" spans="1:11" ht="27.75" customHeight="1" x14ac:dyDescent="0.2">
      <c r="A56" s="10" t="s">
        <v>166</v>
      </c>
      <c r="B56" s="42" t="s">
        <v>167</v>
      </c>
      <c r="C56" s="36"/>
      <c r="D56" s="70">
        <f t="shared" si="2"/>
        <v>2150</v>
      </c>
      <c r="E56" s="70"/>
      <c r="F56" s="70">
        <f t="shared" si="2"/>
        <v>0</v>
      </c>
      <c r="G56" s="70">
        <f t="shared" si="2"/>
        <v>2150</v>
      </c>
      <c r="H56" s="70"/>
      <c r="I56" s="70">
        <f t="shared" si="2"/>
        <v>0</v>
      </c>
    </row>
    <row r="57" spans="1:11" ht="24" customHeight="1" x14ac:dyDescent="0.2">
      <c r="A57" s="24" t="s">
        <v>16</v>
      </c>
      <c r="B57" s="42" t="s">
        <v>168</v>
      </c>
      <c r="C57" s="36" t="s">
        <v>17</v>
      </c>
      <c r="D57" s="50">
        <f t="shared" si="2"/>
        <v>2150</v>
      </c>
      <c r="E57" s="50"/>
      <c r="F57" s="50">
        <f t="shared" si="2"/>
        <v>0</v>
      </c>
      <c r="G57" s="50">
        <f t="shared" si="2"/>
        <v>2150</v>
      </c>
      <c r="H57" s="50"/>
      <c r="I57" s="50">
        <f t="shared" si="2"/>
        <v>0</v>
      </c>
    </row>
    <row r="58" spans="1:11" ht="22.5" customHeight="1" x14ac:dyDescent="0.2">
      <c r="A58" s="24" t="s">
        <v>18</v>
      </c>
      <c r="B58" s="42" t="s">
        <v>169</v>
      </c>
      <c r="C58" s="36" t="s">
        <v>19</v>
      </c>
      <c r="D58" s="50">
        <v>2150</v>
      </c>
      <c r="E58" s="50"/>
      <c r="F58" s="50"/>
      <c r="G58" s="50">
        <v>2150</v>
      </c>
      <c r="H58" s="50"/>
      <c r="I58" s="50"/>
    </row>
    <row r="59" spans="1:11" s="32" customFormat="1" ht="40.5" customHeight="1" x14ac:dyDescent="0.2">
      <c r="A59" s="79" t="s">
        <v>245</v>
      </c>
      <c r="B59" s="40" t="s">
        <v>20</v>
      </c>
      <c r="C59" s="41"/>
      <c r="D59" s="92">
        <f>D60</f>
        <v>2004.6</v>
      </c>
      <c r="E59" s="92"/>
      <c r="F59" s="92">
        <f>F60</f>
        <v>0</v>
      </c>
      <c r="G59" s="92">
        <f>G60</f>
        <v>2004.6</v>
      </c>
      <c r="H59" s="92"/>
      <c r="I59" s="92">
        <f>I60</f>
        <v>0</v>
      </c>
      <c r="K59" s="33"/>
    </row>
    <row r="60" spans="1:11" ht="25.5" x14ac:dyDescent="0.2">
      <c r="A60" s="13" t="s">
        <v>42</v>
      </c>
      <c r="B60" s="35" t="s">
        <v>43</v>
      </c>
      <c r="C60" s="36"/>
      <c r="D60" s="70">
        <f>D62</f>
        <v>2004.6</v>
      </c>
      <c r="E60" s="70"/>
      <c r="F60" s="70">
        <f>F62</f>
        <v>0</v>
      </c>
      <c r="G60" s="70">
        <f>G62</f>
        <v>2004.6</v>
      </c>
      <c r="H60" s="70"/>
      <c r="I60" s="70">
        <f>I62</f>
        <v>0</v>
      </c>
    </row>
    <row r="61" spans="1:11" ht="25.5" x14ac:dyDescent="0.2">
      <c r="A61" s="9" t="s">
        <v>16</v>
      </c>
      <c r="B61" s="35" t="s">
        <v>44</v>
      </c>
      <c r="C61" s="36" t="s">
        <v>17</v>
      </c>
      <c r="D61" s="70">
        <f>D62</f>
        <v>2004.6</v>
      </c>
      <c r="E61" s="70"/>
      <c r="F61" s="70">
        <f>F62</f>
        <v>0</v>
      </c>
      <c r="G61" s="70">
        <f>G62</f>
        <v>2004.6</v>
      </c>
      <c r="H61" s="70"/>
      <c r="I61" s="70">
        <f>I62</f>
        <v>0</v>
      </c>
    </row>
    <row r="62" spans="1:11" ht="25.5" x14ac:dyDescent="0.2">
      <c r="A62" s="19" t="s">
        <v>18</v>
      </c>
      <c r="B62" s="35" t="s">
        <v>44</v>
      </c>
      <c r="C62" s="36" t="s">
        <v>19</v>
      </c>
      <c r="D62" s="70">
        <v>2004.6</v>
      </c>
      <c r="E62" s="70"/>
      <c r="F62" s="70"/>
      <c r="G62" s="70">
        <v>2004.6</v>
      </c>
      <c r="H62" s="70"/>
      <c r="I62" s="70"/>
    </row>
    <row r="63" spans="1:11" s="32" customFormat="1" ht="27.75" customHeight="1" x14ac:dyDescent="0.2">
      <c r="A63" s="78" t="s">
        <v>246</v>
      </c>
      <c r="B63" s="40" t="s">
        <v>21</v>
      </c>
      <c r="C63" s="41"/>
      <c r="D63" s="77">
        <f>D64+D86</f>
        <v>58426.399999999994</v>
      </c>
      <c r="E63" s="77"/>
      <c r="F63" s="77">
        <f>F64+F86</f>
        <v>799.2</v>
      </c>
      <c r="G63" s="77">
        <f>G64+G86</f>
        <v>58428.5</v>
      </c>
      <c r="H63" s="77"/>
      <c r="I63" s="77">
        <f>I64+I86</f>
        <v>801.30000000000007</v>
      </c>
      <c r="K63" s="33"/>
    </row>
    <row r="64" spans="1:11" x14ac:dyDescent="0.2">
      <c r="A64" s="4" t="s">
        <v>143</v>
      </c>
      <c r="B64" s="35" t="s">
        <v>142</v>
      </c>
      <c r="C64" s="36"/>
      <c r="D64" s="70">
        <f>D65+D70+D75+D78+D94+D91</f>
        <v>32579.699999999997</v>
      </c>
      <c r="E64" s="70"/>
      <c r="F64" s="70">
        <f>F65+F70+F75+F78+F94+F91</f>
        <v>799.2</v>
      </c>
      <c r="G64" s="70">
        <f>G65+G70+G75+G78+G94+G91</f>
        <v>32581.800000000003</v>
      </c>
      <c r="H64" s="70"/>
      <c r="I64" s="70">
        <f>I65+I70+I75+I78+I94+I91</f>
        <v>801.30000000000007</v>
      </c>
    </row>
    <row r="65" spans="1:9" x14ac:dyDescent="0.2">
      <c r="A65" s="4" t="s">
        <v>13</v>
      </c>
      <c r="B65" s="35" t="s">
        <v>22</v>
      </c>
      <c r="C65" s="36"/>
      <c r="D65" s="70">
        <f>D66+D68</f>
        <v>23132.5</v>
      </c>
      <c r="E65" s="70"/>
      <c r="F65" s="70">
        <f>F66+F68</f>
        <v>0</v>
      </c>
      <c r="G65" s="70">
        <f>G66+G68</f>
        <v>23132.5</v>
      </c>
      <c r="H65" s="70"/>
      <c r="I65" s="70">
        <f>I66+I68</f>
        <v>0</v>
      </c>
    </row>
    <row r="66" spans="1:9" ht="51" x14ac:dyDescent="0.2">
      <c r="A66" s="4" t="s">
        <v>9</v>
      </c>
      <c r="B66" s="35" t="s">
        <v>22</v>
      </c>
      <c r="C66" s="36" t="s">
        <v>10</v>
      </c>
      <c r="D66" s="70">
        <f>D67</f>
        <v>22292.5</v>
      </c>
      <c r="E66" s="70"/>
      <c r="F66" s="70">
        <f>F67</f>
        <v>0</v>
      </c>
      <c r="G66" s="70">
        <f>G67</f>
        <v>22292.5</v>
      </c>
      <c r="H66" s="70"/>
      <c r="I66" s="70">
        <f>I67</f>
        <v>0</v>
      </c>
    </row>
    <row r="67" spans="1:9" ht="25.5" x14ac:dyDescent="0.2">
      <c r="A67" s="7" t="s">
        <v>11</v>
      </c>
      <c r="B67" s="35" t="s">
        <v>22</v>
      </c>
      <c r="C67" s="36" t="s">
        <v>15</v>
      </c>
      <c r="D67" s="50">
        <v>22292.5</v>
      </c>
      <c r="E67" s="50"/>
      <c r="F67" s="50"/>
      <c r="G67" s="50">
        <v>22292.5</v>
      </c>
      <c r="H67" s="50"/>
      <c r="I67" s="50"/>
    </row>
    <row r="68" spans="1:9" ht="25.5" x14ac:dyDescent="0.2">
      <c r="A68" s="9" t="s">
        <v>16</v>
      </c>
      <c r="B68" s="35" t="s">
        <v>22</v>
      </c>
      <c r="C68" s="36" t="s">
        <v>17</v>
      </c>
      <c r="D68" s="50">
        <f>D69</f>
        <v>840</v>
      </c>
      <c r="E68" s="50"/>
      <c r="F68" s="50">
        <f>F69</f>
        <v>0</v>
      </c>
      <c r="G68" s="50">
        <f>G69</f>
        <v>840</v>
      </c>
      <c r="H68" s="50"/>
      <c r="I68" s="50">
        <f>I69</f>
        <v>0</v>
      </c>
    </row>
    <row r="69" spans="1:9" ht="25.5" x14ac:dyDescent="0.2">
      <c r="A69" s="8" t="s">
        <v>18</v>
      </c>
      <c r="B69" s="35" t="s">
        <v>22</v>
      </c>
      <c r="C69" s="36" t="s">
        <v>19</v>
      </c>
      <c r="D69" s="50">
        <v>840</v>
      </c>
      <c r="E69" s="50"/>
      <c r="F69" s="50"/>
      <c r="G69" s="50">
        <v>840</v>
      </c>
      <c r="H69" s="50"/>
      <c r="I69" s="50"/>
    </row>
    <row r="70" spans="1:9" x14ac:dyDescent="0.2">
      <c r="A70" s="17" t="s">
        <v>23</v>
      </c>
      <c r="B70" s="42" t="s">
        <v>24</v>
      </c>
      <c r="C70" s="44"/>
      <c r="D70" s="98">
        <f>D71+D73</f>
        <v>792.1</v>
      </c>
      <c r="E70" s="98"/>
      <c r="F70" s="98">
        <f>F71+F73</f>
        <v>792.1</v>
      </c>
      <c r="G70" s="98">
        <f>G71+G73</f>
        <v>794.2</v>
      </c>
      <c r="H70" s="98"/>
      <c r="I70" s="98">
        <f>I71+I73</f>
        <v>794.2</v>
      </c>
    </row>
    <row r="71" spans="1:9" ht="51" x14ac:dyDescent="0.2">
      <c r="A71" s="10" t="s">
        <v>9</v>
      </c>
      <c r="B71" s="42" t="s">
        <v>24</v>
      </c>
      <c r="C71" s="44" t="s">
        <v>10</v>
      </c>
      <c r="D71" s="98">
        <f>D72</f>
        <v>792.1</v>
      </c>
      <c r="E71" s="98"/>
      <c r="F71" s="98">
        <f>F72</f>
        <v>792.1</v>
      </c>
      <c r="G71" s="98">
        <f>G72</f>
        <v>794.2</v>
      </c>
      <c r="H71" s="98"/>
      <c r="I71" s="98">
        <f>I72</f>
        <v>794.2</v>
      </c>
    </row>
    <row r="72" spans="1:9" ht="25.5" x14ac:dyDescent="0.2">
      <c r="A72" s="7" t="s">
        <v>11</v>
      </c>
      <c r="B72" s="42" t="s">
        <v>24</v>
      </c>
      <c r="C72" s="36" t="s">
        <v>15</v>
      </c>
      <c r="D72" s="50">
        <v>792.1</v>
      </c>
      <c r="E72" s="50"/>
      <c r="F72" s="50">
        <v>792.1</v>
      </c>
      <c r="G72" s="50">
        <v>794.2</v>
      </c>
      <c r="H72" s="50"/>
      <c r="I72" s="50">
        <v>794.2</v>
      </c>
    </row>
    <row r="73" spans="1:9" ht="25.5" hidden="1" x14ac:dyDescent="0.2">
      <c r="A73" s="51" t="s">
        <v>16</v>
      </c>
      <c r="B73" s="42" t="s">
        <v>24</v>
      </c>
      <c r="C73" s="44" t="s">
        <v>17</v>
      </c>
      <c r="D73" s="98">
        <f>D74</f>
        <v>0</v>
      </c>
      <c r="E73" s="98"/>
      <c r="F73" s="98">
        <f>F74</f>
        <v>0</v>
      </c>
      <c r="G73" s="98">
        <f>G74</f>
        <v>0</v>
      </c>
      <c r="H73" s="98"/>
      <c r="I73" s="98">
        <f>I74</f>
        <v>0</v>
      </c>
    </row>
    <row r="74" spans="1:9" ht="25.5" hidden="1" x14ac:dyDescent="0.2">
      <c r="A74" s="8" t="s">
        <v>18</v>
      </c>
      <c r="B74" s="42" t="s">
        <v>24</v>
      </c>
      <c r="C74" s="36" t="s">
        <v>19</v>
      </c>
      <c r="D74" s="50"/>
      <c r="E74" s="50"/>
      <c r="F74" s="50"/>
      <c r="G74" s="50"/>
      <c r="H74" s="50"/>
      <c r="I74" s="50"/>
    </row>
    <row r="75" spans="1:9" ht="25.5" x14ac:dyDescent="0.2">
      <c r="A75" s="17" t="s">
        <v>25</v>
      </c>
      <c r="B75" s="42" t="s">
        <v>26</v>
      </c>
      <c r="C75" s="44"/>
      <c r="D75" s="98">
        <f>D76</f>
        <v>7.1</v>
      </c>
      <c r="E75" s="98"/>
      <c r="F75" s="98">
        <f>F76</f>
        <v>7.1</v>
      </c>
      <c r="G75" s="98">
        <f>G76</f>
        <v>7.1</v>
      </c>
      <c r="H75" s="98"/>
      <c r="I75" s="98">
        <f>I76</f>
        <v>7.1</v>
      </c>
    </row>
    <row r="76" spans="1:9" ht="25.5" x14ac:dyDescent="0.2">
      <c r="A76" s="51" t="s">
        <v>16</v>
      </c>
      <c r="B76" s="42" t="s">
        <v>26</v>
      </c>
      <c r="C76" s="44" t="s">
        <v>17</v>
      </c>
      <c r="D76" s="98">
        <f>D77</f>
        <v>7.1</v>
      </c>
      <c r="E76" s="98"/>
      <c r="F76" s="98">
        <f>F77</f>
        <v>7.1</v>
      </c>
      <c r="G76" s="98">
        <f>G77</f>
        <v>7.1</v>
      </c>
      <c r="H76" s="98"/>
      <c r="I76" s="98">
        <f>I77</f>
        <v>7.1</v>
      </c>
    </row>
    <row r="77" spans="1:9" ht="25.5" x14ac:dyDescent="0.2">
      <c r="A77" s="8" t="s">
        <v>18</v>
      </c>
      <c r="B77" s="42" t="s">
        <v>26</v>
      </c>
      <c r="C77" s="36" t="s">
        <v>19</v>
      </c>
      <c r="D77" s="50">
        <v>7.1</v>
      </c>
      <c r="E77" s="50"/>
      <c r="F77" s="50">
        <v>7.1</v>
      </c>
      <c r="G77" s="50">
        <v>7.1</v>
      </c>
      <c r="H77" s="50"/>
      <c r="I77" s="50">
        <v>7.1</v>
      </c>
    </row>
    <row r="78" spans="1:9" ht="25.5" x14ac:dyDescent="0.2">
      <c r="A78" s="115" t="s">
        <v>251</v>
      </c>
      <c r="B78" s="35" t="s">
        <v>45</v>
      </c>
      <c r="C78" s="36"/>
      <c r="D78" s="50">
        <f>D79+D81+D83</f>
        <v>2528.9000000000005</v>
      </c>
      <c r="E78" s="50"/>
      <c r="F78" s="50">
        <f>F79+F81+F83</f>
        <v>0</v>
      </c>
      <c r="G78" s="50">
        <f>G79+G81+G83</f>
        <v>2528.9000000000005</v>
      </c>
      <c r="H78" s="50"/>
      <c r="I78" s="50">
        <f>I79+I81+I83</f>
        <v>0</v>
      </c>
    </row>
    <row r="79" spans="1:9" ht="51" x14ac:dyDescent="0.2">
      <c r="A79" s="4" t="s">
        <v>9</v>
      </c>
      <c r="B79" s="35" t="s">
        <v>46</v>
      </c>
      <c r="C79" s="36" t="s">
        <v>10</v>
      </c>
      <c r="D79" s="50">
        <f>D80</f>
        <v>1340.4</v>
      </c>
      <c r="E79" s="50"/>
      <c r="F79" s="50">
        <f>F80</f>
        <v>0</v>
      </c>
      <c r="G79" s="50">
        <f>G80</f>
        <v>1340.4</v>
      </c>
      <c r="H79" s="50"/>
      <c r="I79" s="50">
        <f>I80</f>
        <v>0</v>
      </c>
    </row>
    <row r="80" spans="1:9" x14ac:dyDescent="0.2">
      <c r="A80" s="6" t="s">
        <v>36</v>
      </c>
      <c r="B80" s="35" t="s">
        <v>45</v>
      </c>
      <c r="C80" s="36" t="s">
        <v>37</v>
      </c>
      <c r="D80" s="50">
        <v>1340.4</v>
      </c>
      <c r="E80" s="50"/>
      <c r="F80" s="50"/>
      <c r="G80" s="50">
        <v>1340.4</v>
      </c>
      <c r="H80" s="50"/>
      <c r="I80" s="50"/>
    </row>
    <row r="81" spans="1:9" ht="25.5" x14ac:dyDescent="0.2">
      <c r="A81" s="6" t="s">
        <v>16</v>
      </c>
      <c r="B81" s="35" t="s">
        <v>46</v>
      </c>
      <c r="C81" s="36" t="s">
        <v>17</v>
      </c>
      <c r="D81" s="50">
        <f>D82</f>
        <v>1011.2</v>
      </c>
      <c r="E81" s="50"/>
      <c r="F81" s="50">
        <f>F82</f>
        <v>0</v>
      </c>
      <c r="G81" s="50">
        <f>G82</f>
        <v>1011.2</v>
      </c>
      <c r="H81" s="50"/>
      <c r="I81" s="50">
        <f>I82</f>
        <v>0</v>
      </c>
    </row>
    <row r="82" spans="1:9" ht="25.5" x14ac:dyDescent="0.2">
      <c r="A82" s="9" t="s">
        <v>18</v>
      </c>
      <c r="B82" s="35" t="s">
        <v>45</v>
      </c>
      <c r="C82" s="36" t="s">
        <v>19</v>
      </c>
      <c r="D82" s="50">
        <v>1011.2</v>
      </c>
      <c r="E82" s="50"/>
      <c r="F82" s="50"/>
      <c r="G82" s="50">
        <v>1011.2</v>
      </c>
      <c r="H82" s="50"/>
      <c r="I82" s="50"/>
    </row>
    <row r="83" spans="1:9" x14ac:dyDescent="0.2">
      <c r="A83" s="11" t="s">
        <v>38</v>
      </c>
      <c r="B83" s="35" t="s">
        <v>46</v>
      </c>
      <c r="C83" s="36" t="s">
        <v>39</v>
      </c>
      <c r="D83" s="50">
        <f>D84+D85</f>
        <v>177.3</v>
      </c>
      <c r="E83" s="50"/>
      <c r="F83" s="50">
        <f>F84+F85</f>
        <v>0</v>
      </c>
      <c r="G83" s="50">
        <f>G84+G85</f>
        <v>177.3</v>
      </c>
      <c r="H83" s="50"/>
      <c r="I83" s="50">
        <f>I84+I85</f>
        <v>0</v>
      </c>
    </row>
    <row r="84" spans="1:9" hidden="1" x14ac:dyDescent="0.2">
      <c r="A84" s="9" t="s">
        <v>47</v>
      </c>
      <c r="B84" s="35" t="s">
        <v>46</v>
      </c>
      <c r="C84" s="36" t="s">
        <v>48</v>
      </c>
      <c r="D84" s="50"/>
      <c r="E84" s="50"/>
      <c r="F84" s="50"/>
      <c r="G84" s="50"/>
      <c r="H84" s="50"/>
      <c r="I84" s="50"/>
    </row>
    <row r="85" spans="1:9" x14ac:dyDescent="0.2">
      <c r="A85" s="6" t="s">
        <v>40</v>
      </c>
      <c r="B85" s="35" t="s">
        <v>46</v>
      </c>
      <c r="C85" s="36" t="s">
        <v>41</v>
      </c>
      <c r="D85" s="50">
        <v>177.3</v>
      </c>
      <c r="E85" s="50"/>
      <c r="F85" s="50"/>
      <c r="G85" s="50">
        <v>177.3</v>
      </c>
      <c r="H85" s="50"/>
      <c r="I85" s="50"/>
    </row>
    <row r="86" spans="1:9" ht="38.25" x14ac:dyDescent="0.2">
      <c r="A86" s="115" t="s">
        <v>252</v>
      </c>
      <c r="B86" s="35" t="s">
        <v>234</v>
      </c>
      <c r="C86" s="36"/>
      <c r="D86" s="50">
        <f>D87+D89</f>
        <v>25846.699999999997</v>
      </c>
      <c r="E86" s="50"/>
      <c r="F86" s="50">
        <f>F87+F89</f>
        <v>0</v>
      </c>
      <c r="G86" s="50">
        <f>G87+G89</f>
        <v>25846.699999999997</v>
      </c>
      <c r="H86" s="50"/>
      <c r="I86" s="50">
        <f>I87+I89</f>
        <v>0</v>
      </c>
    </row>
    <row r="87" spans="1:9" ht="51" x14ac:dyDescent="0.2">
      <c r="A87" s="4" t="s">
        <v>9</v>
      </c>
      <c r="B87" s="35" t="s">
        <v>234</v>
      </c>
      <c r="C87" s="36" t="s">
        <v>10</v>
      </c>
      <c r="D87" s="50">
        <f>D88</f>
        <v>12924.3</v>
      </c>
      <c r="E87" s="50"/>
      <c r="F87" s="50">
        <f>F88</f>
        <v>0</v>
      </c>
      <c r="G87" s="50">
        <f>G88</f>
        <v>12924.3</v>
      </c>
      <c r="H87" s="50"/>
      <c r="I87" s="50">
        <f>I88</f>
        <v>0</v>
      </c>
    </row>
    <row r="88" spans="1:9" x14ac:dyDescent="0.2">
      <c r="A88" s="6" t="s">
        <v>36</v>
      </c>
      <c r="B88" s="35" t="s">
        <v>234</v>
      </c>
      <c r="C88" s="36" t="s">
        <v>37</v>
      </c>
      <c r="D88" s="50">
        <v>12924.3</v>
      </c>
      <c r="E88" s="50"/>
      <c r="F88" s="50"/>
      <c r="G88" s="50">
        <v>12924.3</v>
      </c>
      <c r="H88" s="50"/>
      <c r="I88" s="50"/>
    </row>
    <row r="89" spans="1:9" ht="25.5" x14ac:dyDescent="0.2">
      <c r="A89" s="6" t="s">
        <v>16</v>
      </c>
      <c r="B89" s="35" t="s">
        <v>234</v>
      </c>
      <c r="C89" s="36" t="s">
        <v>17</v>
      </c>
      <c r="D89" s="50">
        <f>D90</f>
        <v>12922.4</v>
      </c>
      <c r="E89" s="50"/>
      <c r="F89" s="50">
        <f>F90</f>
        <v>0</v>
      </c>
      <c r="G89" s="50">
        <f>G90</f>
        <v>12922.4</v>
      </c>
      <c r="H89" s="50"/>
      <c r="I89" s="50">
        <f>I90</f>
        <v>0</v>
      </c>
    </row>
    <row r="90" spans="1:9" ht="25.5" x14ac:dyDescent="0.2">
      <c r="A90" s="9" t="s">
        <v>18</v>
      </c>
      <c r="B90" s="35" t="s">
        <v>234</v>
      </c>
      <c r="C90" s="36" t="s">
        <v>19</v>
      </c>
      <c r="D90" s="50">
        <v>12922.4</v>
      </c>
      <c r="E90" s="50"/>
      <c r="F90" s="50"/>
      <c r="G90" s="50">
        <v>12922.4</v>
      </c>
      <c r="H90" s="50"/>
      <c r="I90" s="50"/>
    </row>
    <row r="91" spans="1:9" ht="25.5" x14ac:dyDescent="0.2">
      <c r="A91" s="4" t="s">
        <v>52</v>
      </c>
      <c r="B91" s="35" t="s">
        <v>53</v>
      </c>
      <c r="C91" s="36"/>
      <c r="D91" s="70">
        <f>D92</f>
        <v>2000</v>
      </c>
      <c r="E91" s="70"/>
      <c r="F91" s="70">
        <f>F92</f>
        <v>0</v>
      </c>
      <c r="G91" s="70">
        <f>G92</f>
        <v>2000</v>
      </c>
      <c r="H91" s="70"/>
      <c r="I91" s="70">
        <f>I92</f>
        <v>0</v>
      </c>
    </row>
    <row r="92" spans="1:9" x14ac:dyDescent="0.2">
      <c r="A92" s="6" t="s">
        <v>38</v>
      </c>
      <c r="B92" s="35" t="s">
        <v>53</v>
      </c>
      <c r="C92" s="36" t="s">
        <v>39</v>
      </c>
      <c r="D92" s="50">
        <f>D93</f>
        <v>2000</v>
      </c>
      <c r="E92" s="50"/>
      <c r="F92" s="50">
        <f>F93</f>
        <v>0</v>
      </c>
      <c r="G92" s="50">
        <f>G93</f>
        <v>2000</v>
      </c>
      <c r="H92" s="50"/>
      <c r="I92" s="50">
        <f>I93</f>
        <v>0</v>
      </c>
    </row>
    <row r="93" spans="1:9" x14ac:dyDescent="0.2">
      <c r="A93" s="14" t="s">
        <v>54</v>
      </c>
      <c r="B93" s="35" t="s">
        <v>53</v>
      </c>
      <c r="C93" s="36" t="s">
        <v>55</v>
      </c>
      <c r="D93" s="50">
        <v>2000</v>
      </c>
      <c r="E93" s="50"/>
      <c r="F93" s="50"/>
      <c r="G93" s="50">
        <v>2000</v>
      </c>
      <c r="H93" s="50"/>
      <c r="I93" s="50"/>
    </row>
    <row r="94" spans="1:9" ht="25.5" x14ac:dyDescent="0.2">
      <c r="A94" s="13" t="s">
        <v>56</v>
      </c>
      <c r="B94" s="35" t="s">
        <v>57</v>
      </c>
      <c r="C94" s="36"/>
      <c r="D94" s="70">
        <f>D95</f>
        <v>4119.1000000000004</v>
      </c>
      <c r="E94" s="70"/>
      <c r="F94" s="70">
        <f>F95</f>
        <v>0</v>
      </c>
      <c r="G94" s="70">
        <f>G95</f>
        <v>4119.1000000000004</v>
      </c>
      <c r="H94" s="70"/>
      <c r="I94" s="70">
        <f>I95</f>
        <v>0</v>
      </c>
    </row>
    <row r="95" spans="1:9" ht="51" x14ac:dyDescent="0.2">
      <c r="A95" s="13" t="s">
        <v>9</v>
      </c>
      <c r="B95" s="35" t="s">
        <v>57</v>
      </c>
      <c r="C95" s="36" t="s">
        <v>10</v>
      </c>
      <c r="D95" s="70">
        <f>D96</f>
        <v>4119.1000000000004</v>
      </c>
      <c r="E95" s="70"/>
      <c r="F95" s="70">
        <f>F96</f>
        <v>0</v>
      </c>
      <c r="G95" s="70">
        <f>G96</f>
        <v>4119.1000000000004</v>
      </c>
      <c r="H95" s="70"/>
      <c r="I95" s="70">
        <f>I96</f>
        <v>0</v>
      </c>
    </row>
    <row r="96" spans="1:9" ht="15" customHeight="1" x14ac:dyDescent="0.2">
      <c r="A96" s="7" t="s">
        <v>36</v>
      </c>
      <c r="B96" s="35" t="s">
        <v>57</v>
      </c>
      <c r="C96" s="36" t="s">
        <v>37</v>
      </c>
      <c r="D96" s="50">
        <v>4119.1000000000004</v>
      </c>
      <c r="E96" s="50"/>
      <c r="F96" s="50"/>
      <c r="G96" s="50">
        <v>4119.1000000000004</v>
      </c>
      <c r="H96" s="50"/>
      <c r="I96" s="50"/>
    </row>
    <row r="97" spans="1:11" s="32" customFormat="1" ht="25.5" x14ac:dyDescent="0.2">
      <c r="A97" s="76" t="s">
        <v>180</v>
      </c>
      <c r="B97" s="40" t="s">
        <v>70</v>
      </c>
      <c r="C97" s="41"/>
      <c r="D97" s="77">
        <f>D98+D108+D140+D162+D124+D135</f>
        <v>851093.4</v>
      </c>
      <c r="E97" s="77"/>
      <c r="F97" s="77">
        <f>F98+F108+F140+F162+F124+F135</f>
        <v>545667.80000000005</v>
      </c>
      <c r="G97" s="77">
        <f>G98+G108+G140+G162+G124+G135</f>
        <v>859308.40000000014</v>
      </c>
      <c r="H97" s="77"/>
      <c r="I97" s="77">
        <f>I98+I108+I140+I162+I124+I135</f>
        <v>558161.1</v>
      </c>
      <c r="K97" s="33"/>
    </row>
    <row r="98" spans="1:11" s="32" customFormat="1" ht="25.5" x14ac:dyDescent="0.2">
      <c r="A98" s="52" t="s">
        <v>71</v>
      </c>
      <c r="B98" s="53" t="s">
        <v>208</v>
      </c>
      <c r="C98" s="54"/>
      <c r="D98" s="87">
        <f>D99+D102+D105</f>
        <v>244844</v>
      </c>
      <c r="E98" s="87"/>
      <c r="F98" s="87">
        <f>F99+F102+F105</f>
        <v>144555</v>
      </c>
      <c r="G98" s="87">
        <f>G99+G102+G105</f>
        <v>248115.4</v>
      </c>
      <c r="H98" s="87"/>
      <c r="I98" s="87">
        <f>I99+I102+I105</f>
        <v>147826.4</v>
      </c>
      <c r="K98" s="33"/>
    </row>
    <row r="99" spans="1:11" s="32" customFormat="1" ht="25.5" x14ac:dyDescent="0.2">
      <c r="A99" s="52" t="s">
        <v>72</v>
      </c>
      <c r="B99" s="53" t="s">
        <v>73</v>
      </c>
      <c r="C99" s="54"/>
      <c r="D99" s="87">
        <f>D100</f>
        <v>100289</v>
      </c>
      <c r="E99" s="87"/>
      <c r="F99" s="87">
        <f>F100</f>
        <v>0</v>
      </c>
      <c r="G99" s="87">
        <f>G100</f>
        <v>100289</v>
      </c>
      <c r="H99" s="87"/>
      <c r="I99" s="87">
        <f>I100</f>
        <v>0</v>
      </c>
      <c r="K99" s="33"/>
    </row>
    <row r="100" spans="1:11" s="32" customFormat="1" ht="25.5" x14ac:dyDescent="0.2">
      <c r="A100" s="52" t="s">
        <v>72</v>
      </c>
      <c r="B100" s="53" t="s">
        <v>73</v>
      </c>
      <c r="C100" s="54" t="s">
        <v>74</v>
      </c>
      <c r="D100" s="87">
        <f>D101</f>
        <v>100289</v>
      </c>
      <c r="E100" s="87"/>
      <c r="F100" s="87">
        <f>F101</f>
        <v>0</v>
      </c>
      <c r="G100" s="87">
        <f>G101</f>
        <v>100289</v>
      </c>
      <c r="H100" s="87"/>
      <c r="I100" s="87">
        <f>I101</f>
        <v>0</v>
      </c>
      <c r="K100" s="33"/>
    </row>
    <row r="101" spans="1:11" s="32" customFormat="1" x14ac:dyDescent="0.2">
      <c r="A101" s="55" t="s">
        <v>75</v>
      </c>
      <c r="B101" s="53" t="s">
        <v>73</v>
      </c>
      <c r="C101" s="54" t="s">
        <v>76</v>
      </c>
      <c r="D101" s="87">
        <v>100289</v>
      </c>
      <c r="E101" s="87"/>
      <c r="F101" s="87"/>
      <c r="G101" s="87">
        <v>100289</v>
      </c>
      <c r="H101" s="87"/>
      <c r="I101" s="87"/>
      <c r="K101" s="33"/>
    </row>
    <row r="102" spans="1:11" s="32" customFormat="1" ht="27" customHeight="1" x14ac:dyDescent="0.2">
      <c r="A102" s="52" t="s">
        <v>77</v>
      </c>
      <c r="B102" s="53" t="s">
        <v>78</v>
      </c>
      <c r="C102" s="54"/>
      <c r="D102" s="87">
        <f>D103</f>
        <v>142538.4</v>
      </c>
      <c r="E102" s="87"/>
      <c r="F102" s="87">
        <f>F103</f>
        <v>142538.4</v>
      </c>
      <c r="G102" s="87">
        <f>G103</f>
        <v>145755.4</v>
      </c>
      <c r="H102" s="87"/>
      <c r="I102" s="87">
        <f>I103</f>
        <v>145755.4</v>
      </c>
      <c r="K102" s="33"/>
    </row>
    <row r="103" spans="1:11" s="32" customFormat="1" ht="25.5" x14ac:dyDescent="0.2">
      <c r="A103" s="52" t="s">
        <v>72</v>
      </c>
      <c r="B103" s="53" t="s">
        <v>78</v>
      </c>
      <c r="C103" s="54" t="s">
        <v>74</v>
      </c>
      <c r="D103" s="87">
        <f>D104</f>
        <v>142538.4</v>
      </c>
      <c r="E103" s="87"/>
      <c r="F103" s="87">
        <f>F104</f>
        <v>142538.4</v>
      </c>
      <c r="G103" s="87">
        <f>G104</f>
        <v>145755.4</v>
      </c>
      <c r="H103" s="87"/>
      <c r="I103" s="87">
        <f>I104</f>
        <v>145755.4</v>
      </c>
      <c r="K103" s="33"/>
    </row>
    <row r="104" spans="1:11" s="32" customFormat="1" x14ac:dyDescent="0.2">
      <c r="A104" s="55" t="s">
        <v>75</v>
      </c>
      <c r="B104" s="53" t="s">
        <v>78</v>
      </c>
      <c r="C104" s="54" t="s">
        <v>76</v>
      </c>
      <c r="D104" s="87">
        <v>142538.4</v>
      </c>
      <c r="E104" s="87"/>
      <c r="F104" s="87">
        <v>142538.4</v>
      </c>
      <c r="G104" s="87">
        <v>145755.4</v>
      </c>
      <c r="H104" s="87"/>
      <c r="I104" s="87">
        <v>145755.4</v>
      </c>
      <c r="K104" s="33"/>
    </row>
    <row r="105" spans="1:11" s="32" customFormat="1" ht="51" x14ac:dyDescent="0.2">
      <c r="A105" s="89" t="s">
        <v>236</v>
      </c>
      <c r="B105" s="63" t="s">
        <v>237</v>
      </c>
      <c r="C105" s="64"/>
      <c r="D105" s="50">
        <f>D106</f>
        <v>2016.6</v>
      </c>
      <c r="E105" s="50"/>
      <c r="F105" s="50">
        <f>F106</f>
        <v>2016.6</v>
      </c>
      <c r="G105" s="50">
        <f>G106</f>
        <v>2071</v>
      </c>
      <c r="H105" s="50"/>
      <c r="I105" s="50">
        <f>I106</f>
        <v>2071</v>
      </c>
      <c r="K105" s="33"/>
    </row>
    <row r="106" spans="1:11" s="32" customFormat="1" ht="25.5" x14ac:dyDescent="0.2">
      <c r="A106" s="89" t="s">
        <v>72</v>
      </c>
      <c r="B106" s="63" t="s">
        <v>237</v>
      </c>
      <c r="C106" s="64" t="s">
        <v>74</v>
      </c>
      <c r="D106" s="50">
        <f>D107</f>
        <v>2016.6</v>
      </c>
      <c r="E106" s="50"/>
      <c r="F106" s="50">
        <f>F107</f>
        <v>2016.6</v>
      </c>
      <c r="G106" s="50">
        <f>G107</f>
        <v>2071</v>
      </c>
      <c r="H106" s="50"/>
      <c r="I106" s="50">
        <f>I107</f>
        <v>2071</v>
      </c>
      <c r="K106" s="33"/>
    </row>
    <row r="107" spans="1:11" s="32" customFormat="1" x14ac:dyDescent="0.2">
      <c r="A107" s="89" t="s">
        <v>75</v>
      </c>
      <c r="B107" s="63" t="s">
        <v>237</v>
      </c>
      <c r="C107" s="64" t="s">
        <v>76</v>
      </c>
      <c r="D107" s="50">
        <v>2016.6</v>
      </c>
      <c r="E107" s="50"/>
      <c r="F107" s="50">
        <v>2016.6</v>
      </c>
      <c r="G107" s="50">
        <v>2071</v>
      </c>
      <c r="H107" s="50"/>
      <c r="I107" s="50">
        <v>2071</v>
      </c>
      <c r="K107" s="33"/>
    </row>
    <row r="108" spans="1:11" s="32" customFormat="1" x14ac:dyDescent="0.2">
      <c r="A108" s="52" t="s">
        <v>79</v>
      </c>
      <c r="B108" s="53" t="s">
        <v>209</v>
      </c>
      <c r="C108" s="54"/>
      <c r="D108" s="87">
        <f>D109+D112+D115+D118+D121</f>
        <v>521098.5</v>
      </c>
      <c r="E108" s="87"/>
      <c r="F108" s="87">
        <f>F109+F112+F115+F118+F121</f>
        <v>375098.7</v>
      </c>
      <c r="G108" s="87">
        <f>G109+G112+G115+G118+G121</f>
        <v>525288.30000000005</v>
      </c>
      <c r="H108" s="87"/>
      <c r="I108" s="87">
        <f>I109+I112+I115+I118+I121</f>
        <v>383566.8</v>
      </c>
      <c r="K108" s="33"/>
    </row>
    <row r="109" spans="1:11" s="32" customFormat="1" ht="25.5" x14ac:dyDescent="0.2">
      <c r="A109" s="52" t="s">
        <v>72</v>
      </c>
      <c r="B109" s="53" t="s">
        <v>80</v>
      </c>
      <c r="C109" s="54"/>
      <c r="D109" s="87">
        <f>D110</f>
        <v>145999.79999999999</v>
      </c>
      <c r="E109" s="87"/>
      <c r="F109" s="87">
        <f>F110</f>
        <v>0</v>
      </c>
      <c r="G109" s="87">
        <f>G110</f>
        <v>141721.5</v>
      </c>
      <c r="H109" s="87"/>
      <c r="I109" s="87">
        <f>I110</f>
        <v>0</v>
      </c>
      <c r="K109" s="33"/>
    </row>
    <row r="110" spans="1:11" s="32" customFormat="1" ht="25.5" x14ac:dyDescent="0.2">
      <c r="A110" s="52" t="s">
        <v>72</v>
      </c>
      <c r="B110" s="53" t="s">
        <v>80</v>
      </c>
      <c r="C110" s="54" t="s">
        <v>74</v>
      </c>
      <c r="D110" s="87">
        <f>D111</f>
        <v>145999.79999999999</v>
      </c>
      <c r="E110" s="87"/>
      <c r="F110" s="87">
        <f>F111</f>
        <v>0</v>
      </c>
      <c r="G110" s="87">
        <f>G111</f>
        <v>141721.5</v>
      </c>
      <c r="H110" s="87"/>
      <c r="I110" s="87">
        <f>I111</f>
        <v>0</v>
      </c>
      <c r="K110" s="33"/>
    </row>
    <row r="111" spans="1:11" s="32" customFormat="1" x14ac:dyDescent="0.2">
      <c r="A111" s="55" t="s">
        <v>75</v>
      </c>
      <c r="B111" s="53" t="s">
        <v>80</v>
      </c>
      <c r="C111" s="54" t="s">
        <v>76</v>
      </c>
      <c r="D111" s="87">
        <f>170180.4+2039.6-359.5-25860.7</f>
        <v>145999.79999999999</v>
      </c>
      <c r="E111" s="87"/>
      <c r="F111" s="87"/>
      <c r="G111" s="87">
        <f>170180.4+2039.6-375.7-30122.8</f>
        <v>141721.5</v>
      </c>
      <c r="H111" s="87"/>
      <c r="I111" s="87"/>
      <c r="K111" s="33"/>
    </row>
    <row r="112" spans="1:11" s="32" customFormat="1" ht="29.25" customHeight="1" x14ac:dyDescent="0.2">
      <c r="A112" s="52" t="s">
        <v>77</v>
      </c>
      <c r="B112" s="53" t="s">
        <v>261</v>
      </c>
      <c r="C112" s="54"/>
      <c r="D112" s="87">
        <f>D113</f>
        <v>365779.1</v>
      </c>
      <c r="E112" s="87"/>
      <c r="F112" s="87">
        <f>F113</f>
        <v>365779.1</v>
      </c>
      <c r="G112" s="87">
        <f>G113</f>
        <v>373995.5</v>
      </c>
      <c r="H112" s="87"/>
      <c r="I112" s="87">
        <f>I113</f>
        <v>373995.5</v>
      </c>
      <c r="K112" s="33"/>
    </row>
    <row r="113" spans="1:11" s="32" customFormat="1" ht="25.5" x14ac:dyDescent="0.2">
      <c r="A113" s="52" t="s">
        <v>72</v>
      </c>
      <c r="B113" s="53" t="s">
        <v>261</v>
      </c>
      <c r="C113" s="54" t="s">
        <v>74</v>
      </c>
      <c r="D113" s="87">
        <f>D114</f>
        <v>365779.1</v>
      </c>
      <c r="E113" s="87"/>
      <c r="F113" s="87">
        <f>F114</f>
        <v>365779.1</v>
      </c>
      <c r="G113" s="87">
        <f>G114</f>
        <v>373995.5</v>
      </c>
      <c r="H113" s="87"/>
      <c r="I113" s="87">
        <f>I114</f>
        <v>373995.5</v>
      </c>
      <c r="K113" s="33"/>
    </row>
    <row r="114" spans="1:11" s="32" customFormat="1" x14ac:dyDescent="0.2">
      <c r="A114" s="55" t="s">
        <v>75</v>
      </c>
      <c r="B114" s="53" t="s">
        <v>261</v>
      </c>
      <c r="C114" s="54" t="s">
        <v>76</v>
      </c>
      <c r="D114" s="87">
        <v>365779.1</v>
      </c>
      <c r="E114" s="87"/>
      <c r="F114" s="87">
        <v>365779.1</v>
      </c>
      <c r="G114" s="87">
        <v>373995.5</v>
      </c>
      <c r="H114" s="87"/>
      <c r="I114" s="87">
        <v>373995.5</v>
      </c>
      <c r="K114" s="33"/>
    </row>
    <row r="115" spans="1:11" s="32" customFormat="1" ht="25.5" x14ac:dyDescent="0.2">
      <c r="A115" s="56" t="s">
        <v>81</v>
      </c>
      <c r="B115" s="53" t="s">
        <v>82</v>
      </c>
      <c r="C115" s="57"/>
      <c r="D115" s="87">
        <f>D116</f>
        <v>5366.7</v>
      </c>
      <c r="E115" s="87"/>
      <c r="F115" s="87">
        <f>F116</f>
        <v>5366.7</v>
      </c>
      <c r="G115" s="87">
        <f>G116</f>
        <v>5511.6</v>
      </c>
      <c r="H115" s="87"/>
      <c r="I115" s="87">
        <f>I116</f>
        <v>5511.6</v>
      </c>
      <c r="K115" s="33"/>
    </row>
    <row r="116" spans="1:11" s="32" customFormat="1" ht="25.5" x14ac:dyDescent="0.2">
      <c r="A116" s="55" t="s">
        <v>72</v>
      </c>
      <c r="B116" s="53" t="s">
        <v>82</v>
      </c>
      <c r="C116" s="54" t="s">
        <v>74</v>
      </c>
      <c r="D116" s="87">
        <f>D117</f>
        <v>5366.7</v>
      </c>
      <c r="E116" s="87"/>
      <c r="F116" s="87">
        <f>F117</f>
        <v>5366.7</v>
      </c>
      <c r="G116" s="87">
        <f>G117</f>
        <v>5511.6</v>
      </c>
      <c r="H116" s="87"/>
      <c r="I116" s="87">
        <f>I117</f>
        <v>5511.6</v>
      </c>
      <c r="K116" s="33"/>
    </row>
    <row r="117" spans="1:11" s="32" customFormat="1" x14ac:dyDescent="0.2">
      <c r="A117" s="55" t="s">
        <v>75</v>
      </c>
      <c r="B117" s="53" t="s">
        <v>82</v>
      </c>
      <c r="C117" s="54" t="s">
        <v>76</v>
      </c>
      <c r="D117" s="87">
        <v>5366.7</v>
      </c>
      <c r="E117" s="87"/>
      <c r="F117" s="87">
        <v>5366.7</v>
      </c>
      <c r="G117" s="87">
        <v>5511.6</v>
      </c>
      <c r="H117" s="87"/>
      <c r="I117" s="87">
        <v>5511.6</v>
      </c>
      <c r="K117" s="33"/>
    </row>
    <row r="118" spans="1:11" s="32" customFormat="1" ht="38.25" x14ac:dyDescent="0.2">
      <c r="A118" s="89" t="s">
        <v>247</v>
      </c>
      <c r="B118" s="53" t="s">
        <v>235</v>
      </c>
      <c r="C118" s="54"/>
      <c r="D118" s="87">
        <f>D119</f>
        <v>2736</v>
      </c>
      <c r="E118" s="87"/>
      <c r="F118" s="87">
        <f>F119</f>
        <v>2736</v>
      </c>
      <c r="G118" s="87">
        <f>G119</f>
        <v>2809.9</v>
      </c>
      <c r="H118" s="87"/>
      <c r="I118" s="87">
        <f>I119</f>
        <v>2809.9</v>
      </c>
      <c r="K118" s="33"/>
    </row>
    <row r="119" spans="1:11" s="32" customFormat="1" ht="25.5" x14ac:dyDescent="0.2">
      <c r="A119" s="52" t="s">
        <v>72</v>
      </c>
      <c r="B119" s="53" t="s">
        <v>235</v>
      </c>
      <c r="C119" s="54" t="s">
        <v>74</v>
      </c>
      <c r="D119" s="87">
        <f>D120</f>
        <v>2736</v>
      </c>
      <c r="E119" s="87"/>
      <c r="F119" s="87">
        <f>F120</f>
        <v>2736</v>
      </c>
      <c r="G119" s="87">
        <f>G120</f>
        <v>2809.9</v>
      </c>
      <c r="H119" s="87"/>
      <c r="I119" s="87">
        <f>I120</f>
        <v>2809.9</v>
      </c>
      <c r="K119" s="33"/>
    </row>
    <row r="120" spans="1:11" s="32" customFormat="1" x14ac:dyDescent="0.2">
      <c r="A120" s="55" t="s">
        <v>75</v>
      </c>
      <c r="B120" s="53" t="s">
        <v>235</v>
      </c>
      <c r="C120" s="54" t="s">
        <v>76</v>
      </c>
      <c r="D120" s="87">
        <v>2736</v>
      </c>
      <c r="E120" s="87"/>
      <c r="F120" s="87">
        <v>2736</v>
      </c>
      <c r="G120" s="87">
        <v>2809.9</v>
      </c>
      <c r="H120" s="87"/>
      <c r="I120" s="87">
        <v>2809.9</v>
      </c>
      <c r="K120" s="33"/>
    </row>
    <row r="121" spans="1:11" s="32" customFormat="1" ht="51" x14ac:dyDescent="0.2">
      <c r="A121" s="89" t="s">
        <v>238</v>
      </c>
      <c r="B121" s="63" t="s">
        <v>239</v>
      </c>
      <c r="C121" s="64"/>
      <c r="D121" s="87">
        <f>D122</f>
        <v>1216.9000000000001</v>
      </c>
      <c r="E121" s="87"/>
      <c r="F121" s="87">
        <f>F122</f>
        <v>1216.9000000000001</v>
      </c>
      <c r="G121" s="87">
        <f>G122</f>
        <v>1249.8</v>
      </c>
      <c r="H121" s="87"/>
      <c r="I121" s="87">
        <f>I122</f>
        <v>1249.8</v>
      </c>
      <c r="K121" s="33"/>
    </row>
    <row r="122" spans="1:11" s="32" customFormat="1" ht="25.5" x14ac:dyDescent="0.2">
      <c r="A122" s="89" t="s">
        <v>72</v>
      </c>
      <c r="B122" s="63" t="s">
        <v>239</v>
      </c>
      <c r="C122" s="108" t="s">
        <v>74</v>
      </c>
      <c r="D122" s="87">
        <f>D123</f>
        <v>1216.9000000000001</v>
      </c>
      <c r="E122" s="87"/>
      <c r="F122" s="87">
        <f>F123</f>
        <v>1216.9000000000001</v>
      </c>
      <c r="G122" s="87">
        <f>G123</f>
        <v>1249.8</v>
      </c>
      <c r="H122" s="87"/>
      <c r="I122" s="87">
        <f>I123</f>
        <v>1249.8</v>
      </c>
      <c r="K122" s="33"/>
    </row>
    <row r="123" spans="1:11" s="32" customFormat="1" x14ac:dyDescent="0.2">
      <c r="A123" s="89" t="s">
        <v>75</v>
      </c>
      <c r="B123" s="63" t="s">
        <v>239</v>
      </c>
      <c r="C123" s="64" t="s">
        <v>76</v>
      </c>
      <c r="D123" s="87">
        <v>1216.9000000000001</v>
      </c>
      <c r="E123" s="87"/>
      <c r="F123" s="87">
        <v>1216.9000000000001</v>
      </c>
      <c r="G123" s="87">
        <v>1249.8</v>
      </c>
      <c r="H123" s="87"/>
      <c r="I123" s="87">
        <v>1249.8</v>
      </c>
      <c r="K123" s="33"/>
    </row>
    <row r="124" spans="1:11" ht="25.5" x14ac:dyDescent="0.2">
      <c r="A124" s="58" t="s">
        <v>181</v>
      </c>
      <c r="B124" s="35" t="s">
        <v>186</v>
      </c>
      <c r="C124" s="36"/>
      <c r="D124" s="50">
        <f>D125+D131+D133</f>
        <v>33473</v>
      </c>
      <c r="E124" s="50"/>
      <c r="F124" s="50">
        <f>F125+F131+F133</f>
        <v>0</v>
      </c>
      <c r="G124" s="50">
        <f>G125+G131+G133</f>
        <v>33473</v>
      </c>
      <c r="H124" s="50"/>
      <c r="I124" s="50">
        <f>I125+I131+I133</f>
        <v>0</v>
      </c>
    </row>
    <row r="125" spans="1:11" ht="25.5" x14ac:dyDescent="0.2">
      <c r="A125" s="58" t="s">
        <v>182</v>
      </c>
      <c r="B125" s="35" t="s">
        <v>187</v>
      </c>
      <c r="C125" s="60"/>
      <c r="D125" s="93">
        <f>D126+D130</f>
        <v>8135.1</v>
      </c>
      <c r="E125" s="93"/>
      <c r="F125" s="93">
        <f>F126+F130</f>
        <v>0</v>
      </c>
      <c r="G125" s="93">
        <f>G126+G130</f>
        <v>8135.1</v>
      </c>
      <c r="H125" s="93"/>
      <c r="I125" s="93">
        <f>I126+I130</f>
        <v>0</v>
      </c>
    </row>
    <row r="126" spans="1:11" x14ac:dyDescent="0.2">
      <c r="A126" s="61" t="s">
        <v>75</v>
      </c>
      <c r="B126" s="35" t="s">
        <v>187</v>
      </c>
      <c r="C126" s="60" t="s">
        <v>74</v>
      </c>
      <c r="D126" s="93">
        <f>D127+D128+D129</f>
        <v>8135.1</v>
      </c>
      <c r="E126" s="93"/>
      <c r="F126" s="93">
        <f>F127+F128+F129</f>
        <v>0</v>
      </c>
      <c r="G126" s="93">
        <f>G127+G128+G129</f>
        <v>8135.1</v>
      </c>
      <c r="H126" s="93"/>
      <c r="I126" s="93">
        <f>I127+I128+I129</f>
        <v>0</v>
      </c>
    </row>
    <row r="127" spans="1:11" x14ac:dyDescent="0.2">
      <c r="A127" s="61" t="s">
        <v>183</v>
      </c>
      <c r="B127" s="35" t="s">
        <v>187</v>
      </c>
      <c r="C127" s="60" t="s">
        <v>76</v>
      </c>
      <c r="D127" s="93">
        <v>8135.1</v>
      </c>
      <c r="E127" s="93"/>
      <c r="F127" s="93"/>
      <c r="G127" s="93">
        <v>8135.1</v>
      </c>
      <c r="H127" s="93"/>
      <c r="I127" s="93"/>
    </row>
    <row r="128" spans="1:11" hidden="1" x14ac:dyDescent="0.2">
      <c r="A128" s="61" t="s">
        <v>210</v>
      </c>
      <c r="B128" s="35" t="s">
        <v>187</v>
      </c>
      <c r="C128" s="60" t="s">
        <v>165</v>
      </c>
      <c r="D128" s="93"/>
      <c r="E128" s="93"/>
      <c r="F128" s="93"/>
      <c r="G128" s="93"/>
      <c r="H128" s="93"/>
      <c r="I128" s="93"/>
    </row>
    <row r="129" spans="1:9" ht="25.5" hidden="1" x14ac:dyDescent="0.2">
      <c r="A129" s="61" t="s">
        <v>184</v>
      </c>
      <c r="B129" s="35" t="s">
        <v>187</v>
      </c>
      <c r="C129" s="60" t="s">
        <v>189</v>
      </c>
      <c r="D129" s="93"/>
      <c r="E129" s="93"/>
      <c r="F129" s="93"/>
      <c r="G129" s="93"/>
      <c r="H129" s="93"/>
      <c r="I129" s="93"/>
    </row>
    <row r="130" spans="1:9" ht="38.25" hidden="1" x14ac:dyDescent="0.2">
      <c r="A130" s="61" t="s">
        <v>185</v>
      </c>
      <c r="B130" s="35" t="s">
        <v>187</v>
      </c>
      <c r="C130" s="60" t="s">
        <v>110</v>
      </c>
      <c r="D130" s="93"/>
      <c r="E130" s="93"/>
      <c r="F130" s="93"/>
      <c r="G130" s="93"/>
      <c r="H130" s="93"/>
      <c r="I130" s="93"/>
    </row>
    <row r="131" spans="1:9" ht="25.5" x14ac:dyDescent="0.2">
      <c r="A131" s="58" t="s">
        <v>72</v>
      </c>
      <c r="B131" s="35" t="s">
        <v>188</v>
      </c>
      <c r="C131" s="60" t="s">
        <v>74</v>
      </c>
      <c r="D131" s="93">
        <f>D132</f>
        <v>9552.5</v>
      </c>
      <c r="E131" s="93"/>
      <c r="F131" s="93">
        <f>F132</f>
        <v>0</v>
      </c>
      <c r="G131" s="93">
        <f>G132</f>
        <v>9552.5</v>
      </c>
      <c r="H131" s="93"/>
      <c r="I131" s="93">
        <f>I132</f>
        <v>0</v>
      </c>
    </row>
    <row r="132" spans="1:9" ht="19.5" customHeight="1" x14ac:dyDescent="0.2">
      <c r="A132" s="62" t="s">
        <v>75</v>
      </c>
      <c r="B132" s="35" t="s">
        <v>188</v>
      </c>
      <c r="C132" s="60" t="s">
        <v>76</v>
      </c>
      <c r="D132" s="93">
        <v>9552.5</v>
      </c>
      <c r="E132" s="93"/>
      <c r="F132" s="93"/>
      <c r="G132" s="93">
        <v>9552.5</v>
      </c>
      <c r="H132" s="93"/>
      <c r="I132" s="93"/>
    </row>
    <row r="133" spans="1:9" ht="24" customHeight="1" x14ac:dyDescent="0.2">
      <c r="A133" s="58" t="s">
        <v>72</v>
      </c>
      <c r="B133" s="35" t="s">
        <v>84</v>
      </c>
      <c r="C133" s="60" t="s">
        <v>74</v>
      </c>
      <c r="D133" s="93">
        <f>D134</f>
        <v>15785.4</v>
      </c>
      <c r="E133" s="93"/>
      <c r="F133" s="93">
        <f>F134</f>
        <v>0</v>
      </c>
      <c r="G133" s="93">
        <f>G134</f>
        <v>15785.4</v>
      </c>
      <c r="H133" s="93"/>
      <c r="I133" s="93">
        <f>I134</f>
        <v>0</v>
      </c>
    </row>
    <row r="134" spans="1:9" ht="17.25" customHeight="1" x14ac:dyDescent="0.2">
      <c r="A134" s="62" t="s">
        <v>75</v>
      </c>
      <c r="B134" s="35" t="s">
        <v>84</v>
      </c>
      <c r="C134" s="60" t="s">
        <v>76</v>
      </c>
      <c r="D134" s="93">
        <v>15785.4</v>
      </c>
      <c r="E134" s="93"/>
      <c r="F134" s="93"/>
      <c r="G134" s="93">
        <v>15785.4</v>
      </c>
      <c r="H134" s="93"/>
      <c r="I134" s="93"/>
    </row>
    <row r="135" spans="1:9" ht="25.5" x14ac:dyDescent="0.2">
      <c r="A135" s="30" t="s">
        <v>149</v>
      </c>
      <c r="B135" s="63" t="s">
        <v>148</v>
      </c>
      <c r="C135" s="64"/>
      <c r="D135" s="93">
        <f>D136+D138</f>
        <v>4411</v>
      </c>
      <c r="E135" s="93"/>
      <c r="F135" s="93">
        <f>F136+F138</f>
        <v>4211</v>
      </c>
      <c r="G135" s="93">
        <f>G136+G138</f>
        <v>4528.8999999999996</v>
      </c>
      <c r="H135" s="93"/>
      <c r="I135" s="93">
        <f>I136+I138</f>
        <v>4328.8999999999996</v>
      </c>
    </row>
    <row r="136" spans="1:9" ht="25.5" x14ac:dyDescent="0.2">
      <c r="A136" s="23" t="s">
        <v>72</v>
      </c>
      <c r="B136" s="63" t="s">
        <v>170</v>
      </c>
      <c r="C136" s="64" t="s">
        <v>74</v>
      </c>
      <c r="D136" s="93">
        <f>D137</f>
        <v>200</v>
      </c>
      <c r="E136" s="93"/>
      <c r="F136" s="93">
        <f>F137</f>
        <v>0</v>
      </c>
      <c r="G136" s="93">
        <f>G137</f>
        <v>200</v>
      </c>
      <c r="H136" s="93"/>
      <c r="I136" s="93">
        <f>I137</f>
        <v>0</v>
      </c>
    </row>
    <row r="137" spans="1:9" x14ac:dyDescent="0.2">
      <c r="A137" s="65" t="s">
        <v>75</v>
      </c>
      <c r="B137" s="63" t="s">
        <v>170</v>
      </c>
      <c r="C137" s="64" t="s">
        <v>76</v>
      </c>
      <c r="D137" s="93">
        <v>200</v>
      </c>
      <c r="E137" s="93"/>
      <c r="F137" s="93"/>
      <c r="G137" s="93">
        <v>200</v>
      </c>
      <c r="H137" s="93"/>
      <c r="I137" s="93"/>
    </row>
    <row r="138" spans="1:9" ht="25.5" x14ac:dyDescent="0.2">
      <c r="A138" s="23" t="s">
        <v>72</v>
      </c>
      <c r="B138" s="63" t="s">
        <v>240</v>
      </c>
      <c r="C138" s="64" t="s">
        <v>74</v>
      </c>
      <c r="D138" s="93">
        <f>D139</f>
        <v>4211</v>
      </c>
      <c r="E138" s="93"/>
      <c r="F138" s="93">
        <f>F139</f>
        <v>4211</v>
      </c>
      <c r="G138" s="93">
        <f>G139</f>
        <v>4328.8999999999996</v>
      </c>
      <c r="H138" s="93"/>
      <c r="I138" s="93">
        <f>I139</f>
        <v>4328.8999999999996</v>
      </c>
    </row>
    <row r="139" spans="1:9" x14ac:dyDescent="0.2">
      <c r="A139" s="65" t="s">
        <v>75</v>
      </c>
      <c r="B139" s="63" t="s">
        <v>240</v>
      </c>
      <c r="C139" s="64" t="s">
        <v>76</v>
      </c>
      <c r="D139" s="93">
        <v>4211</v>
      </c>
      <c r="E139" s="93"/>
      <c r="F139" s="93">
        <v>4211</v>
      </c>
      <c r="G139" s="93">
        <v>4328.8999999999996</v>
      </c>
      <c r="H139" s="93"/>
      <c r="I139" s="93">
        <v>4328.8999999999996</v>
      </c>
    </row>
    <row r="140" spans="1:9" ht="25.5" x14ac:dyDescent="0.2">
      <c r="A140" s="58" t="s">
        <v>190</v>
      </c>
      <c r="B140" s="35" t="s">
        <v>211</v>
      </c>
      <c r="C140" s="54"/>
      <c r="D140" s="87">
        <f>D141+D144+D147+D156+D159</f>
        <v>29850.5</v>
      </c>
      <c r="E140" s="87"/>
      <c r="F140" s="87">
        <f>F141+F144+F147+F156+F159</f>
        <v>20492.7</v>
      </c>
      <c r="G140" s="87">
        <f>G141+G144+G147+G156+G159</f>
        <v>30450.999999999996</v>
      </c>
      <c r="H140" s="87"/>
      <c r="I140" s="87">
        <f>I141+I144+I147+I156+I159</f>
        <v>21093.199999999997</v>
      </c>
    </row>
    <row r="141" spans="1:9" ht="30.75" customHeight="1" x14ac:dyDescent="0.2">
      <c r="A141" s="59" t="s">
        <v>94</v>
      </c>
      <c r="B141" s="42" t="s">
        <v>191</v>
      </c>
      <c r="C141" s="105"/>
      <c r="D141" s="87">
        <f>D143</f>
        <v>4369.7</v>
      </c>
      <c r="E141" s="87"/>
      <c r="F141" s="87">
        <f>F143</f>
        <v>4369.7</v>
      </c>
      <c r="G141" s="87">
        <f>G143</f>
        <v>4379</v>
      </c>
      <c r="H141" s="87"/>
      <c r="I141" s="87">
        <f>I143</f>
        <v>4379</v>
      </c>
    </row>
    <row r="142" spans="1:9" ht="51" x14ac:dyDescent="0.2">
      <c r="A142" s="59" t="s">
        <v>9</v>
      </c>
      <c r="B142" s="42" t="s">
        <v>191</v>
      </c>
      <c r="C142" s="54" t="s">
        <v>10</v>
      </c>
      <c r="D142" s="87">
        <f>D143</f>
        <v>4369.7</v>
      </c>
      <c r="E142" s="87"/>
      <c r="F142" s="87">
        <f>F143</f>
        <v>4369.7</v>
      </c>
      <c r="G142" s="87">
        <f>G143</f>
        <v>4379</v>
      </c>
      <c r="H142" s="87"/>
      <c r="I142" s="87">
        <f>I143</f>
        <v>4379</v>
      </c>
    </row>
    <row r="143" spans="1:9" ht="25.5" x14ac:dyDescent="0.2">
      <c r="A143" s="59" t="s">
        <v>11</v>
      </c>
      <c r="B143" s="42" t="s">
        <v>191</v>
      </c>
      <c r="C143" s="54" t="s">
        <v>15</v>
      </c>
      <c r="D143" s="87">
        <v>4369.7</v>
      </c>
      <c r="E143" s="87"/>
      <c r="F143" s="87">
        <v>4369.7</v>
      </c>
      <c r="G143" s="87">
        <v>4379</v>
      </c>
      <c r="H143" s="87"/>
      <c r="I143" s="87">
        <v>4379</v>
      </c>
    </row>
    <row r="144" spans="1:9" ht="25.5" x14ac:dyDescent="0.2">
      <c r="A144" s="58" t="s">
        <v>190</v>
      </c>
      <c r="B144" s="42" t="s">
        <v>192</v>
      </c>
      <c r="C144" s="54"/>
      <c r="D144" s="87">
        <f>D145</f>
        <v>3553.8</v>
      </c>
      <c r="E144" s="87"/>
      <c r="F144" s="87">
        <f>F145</f>
        <v>0</v>
      </c>
      <c r="G144" s="87">
        <f>G145</f>
        <v>3553.8</v>
      </c>
      <c r="H144" s="87"/>
      <c r="I144" s="87">
        <f>I145</f>
        <v>0</v>
      </c>
    </row>
    <row r="145" spans="1:11" x14ac:dyDescent="0.2">
      <c r="A145" s="58" t="s">
        <v>13</v>
      </c>
      <c r="B145" s="42" t="s">
        <v>192</v>
      </c>
      <c r="C145" s="54" t="s">
        <v>10</v>
      </c>
      <c r="D145" s="87">
        <f>D146</f>
        <v>3553.8</v>
      </c>
      <c r="E145" s="87"/>
      <c r="F145" s="87">
        <f>F146</f>
        <v>0</v>
      </c>
      <c r="G145" s="87">
        <f>G146</f>
        <v>3553.8</v>
      </c>
      <c r="H145" s="87"/>
      <c r="I145" s="87">
        <f>I146</f>
        <v>0</v>
      </c>
    </row>
    <row r="146" spans="1:11" ht="25.5" x14ac:dyDescent="0.2">
      <c r="A146" s="59" t="s">
        <v>11</v>
      </c>
      <c r="B146" s="42" t="s">
        <v>192</v>
      </c>
      <c r="C146" s="54" t="s">
        <v>15</v>
      </c>
      <c r="D146" s="87">
        <v>3553.8</v>
      </c>
      <c r="E146" s="87"/>
      <c r="F146" s="87"/>
      <c r="G146" s="87">
        <v>3553.8</v>
      </c>
      <c r="H146" s="87"/>
      <c r="I146" s="87"/>
    </row>
    <row r="147" spans="1:11" ht="38.25" x14ac:dyDescent="0.2">
      <c r="A147" s="58" t="s">
        <v>93</v>
      </c>
      <c r="B147" s="35" t="s">
        <v>193</v>
      </c>
      <c r="C147" s="54"/>
      <c r="D147" s="87">
        <f>D148+D150+D152</f>
        <v>5804</v>
      </c>
      <c r="E147" s="87"/>
      <c r="F147" s="87">
        <f>F148+F150+F152</f>
        <v>0</v>
      </c>
      <c r="G147" s="87">
        <f>G148+G150+G152</f>
        <v>5804</v>
      </c>
      <c r="H147" s="87"/>
      <c r="I147" s="87">
        <f>I148+I150+I152</f>
        <v>0</v>
      </c>
    </row>
    <row r="148" spans="1:11" s="32" customFormat="1" ht="51" x14ac:dyDescent="0.2">
      <c r="A148" s="59" t="s">
        <v>9</v>
      </c>
      <c r="B148" s="35" t="s">
        <v>193</v>
      </c>
      <c r="C148" s="54" t="s">
        <v>10</v>
      </c>
      <c r="D148" s="87">
        <f>D149</f>
        <v>4208.3</v>
      </c>
      <c r="E148" s="87"/>
      <c r="F148" s="87">
        <f>F149</f>
        <v>0</v>
      </c>
      <c r="G148" s="87">
        <f>G149</f>
        <v>4208.3</v>
      </c>
      <c r="H148" s="87"/>
      <c r="I148" s="87">
        <f>I149</f>
        <v>0</v>
      </c>
      <c r="K148" s="33"/>
    </row>
    <row r="149" spans="1:11" x14ac:dyDescent="0.2">
      <c r="A149" s="61" t="s">
        <v>36</v>
      </c>
      <c r="B149" s="35" t="s">
        <v>193</v>
      </c>
      <c r="C149" s="54" t="s">
        <v>37</v>
      </c>
      <c r="D149" s="87">
        <v>4208.3</v>
      </c>
      <c r="E149" s="87"/>
      <c r="F149" s="87"/>
      <c r="G149" s="87">
        <v>4208.3</v>
      </c>
      <c r="H149" s="87"/>
      <c r="I149" s="87"/>
    </row>
    <row r="150" spans="1:11" ht="25.5" x14ac:dyDescent="0.2">
      <c r="A150" s="59" t="s">
        <v>16</v>
      </c>
      <c r="B150" s="35" t="s">
        <v>193</v>
      </c>
      <c r="C150" s="54" t="s">
        <v>17</v>
      </c>
      <c r="D150" s="87">
        <f>D151</f>
        <v>1505.7</v>
      </c>
      <c r="E150" s="87"/>
      <c r="F150" s="87">
        <f>F151</f>
        <v>0</v>
      </c>
      <c r="G150" s="87">
        <f>G151</f>
        <v>1505.7</v>
      </c>
      <c r="H150" s="87"/>
      <c r="I150" s="87">
        <f>I151</f>
        <v>0</v>
      </c>
    </row>
    <row r="151" spans="1:11" ht="25.5" x14ac:dyDescent="0.2">
      <c r="A151" s="61" t="s">
        <v>18</v>
      </c>
      <c r="B151" s="35" t="s">
        <v>193</v>
      </c>
      <c r="C151" s="54" t="s">
        <v>19</v>
      </c>
      <c r="D151" s="87">
        <v>1505.7</v>
      </c>
      <c r="E151" s="87"/>
      <c r="F151" s="87"/>
      <c r="G151" s="87">
        <v>1505.7</v>
      </c>
      <c r="H151" s="87"/>
      <c r="I151" s="87"/>
    </row>
    <row r="152" spans="1:11" x14ac:dyDescent="0.2">
      <c r="A152" s="66" t="s">
        <v>38</v>
      </c>
      <c r="B152" s="35" t="s">
        <v>193</v>
      </c>
      <c r="C152" s="54" t="s">
        <v>39</v>
      </c>
      <c r="D152" s="87">
        <f>D153</f>
        <v>90</v>
      </c>
      <c r="E152" s="87"/>
      <c r="F152" s="87">
        <f>F153</f>
        <v>0</v>
      </c>
      <c r="G152" s="87">
        <f>G153</f>
        <v>90</v>
      </c>
      <c r="H152" s="87"/>
      <c r="I152" s="87">
        <f>I153</f>
        <v>0</v>
      </c>
    </row>
    <row r="153" spans="1:11" ht="17.45" customHeight="1" x14ac:dyDescent="0.2">
      <c r="A153" s="61" t="s">
        <v>40</v>
      </c>
      <c r="B153" s="35" t="s">
        <v>193</v>
      </c>
      <c r="C153" s="54" t="s">
        <v>41</v>
      </c>
      <c r="D153" s="87">
        <v>90</v>
      </c>
      <c r="E153" s="87"/>
      <c r="F153" s="87"/>
      <c r="G153" s="87">
        <v>90</v>
      </c>
      <c r="H153" s="87"/>
      <c r="I153" s="87"/>
    </row>
    <row r="154" spans="1:11" ht="7.5" hidden="1" customHeight="1" x14ac:dyDescent="0.2">
      <c r="A154" s="59" t="s">
        <v>111</v>
      </c>
      <c r="B154" s="42" t="s">
        <v>95</v>
      </c>
      <c r="C154" s="36" t="s">
        <v>39</v>
      </c>
      <c r="D154" s="50">
        <f>D155</f>
        <v>0</v>
      </c>
      <c r="E154" s="50"/>
      <c r="F154" s="50">
        <f>F155</f>
        <v>0</v>
      </c>
      <c r="G154" s="50">
        <f>G155</f>
        <v>0</v>
      </c>
      <c r="H154" s="50"/>
      <c r="I154" s="50">
        <f>I155</f>
        <v>0</v>
      </c>
    </row>
    <row r="155" spans="1:11" ht="15.6" hidden="1" customHeight="1" x14ac:dyDescent="0.2">
      <c r="A155" s="66" t="s">
        <v>105</v>
      </c>
      <c r="B155" s="42" t="s">
        <v>95</v>
      </c>
      <c r="C155" s="36" t="s">
        <v>41</v>
      </c>
      <c r="D155" s="50">
        <v>0</v>
      </c>
      <c r="E155" s="50"/>
      <c r="F155" s="50">
        <v>0</v>
      </c>
      <c r="G155" s="50">
        <v>0</v>
      </c>
      <c r="H155" s="50"/>
      <c r="I155" s="50">
        <v>0</v>
      </c>
    </row>
    <row r="156" spans="1:11" ht="13.5" customHeight="1" x14ac:dyDescent="0.2">
      <c r="A156" s="59" t="s">
        <v>111</v>
      </c>
      <c r="B156" s="35" t="s">
        <v>194</v>
      </c>
      <c r="C156" s="36"/>
      <c r="D156" s="94">
        <f>D157</f>
        <v>16009.5</v>
      </c>
      <c r="E156" s="94"/>
      <c r="F156" s="94">
        <f>F157</f>
        <v>16009.5</v>
      </c>
      <c r="G156" s="94">
        <f>G157</f>
        <v>16597.599999999999</v>
      </c>
      <c r="H156" s="94"/>
      <c r="I156" s="94">
        <f>I157</f>
        <v>16597.599999999999</v>
      </c>
    </row>
    <row r="157" spans="1:11" ht="19.5" customHeight="1" x14ac:dyDescent="0.2">
      <c r="A157" s="66" t="s">
        <v>105</v>
      </c>
      <c r="B157" s="35" t="s">
        <v>194</v>
      </c>
      <c r="C157" s="36" t="s">
        <v>106</v>
      </c>
      <c r="D157" s="95">
        <f>D158</f>
        <v>16009.5</v>
      </c>
      <c r="E157" s="95"/>
      <c r="F157" s="95">
        <f>F158</f>
        <v>16009.5</v>
      </c>
      <c r="G157" s="95">
        <f>G158</f>
        <v>16597.599999999999</v>
      </c>
      <c r="H157" s="95"/>
      <c r="I157" s="95">
        <f>I158</f>
        <v>16597.599999999999</v>
      </c>
    </row>
    <row r="158" spans="1:11" ht="25.5" x14ac:dyDescent="0.2">
      <c r="A158" s="59" t="s">
        <v>104</v>
      </c>
      <c r="B158" s="35" t="s">
        <v>194</v>
      </c>
      <c r="C158" s="36" t="s">
        <v>195</v>
      </c>
      <c r="D158" s="95">
        <v>16009.5</v>
      </c>
      <c r="E158" s="95"/>
      <c r="F158" s="95">
        <v>16009.5</v>
      </c>
      <c r="G158" s="95">
        <v>16597.599999999999</v>
      </c>
      <c r="H158" s="95"/>
      <c r="I158" s="95">
        <v>16597.599999999999</v>
      </c>
    </row>
    <row r="159" spans="1:11" ht="38.25" x14ac:dyDescent="0.2">
      <c r="A159" s="59" t="s">
        <v>112</v>
      </c>
      <c r="B159" s="35" t="s">
        <v>196</v>
      </c>
      <c r="C159" s="106"/>
      <c r="D159" s="96">
        <f>D160</f>
        <v>113.5</v>
      </c>
      <c r="E159" s="96"/>
      <c r="F159" s="96">
        <f>F160</f>
        <v>113.5</v>
      </c>
      <c r="G159" s="96">
        <f>G160</f>
        <v>116.6</v>
      </c>
      <c r="H159" s="96"/>
      <c r="I159" s="96">
        <f>I160</f>
        <v>116.6</v>
      </c>
    </row>
    <row r="160" spans="1:11" x14ac:dyDescent="0.2">
      <c r="A160" s="66" t="s">
        <v>105</v>
      </c>
      <c r="B160" s="35" t="s">
        <v>196</v>
      </c>
      <c r="C160" s="36" t="s">
        <v>106</v>
      </c>
      <c r="D160" s="95">
        <f>D161</f>
        <v>113.5</v>
      </c>
      <c r="E160" s="95"/>
      <c r="F160" s="95">
        <f>F161</f>
        <v>113.5</v>
      </c>
      <c r="G160" s="95">
        <f>G161</f>
        <v>116.6</v>
      </c>
      <c r="H160" s="95"/>
      <c r="I160" s="95">
        <f>I161</f>
        <v>116.6</v>
      </c>
    </row>
    <row r="161" spans="1:11" ht="25.5" x14ac:dyDescent="0.2">
      <c r="A161" s="59" t="s">
        <v>104</v>
      </c>
      <c r="B161" s="35" t="s">
        <v>196</v>
      </c>
      <c r="C161" s="36" t="s">
        <v>107</v>
      </c>
      <c r="D161" s="95">
        <v>113.5</v>
      </c>
      <c r="E161" s="95"/>
      <c r="F161" s="95">
        <v>113.5</v>
      </c>
      <c r="G161" s="95">
        <v>116.6</v>
      </c>
      <c r="H161" s="95"/>
      <c r="I161" s="95">
        <v>116.6</v>
      </c>
    </row>
    <row r="162" spans="1:11" ht="41.25" customHeight="1" x14ac:dyDescent="0.2">
      <c r="A162" s="58" t="s">
        <v>197</v>
      </c>
      <c r="B162" s="35" t="s">
        <v>212</v>
      </c>
      <c r="C162" s="36"/>
      <c r="D162" s="95">
        <f>D163+D170</f>
        <v>17416.400000000001</v>
      </c>
      <c r="E162" s="95"/>
      <c r="F162" s="95">
        <f>F163+F170</f>
        <v>1310.4000000000001</v>
      </c>
      <c r="G162" s="95">
        <f>G163+G170</f>
        <v>17451.8</v>
      </c>
      <c r="H162" s="95"/>
      <c r="I162" s="95">
        <f>I163+I170</f>
        <v>1345.8</v>
      </c>
    </row>
    <row r="163" spans="1:11" s="32" customFormat="1" ht="39" customHeight="1" x14ac:dyDescent="0.2">
      <c r="A163" s="83" t="s">
        <v>213</v>
      </c>
      <c r="B163" s="35" t="s">
        <v>198</v>
      </c>
      <c r="C163" s="54"/>
      <c r="D163" s="87">
        <f>D164+D166+D168</f>
        <v>16106</v>
      </c>
      <c r="E163" s="87"/>
      <c r="F163" s="87">
        <f>F164+F166+F168</f>
        <v>0</v>
      </c>
      <c r="G163" s="87">
        <f>G164+G166+G168</f>
        <v>16106</v>
      </c>
      <c r="H163" s="87"/>
      <c r="I163" s="87">
        <f>I164+I166+I168</f>
        <v>0</v>
      </c>
      <c r="K163" s="33"/>
    </row>
    <row r="164" spans="1:11" ht="51" x14ac:dyDescent="0.2">
      <c r="A164" s="59" t="s">
        <v>9</v>
      </c>
      <c r="B164" s="35" t="s">
        <v>198</v>
      </c>
      <c r="C164" s="54" t="s">
        <v>10</v>
      </c>
      <c r="D164" s="87">
        <f>D165</f>
        <v>15288.4</v>
      </c>
      <c r="E164" s="87"/>
      <c r="F164" s="87">
        <f>F165</f>
        <v>0</v>
      </c>
      <c r="G164" s="87">
        <f>G165</f>
        <v>15288.4</v>
      </c>
      <c r="H164" s="87"/>
      <c r="I164" s="87">
        <f>I165</f>
        <v>0</v>
      </c>
    </row>
    <row r="165" spans="1:11" x14ac:dyDescent="0.2">
      <c r="A165" s="61" t="s">
        <v>36</v>
      </c>
      <c r="B165" s="35" t="s">
        <v>198</v>
      </c>
      <c r="C165" s="54" t="s">
        <v>37</v>
      </c>
      <c r="D165" s="87">
        <v>15288.4</v>
      </c>
      <c r="E165" s="87"/>
      <c r="F165" s="87"/>
      <c r="G165" s="87">
        <v>15288.4</v>
      </c>
      <c r="H165" s="87"/>
      <c r="I165" s="87"/>
    </row>
    <row r="166" spans="1:11" ht="25.5" x14ac:dyDescent="0.2">
      <c r="A166" s="59" t="s">
        <v>16</v>
      </c>
      <c r="B166" s="35" t="s">
        <v>198</v>
      </c>
      <c r="C166" s="54" t="s">
        <v>17</v>
      </c>
      <c r="D166" s="87">
        <f>D167</f>
        <v>817.6</v>
      </c>
      <c r="E166" s="87"/>
      <c r="F166" s="87">
        <f>F167</f>
        <v>0</v>
      </c>
      <c r="G166" s="87">
        <f>G167</f>
        <v>817.6</v>
      </c>
      <c r="H166" s="87"/>
      <c r="I166" s="87">
        <f>I167</f>
        <v>0</v>
      </c>
    </row>
    <row r="167" spans="1:11" ht="25.5" x14ac:dyDescent="0.2">
      <c r="A167" s="61" t="s">
        <v>18</v>
      </c>
      <c r="B167" s="35" t="s">
        <v>198</v>
      </c>
      <c r="C167" s="54" t="s">
        <v>19</v>
      </c>
      <c r="D167" s="87">
        <v>817.6</v>
      </c>
      <c r="E167" s="87"/>
      <c r="F167" s="87"/>
      <c r="G167" s="87">
        <v>817.6</v>
      </c>
      <c r="H167" s="87"/>
      <c r="I167" s="87"/>
    </row>
    <row r="168" spans="1:11" hidden="1" x14ac:dyDescent="0.2">
      <c r="A168" s="66" t="s">
        <v>38</v>
      </c>
      <c r="B168" s="35" t="s">
        <v>198</v>
      </c>
      <c r="C168" s="54" t="s">
        <v>39</v>
      </c>
      <c r="D168" s="87">
        <f>D169</f>
        <v>0</v>
      </c>
      <c r="E168" s="87"/>
      <c r="F168" s="87">
        <f>F169</f>
        <v>0</v>
      </c>
      <c r="G168" s="87">
        <f>G169</f>
        <v>0</v>
      </c>
      <c r="H168" s="87"/>
      <c r="I168" s="87">
        <f>I169</f>
        <v>0</v>
      </c>
    </row>
    <row r="169" spans="1:11" hidden="1" x14ac:dyDescent="0.2">
      <c r="A169" s="61" t="s">
        <v>40</v>
      </c>
      <c r="B169" s="35" t="s">
        <v>198</v>
      </c>
      <c r="C169" s="54" t="s">
        <v>41</v>
      </c>
      <c r="D169" s="87"/>
      <c r="E169" s="87"/>
      <c r="F169" s="87"/>
      <c r="G169" s="87"/>
      <c r="H169" s="87"/>
      <c r="I169" s="87"/>
    </row>
    <row r="170" spans="1:11" ht="51" x14ac:dyDescent="0.2">
      <c r="A170" s="30" t="s">
        <v>113</v>
      </c>
      <c r="B170" s="67" t="s">
        <v>199</v>
      </c>
      <c r="C170" s="64"/>
      <c r="D170" s="87">
        <f>D171</f>
        <v>1310.4000000000001</v>
      </c>
      <c r="E170" s="87"/>
      <c r="F170" s="87">
        <f>F171</f>
        <v>1310.4000000000001</v>
      </c>
      <c r="G170" s="87">
        <f>G171</f>
        <v>1345.8</v>
      </c>
      <c r="H170" s="87"/>
      <c r="I170" s="87">
        <f>I171</f>
        <v>1345.8</v>
      </c>
    </row>
    <row r="171" spans="1:11" ht="16.5" customHeight="1" x14ac:dyDescent="0.2">
      <c r="A171" s="68" t="s">
        <v>105</v>
      </c>
      <c r="B171" s="67" t="s">
        <v>199</v>
      </c>
      <c r="C171" s="64" t="s">
        <v>106</v>
      </c>
      <c r="D171" s="87">
        <f>D172</f>
        <v>1310.4000000000001</v>
      </c>
      <c r="E171" s="87"/>
      <c r="F171" s="87">
        <f>F172</f>
        <v>1310.4000000000001</v>
      </c>
      <c r="G171" s="87">
        <f>G172</f>
        <v>1345.8</v>
      </c>
      <c r="H171" s="87"/>
      <c r="I171" s="87">
        <f>I172</f>
        <v>1345.8</v>
      </c>
    </row>
    <row r="172" spans="1:11" ht="14.25" customHeight="1" x14ac:dyDescent="0.2">
      <c r="A172" s="27" t="s">
        <v>104</v>
      </c>
      <c r="B172" s="67" t="s">
        <v>199</v>
      </c>
      <c r="C172" s="64" t="s">
        <v>107</v>
      </c>
      <c r="D172" s="87">
        <v>1310.4000000000001</v>
      </c>
      <c r="E172" s="87"/>
      <c r="F172" s="87">
        <v>1310.4000000000001</v>
      </c>
      <c r="G172" s="87">
        <v>1345.8</v>
      </c>
      <c r="H172" s="87"/>
      <c r="I172" s="87">
        <v>1345.8</v>
      </c>
    </row>
    <row r="173" spans="1:11" s="32" customFormat="1" ht="39.75" customHeight="1" x14ac:dyDescent="0.2">
      <c r="A173" s="84" t="s">
        <v>267</v>
      </c>
      <c r="B173" s="71" t="s">
        <v>51</v>
      </c>
      <c r="C173" s="64"/>
      <c r="D173" s="82">
        <f t="shared" ref="D173:I175" si="3">D174</f>
        <v>1206.2</v>
      </c>
      <c r="E173" s="82"/>
      <c r="F173" s="82">
        <f t="shared" si="3"/>
        <v>0</v>
      </c>
      <c r="G173" s="82">
        <f t="shared" si="3"/>
        <v>1206.2</v>
      </c>
      <c r="H173" s="82"/>
      <c r="I173" s="82">
        <f t="shared" si="3"/>
        <v>0</v>
      </c>
      <c r="K173" s="33"/>
    </row>
    <row r="174" spans="1:11" x14ac:dyDescent="0.2">
      <c r="A174" s="4" t="s">
        <v>144</v>
      </c>
      <c r="B174" s="63" t="s">
        <v>145</v>
      </c>
      <c r="C174" s="64"/>
      <c r="D174" s="70">
        <f t="shared" si="3"/>
        <v>1206.2</v>
      </c>
      <c r="E174" s="70"/>
      <c r="F174" s="70">
        <f t="shared" si="3"/>
        <v>0</v>
      </c>
      <c r="G174" s="70">
        <f t="shared" si="3"/>
        <v>1206.2</v>
      </c>
      <c r="H174" s="70"/>
      <c r="I174" s="70">
        <f t="shared" si="3"/>
        <v>0</v>
      </c>
    </row>
    <row r="175" spans="1:11" x14ac:dyDescent="0.2">
      <c r="A175" s="6" t="s">
        <v>75</v>
      </c>
      <c r="B175" s="63" t="s">
        <v>171</v>
      </c>
      <c r="C175" s="64" t="s">
        <v>74</v>
      </c>
      <c r="D175" s="50">
        <f t="shared" si="3"/>
        <v>1206.2</v>
      </c>
      <c r="E175" s="50"/>
      <c r="F175" s="50">
        <f t="shared" si="3"/>
        <v>0</v>
      </c>
      <c r="G175" s="50">
        <f t="shared" si="3"/>
        <v>1206.2</v>
      </c>
      <c r="H175" s="50"/>
      <c r="I175" s="50">
        <f t="shared" si="3"/>
        <v>0</v>
      </c>
    </row>
    <row r="176" spans="1:11" x14ac:dyDescent="0.2">
      <c r="A176" s="6" t="s">
        <v>83</v>
      </c>
      <c r="B176" s="63" t="s">
        <v>171</v>
      </c>
      <c r="C176" s="64" t="s">
        <v>76</v>
      </c>
      <c r="D176" s="69">
        <v>1206.2</v>
      </c>
      <c r="E176" s="69"/>
      <c r="F176" s="69"/>
      <c r="G176" s="69">
        <v>1206.2</v>
      </c>
      <c r="H176" s="69"/>
      <c r="I176" s="69"/>
    </row>
    <row r="177" spans="1:11" s="32" customFormat="1" ht="25.5" x14ac:dyDescent="0.2">
      <c r="A177" s="75" t="s">
        <v>203</v>
      </c>
      <c r="B177" s="40" t="s">
        <v>100</v>
      </c>
      <c r="C177" s="41"/>
      <c r="D177" s="77">
        <f>D178+D185+D187+D189+D181</f>
        <v>68686.899999999994</v>
      </c>
      <c r="E177" s="77"/>
      <c r="F177" s="77">
        <f>F178+F185+F187+F189+F181</f>
        <v>0</v>
      </c>
      <c r="G177" s="77">
        <f>G178+G185+G187+G189+G181</f>
        <v>68686.899999999994</v>
      </c>
      <c r="H177" s="77"/>
      <c r="I177" s="77">
        <f>I178+I185+I187+I189+I181</f>
        <v>0</v>
      </c>
      <c r="K177" s="33"/>
    </row>
    <row r="178" spans="1:11" s="32" customFormat="1" ht="25.5" x14ac:dyDescent="0.2">
      <c r="A178" s="109" t="s">
        <v>214</v>
      </c>
      <c r="B178" s="40" t="s">
        <v>215</v>
      </c>
      <c r="C178" s="41"/>
      <c r="D178" s="77">
        <f>D179</f>
        <v>734.4</v>
      </c>
      <c r="E178" s="77"/>
      <c r="F178" s="77">
        <f>F179</f>
        <v>0</v>
      </c>
      <c r="G178" s="77">
        <f>G179</f>
        <v>734.4</v>
      </c>
      <c r="H178" s="77"/>
      <c r="I178" s="77">
        <f>I179</f>
        <v>0</v>
      </c>
      <c r="K178" s="33"/>
    </row>
    <row r="179" spans="1:11" ht="25.5" x14ac:dyDescent="0.2">
      <c r="A179" s="9" t="s">
        <v>16</v>
      </c>
      <c r="B179" s="35" t="s">
        <v>101</v>
      </c>
      <c r="C179" s="36" t="s">
        <v>17</v>
      </c>
      <c r="D179" s="50">
        <f>D180</f>
        <v>734.4</v>
      </c>
      <c r="E179" s="50"/>
      <c r="F179" s="50">
        <f>F180</f>
        <v>0</v>
      </c>
      <c r="G179" s="50">
        <f>G180</f>
        <v>734.4</v>
      </c>
      <c r="H179" s="50"/>
      <c r="I179" s="50">
        <f>I180</f>
        <v>0</v>
      </c>
    </row>
    <row r="180" spans="1:11" ht="25.5" x14ac:dyDescent="0.2">
      <c r="A180" s="19" t="s">
        <v>18</v>
      </c>
      <c r="B180" s="35" t="s">
        <v>101</v>
      </c>
      <c r="C180" s="36" t="s">
        <v>19</v>
      </c>
      <c r="D180" s="50">
        <v>734.4</v>
      </c>
      <c r="E180" s="50"/>
      <c r="F180" s="50"/>
      <c r="G180" s="50">
        <v>734.4</v>
      </c>
      <c r="H180" s="50"/>
      <c r="I180" s="50"/>
    </row>
    <row r="181" spans="1:11" ht="25.5" x14ac:dyDescent="0.2">
      <c r="A181" s="84" t="s">
        <v>216</v>
      </c>
      <c r="B181" s="40" t="s">
        <v>217</v>
      </c>
      <c r="C181" s="36"/>
      <c r="D181" s="50">
        <f>D182</f>
        <v>200</v>
      </c>
      <c r="E181" s="50"/>
      <c r="F181" s="50">
        <f>F182</f>
        <v>0</v>
      </c>
      <c r="G181" s="50">
        <f>G182</f>
        <v>200</v>
      </c>
      <c r="H181" s="50"/>
      <c r="I181" s="50">
        <f>I182</f>
        <v>0</v>
      </c>
    </row>
    <row r="182" spans="1:11" ht="25.5" x14ac:dyDescent="0.2">
      <c r="A182" s="86" t="s">
        <v>16</v>
      </c>
      <c r="B182" s="35" t="s">
        <v>218</v>
      </c>
      <c r="C182" s="36" t="s">
        <v>17</v>
      </c>
      <c r="D182" s="50">
        <f>D183</f>
        <v>200</v>
      </c>
      <c r="E182" s="50"/>
      <c r="F182" s="50">
        <f>F183</f>
        <v>0</v>
      </c>
      <c r="G182" s="50">
        <f>G183</f>
        <v>200</v>
      </c>
      <c r="H182" s="50"/>
      <c r="I182" s="50">
        <f>I183</f>
        <v>0</v>
      </c>
    </row>
    <row r="183" spans="1:11" ht="25.5" x14ac:dyDescent="0.2">
      <c r="A183" s="85" t="s">
        <v>18</v>
      </c>
      <c r="B183" s="35" t="s">
        <v>218</v>
      </c>
      <c r="C183" s="36" t="s">
        <v>19</v>
      </c>
      <c r="D183" s="50">
        <v>200</v>
      </c>
      <c r="E183" s="50"/>
      <c r="F183" s="50"/>
      <c r="G183" s="50">
        <v>200</v>
      </c>
      <c r="H183" s="50"/>
      <c r="I183" s="50"/>
    </row>
    <row r="184" spans="1:11" ht="41.25" customHeight="1" x14ac:dyDescent="0.2">
      <c r="A184" s="84" t="s">
        <v>219</v>
      </c>
      <c r="B184" s="40" t="s">
        <v>220</v>
      </c>
      <c r="C184" s="41"/>
      <c r="D184" s="92">
        <f>D185+D187+D189</f>
        <v>67752.5</v>
      </c>
      <c r="E184" s="92"/>
      <c r="F184" s="92">
        <f>F185+F187+F189</f>
        <v>0</v>
      </c>
      <c r="G184" s="92">
        <f>G185+G187+G189</f>
        <v>67752.5</v>
      </c>
      <c r="H184" s="92"/>
      <c r="I184" s="92">
        <f>I185+I187+I189</f>
        <v>0</v>
      </c>
    </row>
    <row r="185" spans="1:11" ht="25.5" x14ac:dyDescent="0.2">
      <c r="A185" s="58" t="s">
        <v>72</v>
      </c>
      <c r="B185" s="35" t="s">
        <v>221</v>
      </c>
      <c r="C185" s="60" t="s">
        <v>74</v>
      </c>
      <c r="D185" s="97">
        <f>D186</f>
        <v>13447</v>
      </c>
      <c r="E185" s="97"/>
      <c r="F185" s="97">
        <f>F186</f>
        <v>0</v>
      </c>
      <c r="G185" s="97">
        <f>G186</f>
        <v>13447</v>
      </c>
      <c r="H185" s="97"/>
      <c r="I185" s="97">
        <f>I186</f>
        <v>0</v>
      </c>
    </row>
    <row r="186" spans="1:11" x14ac:dyDescent="0.2">
      <c r="A186" s="61" t="s">
        <v>75</v>
      </c>
      <c r="B186" s="35" t="s">
        <v>221</v>
      </c>
      <c r="C186" s="60" t="s">
        <v>76</v>
      </c>
      <c r="D186" s="97">
        <v>13447</v>
      </c>
      <c r="E186" s="97"/>
      <c r="F186" s="97"/>
      <c r="G186" s="97">
        <v>13447</v>
      </c>
      <c r="H186" s="97"/>
      <c r="I186" s="97"/>
    </row>
    <row r="187" spans="1:11" ht="25.5" x14ac:dyDescent="0.2">
      <c r="A187" s="58" t="s">
        <v>72</v>
      </c>
      <c r="B187" s="35" t="s">
        <v>222</v>
      </c>
      <c r="C187" s="36" t="s">
        <v>74</v>
      </c>
      <c r="D187" s="95">
        <f>D188</f>
        <v>31341.7</v>
      </c>
      <c r="E187" s="95"/>
      <c r="F187" s="95">
        <f>F188</f>
        <v>0</v>
      </c>
      <c r="G187" s="95">
        <f>G188</f>
        <v>31341.7</v>
      </c>
      <c r="H187" s="95"/>
      <c r="I187" s="95">
        <f>I188</f>
        <v>0</v>
      </c>
    </row>
    <row r="188" spans="1:11" x14ac:dyDescent="0.2">
      <c r="A188" s="61" t="s">
        <v>75</v>
      </c>
      <c r="B188" s="35" t="s">
        <v>222</v>
      </c>
      <c r="C188" s="36" t="s">
        <v>76</v>
      </c>
      <c r="D188" s="95">
        <v>31341.7</v>
      </c>
      <c r="E188" s="95"/>
      <c r="F188" s="95"/>
      <c r="G188" s="95">
        <v>31341.7</v>
      </c>
      <c r="H188" s="95"/>
      <c r="I188" s="95"/>
    </row>
    <row r="189" spans="1:11" ht="25.5" x14ac:dyDescent="0.2">
      <c r="A189" s="58" t="s">
        <v>72</v>
      </c>
      <c r="B189" s="35" t="s">
        <v>223</v>
      </c>
      <c r="C189" s="36" t="s">
        <v>74</v>
      </c>
      <c r="D189" s="95">
        <f>D190</f>
        <v>22963.8</v>
      </c>
      <c r="E189" s="95"/>
      <c r="F189" s="95">
        <f>F190</f>
        <v>0</v>
      </c>
      <c r="G189" s="95">
        <f>G190</f>
        <v>22963.8</v>
      </c>
      <c r="H189" s="95"/>
      <c r="I189" s="95">
        <f>I190</f>
        <v>0</v>
      </c>
    </row>
    <row r="190" spans="1:11" x14ac:dyDescent="0.2">
      <c r="A190" s="61" t="s">
        <v>75</v>
      </c>
      <c r="B190" s="35" t="s">
        <v>223</v>
      </c>
      <c r="C190" s="36" t="s">
        <v>76</v>
      </c>
      <c r="D190" s="95">
        <v>22963.8</v>
      </c>
      <c r="E190" s="95"/>
      <c r="F190" s="95"/>
      <c r="G190" s="95">
        <v>22963.8</v>
      </c>
      <c r="H190" s="95"/>
      <c r="I190" s="95"/>
    </row>
    <row r="191" spans="1:11" s="32" customFormat="1" ht="38.25" hidden="1" x14ac:dyDescent="0.2">
      <c r="A191" s="17" t="s">
        <v>153</v>
      </c>
      <c r="B191" s="40" t="s">
        <v>85</v>
      </c>
      <c r="C191" s="41"/>
      <c r="D191" s="92">
        <f>D192</f>
        <v>0</v>
      </c>
      <c r="E191" s="92"/>
      <c r="F191" s="92">
        <f>F192</f>
        <v>0</v>
      </c>
      <c r="G191" s="92">
        <f>G192</f>
        <v>0</v>
      </c>
      <c r="H191" s="92"/>
      <c r="I191" s="92">
        <f>I192</f>
        <v>0</v>
      </c>
      <c r="K191" s="33"/>
    </row>
    <row r="192" spans="1:11" s="31" customFormat="1" hidden="1" x14ac:dyDescent="0.2">
      <c r="A192" s="10" t="s">
        <v>144</v>
      </c>
      <c r="B192" s="35" t="s">
        <v>146</v>
      </c>
      <c r="C192" s="36"/>
      <c r="D192" s="50">
        <f>D194+D197+D200</f>
        <v>0</v>
      </c>
      <c r="E192" s="50"/>
      <c r="F192" s="50">
        <f>F194+F197+F200</f>
        <v>0</v>
      </c>
      <c r="G192" s="50">
        <f>G194+G197+G200</f>
        <v>0</v>
      </c>
      <c r="H192" s="50"/>
      <c r="I192" s="50">
        <f>I194+I197+I200</f>
        <v>0</v>
      </c>
    </row>
    <row r="193" spans="1:11" s="31" customFormat="1" hidden="1" x14ac:dyDescent="0.2">
      <c r="A193" s="4" t="s">
        <v>87</v>
      </c>
      <c r="B193" s="35" t="s">
        <v>86</v>
      </c>
      <c r="C193" s="36"/>
      <c r="D193" s="50">
        <f>D194</f>
        <v>0</v>
      </c>
      <c r="E193" s="50"/>
      <c r="F193" s="50">
        <f>F194</f>
        <v>0</v>
      </c>
      <c r="G193" s="50">
        <f>G194</f>
        <v>0</v>
      </c>
      <c r="H193" s="50"/>
      <c r="I193" s="50">
        <f>I194</f>
        <v>0</v>
      </c>
    </row>
    <row r="194" spans="1:11" ht="25.5" hidden="1" x14ac:dyDescent="0.2">
      <c r="A194" s="4" t="s">
        <v>72</v>
      </c>
      <c r="B194" s="35" t="s">
        <v>86</v>
      </c>
      <c r="C194" s="36" t="s">
        <v>74</v>
      </c>
      <c r="D194" s="69">
        <f>D195</f>
        <v>0</v>
      </c>
      <c r="E194" s="69"/>
      <c r="F194" s="69">
        <f>F195</f>
        <v>0</v>
      </c>
      <c r="G194" s="69">
        <f>G195</f>
        <v>0</v>
      </c>
      <c r="H194" s="69"/>
      <c r="I194" s="69">
        <f>I195</f>
        <v>0</v>
      </c>
    </row>
    <row r="195" spans="1:11" hidden="1" x14ac:dyDescent="0.2">
      <c r="A195" s="6" t="s">
        <v>75</v>
      </c>
      <c r="B195" s="35" t="s">
        <v>86</v>
      </c>
      <c r="C195" s="36" t="s">
        <v>76</v>
      </c>
      <c r="D195" s="69"/>
      <c r="E195" s="69"/>
      <c r="F195" s="69"/>
      <c r="G195" s="69"/>
      <c r="H195" s="69"/>
      <c r="I195" s="69"/>
    </row>
    <row r="196" spans="1:11" hidden="1" x14ac:dyDescent="0.2">
      <c r="A196" s="5" t="s">
        <v>96</v>
      </c>
      <c r="B196" s="35" t="s">
        <v>97</v>
      </c>
      <c r="C196" s="36"/>
      <c r="D196" s="69">
        <f>D197</f>
        <v>0</v>
      </c>
      <c r="E196" s="69"/>
      <c r="F196" s="69">
        <f>F197</f>
        <v>0</v>
      </c>
      <c r="G196" s="69">
        <f>G197</f>
        <v>0</v>
      </c>
      <c r="H196" s="69"/>
      <c r="I196" s="69">
        <f>I197</f>
        <v>0</v>
      </c>
    </row>
    <row r="197" spans="1:11" ht="25.5" hidden="1" x14ac:dyDescent="0.2">
      <c r="A197" s="10" t="s">
        <v>72</v>
      </c>
      <c r="B197" s="35" t="s">
        <v>97</v>
      </c>
      <c r="C197" s="36" t="s">
        <v>74</v>
      </c>
      <c r="D197" s="70">
        <f>D198</f>
        <v>0</v>
      </c>
      <c r="E197" s="70"/>
      <c r="F197" s="70">
        <f>F198</f>
        <v>0</v>
      </c>
      <c r="G197" s="70">
        <f>G198</f>
        <v>0</v>
      </c>
      <c r="H197" s="70"/>
      <c r="I197" s="70">
        <f>I198</f>
        <v>0</v>
      </c>
    </row>
    <row r="198" spans="1:11" hidden="1" x14ac:dyDescent="0.2">
      <c r="A198" s="18" t="s">
        <v>75</v>
      </c>
      <c r="B198" s="35" t="s">
        <v>97</v>
      </c>
      <c r="C198" s="36" t="s">
        <v>76</v>
      </c>
      <c r="D198" s="50"/>
      <c r="E198" s="50"/>
      <c r="F198" s="50"/>
      <c r="G198" s="50"/>
      <c r="H198" s="50"/>
      <c r="I198" s="50"/>
    </row>
    <row r="199" spans="1:11" hidden="1" x14ac:dyDescent="0.2">
      <c r="A199" s="4" t="s">
        <v>98</v>
      </c>
      <c r="B199" s="35" t="s">
        <v>99</v>
      </c>
      <c r="C199" s="36"/>
      <c r="D199" s="50">
        <f>D200</f>
        <v>0</v>
      </c>
      <c r="E199" s="50"/>
      <c r="F199" s="50">
        <f>F200</f>
        <v>0</v>
      </c>
      <c r="G199" s="50">
        <f>G200</f>
        <v>0</v>
      </c>
      <c r="H199" s="50"/>
      <c r="I199" s="50">
        <f>I200</f>
        <v>0</v>
      </c>
    </row>
    <row r="200" spans="1:11" ht="25.5" hidden="1" x14ac:dyDescent="0.2">
      <c r="A200" s="10" t="s">
        <v>72</v>
      </c>
      <c r="B200" s="35" t="s">
        <v>99</v>
      </c>
      <c r="C200" s="36" t="s">
        <v>74</v>
      </c>
      <c r="D200" s="70">
        <f>D201</f>
        <v>0</v>
      </c>
      <c r="E200" s="70"/>
      <c r="F200" s="70">
        <f>F201</f>
        <v>0</v>
      </c>
      <c r="G200" s="70">
        <f>G201</f>
        <v>0</v>
      </c>
      <c r="H200" s="70"/>
      <c r="I200" s="70">
        <f>I201</f>
        <v>0</v>
      </c>
    </row>
    <row r="201" spans="1:11" hidden="1" x14ac:dyDescent="0.2">
      <c r="A201" s="6" t="s">
        <v>75</v>
      </c>
      <c r="B201" s="35" t="s">
        <v>99</v>
      </c>
      <c r="C201" s="36" t="s">
        <v>76</v>
      </c>
      <c r="D201" s="50"/>
      <c r="E201" s="50"/>
      <c r="F201" s="50"/>
      <c r="G201" s="50"/>
      <c r="H201" s="50"/>
      <c r="I201" s="50"/>
    </row>
    <row r="202" spans="1:11" s="32" customFormat="1" ht="25.5" hidden="1" x14ac:dyDescent="0.2">
      <c r="A202" s="17" t="s">
        <v>114</v>
      </c>
      <c r="B202" s="40" t="s">
        <v>66</v>
      </c>
      <c r="C202" s="41"/>
      <c r="D202" s="77">
        <f>D203</f>
        <v>0</v>
      </c>
      <c r="E202" s="77"/>
      <c r="F202" s="77">
        <f>F203</f>
        <v>0</v>
      </c>
      <c r="G202" s="77">
        <f>G203</f>
        <v>0</v>
      </c>
      <c r="H202" s="77"/>
      <c r="I202" s="77">
        <f>I203</f>
        <v>0</v>
      </c>
    </row>
    <row r="203" spans="1:11" ht="25.5" hidden="1" x14ac:dyDescent="0.2">
      <c r="A203" s="9" t="s">
        <v>16</v>
      </c>
      <c r="B203" s="35" t="s">
        <v>115</v>
      </c>
      <c r="C203" s="36" t="s">
        <v>17</v>
      </c>
      <c r="D203" s="50">
        <f>D204</f>
        <v>0</v>
      </c>
      <c r="E203" s="50"/>
      <c r="F203" s="50">
        <f>F204</f>
        <v>0</v>
      </c>
      <c r="G203" s="50">
        <f>G204</f>
        <v>0</v>
      </c>
      <c r="H203" s="50"/>
      <c r="I203" s="50">
        <f>I204</f>
        <v>0</v>
      </c>
    </row>
    <row r="204" spans="1:11" ht="25.5" hidden="1" x14ac:dyDescent="0.2">
      <c r="A204" s="19" t="s">
        <v>18</v>
      </c>
      <c r="B204" s="35" t="s">
        <v>115</v>
      </c>
      <c r="C204" s="36" t="s">
        <v>19</v>
      </c>
      <c r="D204" s="50">
        <v>0</v>
      </c>
      <c r="E204" s="50"/>
      <c r="F204" s="50">
        <v>0</v>
      </c>
      <c r="G204" s="50">
        <v>0</v>
      </c>
      <c r="H204" s="50"/>
      <c r="I204" s="50">
        <v>0</v>
      </c>
    </row>
    <row r="205" spans="1:11" ht="38.25" x14ac:dyDescent="0.2">
      <c r="A205" s="84" t="s">
        <v>264</v>
      </c>
      <c r="B205" s="40" t="s">
        <v>66</v>
      </c>
      <c r="C205" s="36"/>
      <c r="D205" s="92">
        <f>D206</f>
        <v>210</v>
      </c>
      <c r="E205" s="92"/>
      <c r="F205" s="92">
        <f>F206</f>
        <v>0</v>
      </c>
      <c r="G205" s="92">
        <f>G206</f>
        <v>210</v>
      </c>
      <c r="H205" s="92"/>
      <c r="I205" s="92">
        <f>I206</f>
        <v>0</v>
      </c>
    </row>
    <row r="206" spans="1:11" ht="25.5" x14ac:dyDescent="0.2">
      <c r="A206" s="9" t="s">
        <v>16</v>
      </c>
      <c r="B206" s="35" t="s">
        <v>115</v>
      </c>
      <c r="C206" s="36" t="s">
        <v>17</v>
      </c>
      <c r="D206" s="50">
        <f>D207</f>
        <v>210</v>
      </c>
      <c r="E206" s="50"/>
      <c r="F206" s="50">
        <f>F207</f>
        <v>0</v>
      </c>
      <c r="G206" s="50">
        <f>G207</f>
        <v>210</v>
      </c>
      <c r="H206" s="50"/>
      <c r="I206" s="50">
        <f>I207</f>
        <v>0</v>
      </c>
    </row>
    <row r="207" spans="1:11" ht="25.5" x14ac:dyDescent="0.2">
      <c r="A207" s="19" t="s">
        <v>18</v>
      </c>
      <c r="B207" s="35" t="s">
        <v>115</v>
      </c>
      <c r="C207" s="36" t="s">
        <v>19</v>
      </c>
      <c r="D207" s="50">
        <v>210</v>
      </c>
      <c r="E207" s="50"/>
      <c r="F207" s="50"/>
      <c r="G207" s="50">
        <v>210</v>
      </c>
      <c r="H207" s="50"/>
      <c r="I207" s="50"/>
    </row>
    <row r="208" spans="1:11" s="32" customFormat="1" ht="42" customHeight="1" x14ac:dyDescent="0.2">
      <c r="A208" s="114" t="s">
        <v>248</v>
      </c>
      <c r="B208" s="40" t="s">
        <v>88</v>
      </c>
      <c r="C208" s="43"/>
      <c r="D208" s="92">
        <f>D209</f>
        <v>816</v>
      </c>
      <c r="E208" s="92"/>
      <c r="F208" s="92">
        <f>F209</f>
        <v>0</v>
      </c>
      <c r="G208" s="92">
        <f>G209</f>
        <v>816</v>
      </c>
      <c r="H208" s="92"/>
      <c r="I208" s="92">
        <f>I209</f>
        <v>0</v>
      </c>
      <c r="K208" s="33"/>
    </row>
    <row r="209" spans="1:11" ht="25.5" x14ac:dyDescent="0.2">
      <c r="A209" s="9" t="s">
        <v>16</v>
      </c>
      <c r="B209" s="35" t="s">
        <v>89</v>
      </c>
      <c r="C209" s="44" t="s">
        <v>17</v>
      </c>
      <c r="D209" s="50">
        <f>D210</f>
        <v>816</v>
      </c>
      <c r="E209" s="50"/>
      <c r="F209" s="50">
        <f>F210</f>
        <v>0</v>
      </c>
      <c r="G209" s="50">
        <f>G210</f>
        <v>816</v>
      </c>
      <c r="H209" s="50"/>
      <c r="I209" s="50">
        <f>I210</f>
        <v>0</v>
      </c>
    </row>
    <row r="210" spans="1:11" ht="25.5" x14ac:dyDescent="0.2">
      <c r="A210" s="19" t="s">
        <v>18</v>
      </c>
      <c r="B210" s="35" t="s">
        <v>89</v>
      </c>
      <c r="C210" s="44" t="s">
        <v>19</v>
      </c>
      <c r="D210" s="50">
        <v>816</v>
      </c>
      <c r="E210" s="50"/>
      <c r="F210" s="50"/>
      <c r="G210" s="50">
        <v>816</v>
      </c>
      <c r="H210" s="50"/>
      <c r="I210" s="50"/>
    </row>
    <row r="211" spans="1:11" ht="30" customHeight="1" x14ac:dyDescent="0.2">
      <c r="A211" s="16" t="s">
        <v>249</v>
      </c>
      <c r="B211" s="40" t="s">
        <v>64</v>
      </c>
      <c r="C211" s="41"/>
      <c r="D211" s="92">
        <f>D212</f>
        <v>118</v>
      </c>
      <c r="E211" s="92"/>
      <c r="F211" s="92">
        <f>F212</f>
        <v>0</v>
      </c>
      <c r="G211" s="92">
        <f>G212</f>
        <v>118</v>
      </c>
      <c r="H211" s="92"/>
      <c r="I211" s="92">
        <f>I212</f>
        <v>0</v>
      </c>
      <c r="K211" s="34"/>
    </row>
    <row r="212" spans="1:11" ht="23.25" customHeight="1" x14ac:dyDescent="0.2">
      <c r="A212" s="9" t="s">
        <v>16</v>
      </c>
      <c r="B212" s="35" t="s">
        <v>254</v>
      </c>
      <c r="C212" s="36" t="s">
        <v>17</v>
      </c>
      <c r="D212" s="98">
        <f>D213</f>
        <v>118</v>
      </c>
      <c r="E212" s="98"/>
      <c r="F212" s="98">
        <f>F213</f>
        <v>0</v>
      </c>
      <c r="G212" s="98">
        <f>G213</f>
        <v>118</v>
      </c>
      <c r="H212" s="98"/>
      <c r="I212" s="98">
        <f>I213</f>
        <v>0</v>
      </c>
    </row>
    <row r="213" spans="1:11" ht="27.75" customHeight="1" x14ac:dyDescent="0.2">
      <c r="A213" s="9" t="s">
        <v>18</v>
      </c>
      <c r="B213" s="35" t="s">
        <v>254</v>
      </c>
      <c r="C213" s="36" t="s">
        <v>19</v>
      </c>
      <c r="D213" s="50">
        <v>118</v>
      </c>
      <c r="E213" s="50"/>
      <c r="F213" s="50"/>
      <c r="G213" s="50">
        <v>118</v>
      </c>
      <c r="H213" s="50"/>
      <c r="I213" s="50"/>
    </row>
    <row r="214" spans="1:11" ht="38.25" x14ac:dyDescent="0.2">
      <c r="A214" s="74" t="s">
        <v>206</v>
      </c>
      <c r="B214" s="40" t="s">
        <v>150</v>
      </c>
      <c r="C214" s="43"/>
      <c r="D214" s="92">
        <f>D215</f>
        <v>1725</v>
      </c>
      <c r="E214" s="92"/>
      <c r="F214" s="92">
        <f>F215</f>
        <v>0</v>
      </c>
      <c r="G214" s="92">
        <f>G215</f>
        <v>1725</v>
      </c>
      <c r="H214" s="92"/>
      <c r="I214" s="92">
        <f>I215</f>
        <v>0</v>
      </c>
    </row>
    <row r="215" spans="1:11" ht="25.5" x14ac:dyDescent="0.2">
      <c r="A215" s="56" t="s">
        <v>16</v>
      </c>
      <c r="B215" s="53" t="s">
        <v>207</v>
      </c>
      <c r="C215" s="54" t="s">
        <v>17</v>
      </c>
      <c r="D215" s="87">
        <f>D216</f>
        <v>1725</v>
      </c>
      <c r="E215" s="87"/>
      <c r="F215" s="87">
        <f>F216</f>
        <v>0</v>
      </c>
      <c r="G215" s="87">
        <f>G216</f>
        <v>1725</v>
      </c>
      <c r="H215" s="87"/>
      <c r="I215" s="87">
        <f>I216</f>
        <v>0</v>
      </c>
    </row>
    <row r="216" spans="1:11" ht="25.5" x14ac:dyDescent="0.2">
      <c r="A216" s="56" t="s">
        <v>18</v>
      </c>
      <c r="B216" s="53" t="s">
        <v>207</v>
      </c>
      <c r="C216" s="54" t="s">
        <v>19</v>
      </c>
      <c r="D216" s="87">
        <v>1725</v>
      </c>
      <c r="E216" s="87"/>
      <c r="F216" s="87"/>
      <c r="G216" s="87">
        <v>1725</v>
      </c>
      <c r="H216" s="87"/>
      <c r="I216" s="87"/>
    </row>
    <row r="217" spans="1:11" ht="25.5" x14ac:dyDescent="0.2">
      <c r="A217" s="74" t="s">
        <v>205</v>
      </c>
      <c r="B217" s="40" t="s">
        <v>151</v>
      </c>
      <c r="C217" s="43"/>
      <c r="D217" s="92">
        <f>D218</f>
        <v>1000</v>
      </c>
      <c r="E217" s="92"/>
      <c r="F217" s="92">
        <f>F218</f>
        <v>0</v>
      </c>
      <c r="G217" s="92">
        <f>G218</f>
        <v>1000</v>
      </c>
      <c r="H217" s="92"/>
      <c r="I217" s="92">
        <f>I218</f>
        <v>0</v>
      </c>
    </row>
    <row r="218" spans="1:11" ht="34.5" customHeight="1" x14ac:dyDescent="0.2">
      <c r="A218" s="56" t="s">
        <v>16</v>
      </c>
      <c r="B218" s="35" t="s">
        <v>152</v>
      </c>
      <c r="C218" s="44" t="s">
        <v>17</v>
      </c>
      <c r="D218" s="50">
        <f t="shared" ref="D218:I218" si="4">D219</f>
        <v>1000</v>
      </c>
      <c r="E218" s="50"/>
      <c r="F218" s="50">
        <f t="shared" si="4"/>
        <v>0</v>
      </c>
      <c r="G218" s="50">
        <f t="shared" si="4"/>
        <v>1000</v>
      </c>
      <c r="H218" s="50"/>
      <c r="I218" s="50">
        <f t="shared" si="4"/>
        <v>0</v>
      </c>
    </row>
    <row r="219" spans="1:11" ht="25.5" customHeight="1" x14ac:dyDescent="0.2">
      <c r="A219" s="56" t="s">
        <v>18</v>
      </c>
      <c r="B219" s="35" t="s">
        <v>152</v>
      </c>
      <c r="C219" s="44" t="s">
        <v>19</v>
      </c>
      <c r="D219" s="50">
        <v>1000</v>
      </c>
      <c r="E219" s="50"/>
      <c r="F219" s="50"/>
      <c r="G219" s="50">
        <v>1000</v>
      </c>
      <c r="H219" s="50"/>
      <c r="I219" s="50"/>
    </row>
    <row r="220" spans="1:11" ht="36.75" customHeight="1" x14ac:dyDescent="0.2">
      <c r="A220" s="84" t="s">
        <v>265</v>
      </c>
      <c r="B220" s="40" t="s">
        <v>158</v>
      </c>
      <c r="C220" s="44"/>
      <c r="D220" s="92">
        <f>D221</f>
        <v>200</v>
      </c>
      <c r="E220" s="92"/>
      <c r="F220" s="92">
        <f>F221</f>
        <v>0</v>
      </c>
      <c r="G220" s="92">
        <f>G221</f>
        <v>200</v>
      </c>
      <c r="H220" s="92"/>
      <c r="I220" s="92">
        <f>I221</f>
        <v>0</v>
      </c>
      <c r="K220" s="34"/>
    </row>
    <row r="221" spans="1:11" ht="25.5" x14ac:dyDescent="0.2">
      <c r="A221" s="9" t="s">
        <v>16</v>
      </c>
      <c r="B221" s="35" t="s">
        <v>159</v>
      </c>
      <c r="C221" s="44" t="s">
        <v>17</v>
      </c>
      <c r="D221" s="50">
        <f>D222</f>
        <v>200</v>
      </c>
      <c r="E221" s="50"/>
      <c r="F221" s="50">
        <f>F222</f>
        <v>0</v>
      </c>
      <c r="G221" s="50">
        <f>G222</f>
        <v>200</v>
      </c>
      <c r="H221" s="50"/>
      <c r="I221" s="50">
        <f>I222</f>
        <v>0</v>
      </c>
    </row>
    <row r="222" spans="1:11" ht="25.5" x14ac:dyDescent="0.2">
      <c r="A222" s="19" t="s">
        <v>18</v>
      </c>
      <c r="B222" s="42" t="s">
        <v>159</v>
      </c>
      <c r="C222" s="44" t="s">
        <v>19</v>
      </c>
      <c r="D222" s="50">
        <v>200</v>
      </c>
      <c r="E222" s="50"/>
      <c r="F222" s="50"/>
      <c r="G222" s="50">
        <v>200</v>
      </c>
      <c r="H222" s="50"/>
      <c r="I222" s="50"/>
    </row>
    <row r="223" spans="1:11" ht="38.25" hidden="1" x14ac:dyDescent="0.2">
      <c r="A223" s="20" t="s">
        <v>154</v>
      </c>
      <c r="B223" s="40" t="s">
        <v>155</v>
      </c>
      <c r="C223" s="44"/>
      <c r="D223" s="50">
        <f>D224</f>
        <v>0</v>
      </c>
      <c r="E223" s="50"/>
      <c r="F223" s="50">
        <f>F224</f>
        <v>0</v>
      </c>
      <c r="G223" s="50">
        <f>G224</f>
        <v>0</v>
      </c>
      <c r="H223" s="50"/>
      <c r="I223" s="50">
        <f>I224</f>
        <v>0</v>
      </c>
    </row>
    <row r="224" spans="1:11" ht="25.5" hidden="1" x14ac:dyDescent="0.2">
      <c r="A224" s="9" t="s">
        <v>16</v>
      </c>
      <c r="B224" s="35" t="s">
        <v>156</v>
      </c>
      <c r="C224" s="44" t="s">
        <v>17</v>
      </c>
      <c r="D224" s="50">
        <f>D225</f>
        <v>0</v>
      </c>
      <c r="E224" s="50"/>
      <c r="F224" s="50">
        <f>F225</f>
        <v>0</v>
      </c>
      <c r="G224" s="50">
        <f>G225</f>
        <v>0</v>
      </c>
      <c r="H224" s="50"/>
      <c r="I224" s="50">
        <f>I225</f>
        <v>0</v>
      </c>
    </row>
    <row r="225" spans="1:11" ht="25.5" hidden="1" x14ac:dyDescent="0.2">
      <c r="A225" s="19" t="s">
        <v>18</v>
      </c>
      <c r="B225" s="42" t="s">
        <v>156</v>
      </c>
      <c r="C225" s="44" t="s">
        <v>19</v>
      </c>
      <c r="D225" s="50"/>
      <c r="E225" s="50"/>
      <c r="F225" s="50"/>
      <c r="G225" s="50"/>
      <c r="H225" s="50"/>
      <c r="I225" s="50"/>
    </row>
    <row r="226" spans="1:11" ht="38.25" hidden="1" x14ac:dyDescent="0.2">
      <c r="A226" s="20" t="s">
        <v>154</v>
      </c>
      <c r="B226" s="45" t="s">
        <v>155</v>
      </c>
      <c r="C226" s="44"/>
      <c r="D226" s="92">
        <f>D227</f>
        <v>0</v>
      </c>
      <c r="E226" s="92"/>
      <c r="F226" s="92">
        <f>F227</f>
        <v>0</v>
      </c>
      <c r="G226" s="92">
        <f>G227</f>
        <v>0</v>
      </c>
      <c r="H226" s="92"/>
      <c r="I226" s="92">
        <f>I227</f>
        <v>0</v>
      </c>
    </row>
    <row r="227" spans="1:11" ht="25.5" hidden="1" x14ac:dyDescent="0.2">
      <c r="A227" s="9" t="s">
        <v>16</v>
      </c>
      <c r="B227" s="42" t="s">
        <v>172</v>
      </c>
      <c r="C227" s="44" t="s">
        <v>17</v>
      </c>
      <c r="D227" s="50">
        <f>D228</f>
        <v>0</v>
      </c>
      <c r="E227" s="50"/>
      <c r="F227" s="50">
        <f>F228</f>
        <v>0</v>
      </c>
      <c r="G227" s="50">
        <f>G228</f>
        <v>0</v>
      </c>
      <c r="H227" s="50"/>
      <c r="I227" s="50">
        <f>I228</f>
        <v>0</v>
      </c>
    </row>
    <row r="228" spans="1:11" ht="25.5" hidden="1" x14ac:dyDescent="0.2">
      <c r="A228" s="19" t="s">
        <v>18</v>
      </c>
      <c r="B228" s="42" t="s">
        <v>172</v>
      </c>
      <c r="C228" s="44" t="s">
        <v>19</v>
      </c>
      <c r="D228" s="50">
        <v>0</v>
      </c>
      <c r="E228" s="50"/>
      <c r="F228" s="50">
        <v>0</v>
      </c>
      <c r="G228" s="50">
        <v>0</v>
      </c>
      <c r="H228" s="50"/>
      <c r="I228" s="50">
        <v>0</v>
      </c>
    </row>
    <row r="229" spans="1:11" ht="25.5" hidden="1" x14ac:dyDescent="0.2">
      <c r="A229" s="74" t="s">
        <v>200</v>
      </c>
      <c r="B229" s="45" t="s">
        <v>160</v>
      </c>
      <c r="C229" s="44"/>
      <c r="D229" s="92">
        <f>D230+D232</f>
        <v>0</v>
      </c>
      <c r="E229" s="92"/>
      <c r="F229" s="92">
        <f>F230+F232</f>
        <v>0</v>
      </c>
      <c r="G229" s="92">
        <f>G230+G232</f>
        <v>0</v>
      </c>
      <c r="H229" s="92"/>
      <c r="I229" s="92">
        <f>I230+I232</f>
        <v>0</v>
      </c>
      <c r="K229" s="34"/>
    </row>
    <row r="230" spans="1:11" ht="25.5" hidden="1" x14ac:dyDescent="0.2">
      <c r="A230" s="9" t="s">
        <v>16</v>
      </c>
      <c r="B230" s="42" t="s">
        <v>161</v>
      </c>
      <c r="C230" s="44" t="s">
        <v>17</v>
      </c>
      <c r="D230" s="50">
        <f>D231</f>
        <v>0</v>
      </c>
      <c r="E230" s="50"/>
      <c r="F230" s="50">
        <f>F231</f>
        <v>0</v>
      </c>
      <c r="G230" s="50">
        <f>G231</f>
        <v>0</v>
      </c>
      <c r="H230" s="50"/>
      <c r="I230" s="50">
        <f>I231</f>
        <v>0</v>
      </c>
    </row>
    <row r="231" spans="1:11" ht="25.5" hidden="1" x14ac:dyDescent="0.2">
      <c r="A231" s="19" t="s">
        <v>18</v>
      </c>
      <c r="B231" s="42" t="s">
        <v>161</v>
      </c>
      <c r="C231" s="44" t="s">
        <v>19</v>
      </c>
      <c r="D231" s="50"/>
      <c r="E231" s="50"/>
      <c r="F231" s="50"/>
      <c r="G231" s="50"/>
      <c r="H231" s="50"/>
      <c r="I231" s="50"/>
    </row>
    <row r="232" spans="1:11" ht="25.5" hidden="1" x14ac:dyDescent="0.2">
      <c r="A232" s="56" t="s">
        <v>201</v>
      </c>
      <c r="B232" s="73" t="s">
        <v>202</v>
      </c>
      <c r="C232" s="54" t="s">
        <v>17</v>
      </c>
      <c r="D232" s="87">
        <f>D233</f>
        <v>0</v>
      </c>
      <c r="E232" s="87"/>
      <c r="F232" s="87">
        <f>F233</f>
        <v>0</v>
      </c>
      <c r="G232" s="87">
        <f>G233</f>
        <v>0</v>
      </c>
      <c r="H232" s="87"/>
      <c r="I232" s="87">
        <f>I233</f>
        <v>0</v>
      </c>
    </row>
    <row r="233" spans="1:11" ht="25.5" hidden="1" x14ac:dyDescent="0.2">
      <c r="A233" s="56" t="s">
        <v>18</v>
      </c>
      <c r="B233" s="73" t="s">
        <v>202</v>
      </c>
      <c r="C233" s="54" t="s">
        <v>19</v>
      </c>
      <c r="D233" s="87"/>
      <c r="E233" s="87"/>
      <c r="F233" s="87"/>
      <c r="G233" s="87"/>
      <c r="H233" s="87"/>
      <c r="I233" s="87"/>
    </row>
    <row r="234" spans="1:11" ht="25.5" x14ac:dyDescent="0.2">
      <c r="A234" s="72" t="s">
        <v>266</v>
      </c>
      <c r="B234" s="45" t="s">
        <v>162</v>
      </c>
      <c r="C234" s="44"/>
      <c r="D234" s="92">
        <f>D235</f>
        <v>1195</v>
      </c>
      <c r="E234" s="92"/>
      <c r="F234" s="92">
        <f>F235</f>
        <v>0</v>
      </c>
      <c r="G234" s="92">
        <f>G235</f>
        <v>1195</v>
      </c>
      <c r="H234" s="92"/>
      <c r="I234" s="92">
        <f>I235</f>
        <v>0</v>
      </c>
      <c r="K234" s="34"/>
    </row>
    <row r="235" spans="1:11" x14ac:dyDescent="0.2">
      <c r="A235" s="19" t="s">
        <v>157</v>
      </c>
      <c r="B235" s="42" t="s">
        <v>164</v>
      </c>
      <c r="C235" s="44" t="s">
        <v>74</v>
      </c>
      <c r="D235" s="50">
        <f>D236</f>
        <v>1195</v>
      </c>
      <c r="E235" s="50"/>
      <c r="F235" s="50">
        <f>F236</f>
        <v>0</v>
      </c>
      <c r="G235" s="50">
        <f>G236</f>
        <v>1195</v>
      </c>
      <c r="H235" s="50"/>
      <c r="I235" s="50">
        <f>I236</f>
        <v>0</v>
      </c>
    </row>
    <row r="236" spans="1:11" x14ac:dyDescent="0.2">
      <c r="A236" s="19" t="s">
        <v>163</v>
      </c>
      <c r="B236" s="42" t="s">
        <v>164</v>
      </c>
      <c r="C236" s="44" t="s">
        <v>165</v>
      </c>
      <c r="D236" s="50">
        <v>1195</v>
      </c>
      <c r="E236" s="50"/>
      <c r="F236" s="50"/>
      <c r="G236" s="50">
        <v>1195</v>
      </c>
      <c r="H236" s="50"/>
      <c r="I236" s="50"/>
    </row>
    <row r="237" spans="1:11" ht="25.5" customHeight="1" x14ac:dyDescent="0.2">
      <c r="A237" s="12" t="s">
        <v>232</v>
      </c>
      <c r="B237" s="45" t="s">
        <v>173</v>
      </c>
      <c r="C237" s="44"/>
      <c r="D237" s="92">
        <f>D238</f>
        <v>180</v>
      </c>
      <c r="E237" s="92"/>
      <c r="F237" s="92">
        <f>F238</f>
        <v>0</v>
      </c>
      <c r="G237" s="92">
        <f>G238</f>
        <v>180</v>
      </c>
      <c r="H237" s="92"/>
      <c r="I237" s="92">
        <f>I238</f>
        <v>0</v>
      </c>
    </row>
    <row r="238" spans="1:11" ht="25.5" x14ac:dyDescent="0.2">
      <c r="A238" s="9" t="s">
        <v>16</v>
      </c>
      <c r="B238" s="42" t="s">
        <v>174</v>
      </c>
      <c r="C238" s="44" t="s">
        <v>17</v>
      </c>
      <c r="D238" s="50">
        <f>D239</f>
        <v>180</v>
      </c>
      <c r="E238" s="50"/>
      <c r="F238" s="50">
        <f>F239</f>
        <v>0</v>
      </c>
      <c r="G238" s="50">
        <f>G239</f>
        <v>180</v>
      </c>
      <c r="H238" s="50"/>
      <c r="I238" s="50">
        <f>I239</f>
        <v>0</v>
      </c>
    </row>
    <row r="239" spans="1:11" ht="25.5" x14ac:dyDescent="0.2">
      <c r="A239" s="19" t="s">
        <v>18</v>
      </c>
      <c r="B239" s="42" t="s">
        <v>174</v>
      </c>
      <c r="C239" s="44" t="s">
        <v>19</v>
      </c>
      <c r="D239" s="50">
        <v>180</v>
      </c>
      <c r="E239" s="50"/>
      <c r="F239" s="50"/>
      <c r="G239" s="50">
        <v>180</v>
      </c>
      <c r="H239" s="50"/>
      <c r="I239" s="50"/>
    </row>
    <row r="240" spans="1:11" ht="38.25" x14ac:dyDescent="0.2">
      <c r="A240" s="74" t="s">
        <v>250</v>
      </c>
      <c r="B240" s="45" t="s">
        <v>175</v>
      </c>
      <c r="C240" s="44"/>
      <c r="D240" s="92">
        <f>D241</f>
        <v>200</v>
      </c>
      <c r="E240" s="92"/>
      <c r="F240" s="92">
        <f>F241</f>
        <v>0</v>
      </c>
      <c r="G240" s="92">
        <f>G241</f>
        <v>200</v>
      </c>
      <c r="H240" s="92"/>
      <c r="I240" s="92">
        <f>I241</f>
        <v>0</v>
      </c>
    </row>
    <row r="241" spans="1:11" ht="25.5" x14ac:dyDescent="0.2">
      <c r="A241" s="9" t="s">
        <v>16</v>
      </c>
      <c r="B241" s="42" t="s">
        <v>176</v>
      </c>
      <c r="C241" s="44" t="s">
        <v>17</v>
      </c>
      <c r="D241" s="50">
        <f>D242</f>
        <v>200</v>
      </c>
      <c r="E241" s="50"/>
      <c r="F241" s="50">
        <f>F242</f>
        <v>0</v>
      </c>
      <c r="G241" s="50">
        <f>G242</f>
        <v>200</v>
      </c>
      <c r="H241" s="50"/>
      <c r="I241" s="50">
        <f>I242</f>
        <v>0</v>
      </c>
    </row>
    <row r="242" spans="1:11" ht="25.5" x14ac:dyDescent="0.2">
      <c r="A242" s="19" t="s">
        <v>18</v>
      </c>
      <c r="B242" s="42" t="s">
        <v>176</v>
      </c>
      <c r="C242" s="44" t="s">
        <v>19</v>
      </c>
      <c r="D242" s="50">
        <v>200</v>
      </c>
      <c r="E242" s="50"/>
      <c r="F242" s="50"/>
      <c r="G242" s="50">
        <v>200</v>
      </c>
      <c r="H242" s="50"/>
      <c r="I242" s="50"/>
    </row>
    <row r="243" spans="1:11" ht="25.5" hidden="1" x14ac:dyDescent="0.2">
      <c r="A243" s="107" t="s">
        <v>178</v>
      </c>
      <c r="B243" s="45" t="s">
        <v>179</v>
      </c>
      <c r="C243" s="44"/>
      <c r="D243" s="92">
        <f>D244</f>
        <v>0</v>
      </c>
      <c r="E243" s="92"/>
      <c r="F243" s="92">
        <f>F244</f>
        <v>0</v>
      </c>
      <c r="G243" s="92">
        <f>G244</f>
        <v>0</v>
      </c>
      <c r="H243" s="92"/>
      <c r="I243" s="92">
        <f>I244</f>
        <v>0</v>
      </c>
    </row>
    <row r="244" spans="1:11" ht="25.5" hidden="1" x14ac:dyDescent="0.2">
      <c r="A244" s="9" t="s">
        <v>16</v>
      </c>
      <c r="B244" s="42" t="s">
        <v>177</v>
      </c>
      <c r="C244" s="44" t="s">
        <v>17</v>
      </c>
      <c r="D244" s="50">
        <f>D245</f>
        <v>0</v>
      </c>
      <c r="E244" s="50"/>
      <c r="F244" s="50">
        <f>F245</f>
        <v>0</v>
      </c>
      <c r="G244" s="50">
        <f>G245</f>
        <v>0</v>
      </c>
      <c r="H244" s="50"/>
      <c r="I244" s="50">
        <f>I245</f>
        <v>0</v>
      </c>
    </row>
    <row r="245" spans="1:11" ht="25.5" hidden="1" x14ac:dyDescent="0.2">
      <c r="A245" s="19" t="s">
        <v>18</v>
      </c>
      <c r="B245" s="42" t="s">
        <v>177</v>
      </c>
      <c r="C245" s="44" t="s">
        <v>19</v>
      </c>
      <c r="D245" s="50"/>
      <c r="E245" s="50"/>
      <c r="F245" s="50"/>
      <c r="G245" s="50"/>
      <c r="H245" s="50"/>
      <c r="I245" s="50"/>
    </row>
    <row r="246" spans="1:11" ht="38.25" customHeight="1" x14ac:dyDescent="0.2">
      <c r="A246" s="88" t="s">
        <v>226</v>
      </c>
      <c r="B246" s="45" t="s">
        <v>227</v>
      </c>
      <c r="C246" s="44"/>
      <c r="D246" s="92">
        <f>D247</f>
        <v>133.5</v>
      </c>
      <c r="E246" s="92"/>
      <c r="F246" s="92">
        <f>F247</f>
        <v>0</v>
      </c>
      <c r="G246" s="92">
        <f>G247</f>
        <v>133.5</v>
      </c>
      <c r="H246" s="92"/>
      <c r="I246" s="92">
        <f>I247</f>
        <v>0</v>
      </c>
    </row>
    <row r="247" spans="1:11" ht="25.5" x14ac:dyDescent="0.2">
      <c r="A247" s="9" t="s">
        <v>16</v>
      </c>
      <c r="B247" s="42" t="s">
        <v>228</v>
      </c>
      <c r="C247" s="44" t="s">
        <v>17</v>
      </c>
      <c r="D247" s="50">
        <f>D248</f>
        <v>133.5</v>
      </c>
      <c r="E247" s="50"/>
      <c r="F247" s="50">
        <f>F248</f>
        <v>0</v>
      </c>
      <c r="G247" s="50">
        <f>G248</f>
        <v>133.5</v>
      </c>
      <c r="H247" s="50"/>
      <c r="I247" s="50">
        <f>I248</f>
        <v>0</v>
      </c>
    </row>
    <row r="248" spans="1:11" ht="25.5" x14ac:dyDescent="0.2">
      <c r="A248" s="19" t="s">
        <v>18</v>
      </c>
      <c r="B248" s="42" t="s">
        <v>228</v>
      </c>
      <c r="C248" s="44" t="s">
        <v>19</v>
      </c>
      <c r="D248" s="50">
        <v>133.5</v>
      </c>
      <c r="E248" s="50"/>
      <c r="F248" s="50"/>
      <c r="G248" s="50">
        <v>133.5</v>
      </c>
      <c r="H248" s="50"/>
      <c r="I248" s="50"/>
    </row>
    <row r="249" spans="1:11" ht="41.25" customHeight="1" x14ac:dyDescent="0.2">
      <c r="A249" s="110" t="s">
        <v>241</v>
      </c>
      <c r="B249" s="111" t="s">
        <v>242</v>
      </c>
      <c r="C249" s="112"/>
      <c r="D249" s="81">
        <f>D250</f>
        <v>272.8</v>
      </c>
      <c r="E249" s="81"/>
      <c r="F249" s="81">
        <f>F250</f>
        <v>0</v>
      </c>
      <c r="G249" s="81">
        <f>G250</f>
        <v>272.8</v>
      </c>
      <c r="H249" s="81"/>
      <c r="I249" s="81">
        <f>I250</f>
        <v>0</v>
      </c>
    </row>
    <row r="250" spans="1:11" ht="25.5" x14ac:dyDescent="0.2">
      <c r="A250" s="9" t="s">
        <v>16</v>
      </c>
      <c r="B250" s="113" t="s">
        <v>243</v>
      </c>
      <c r="C250" s="108" t="s">
        <v>17</v>
      </c>
      <c r="D250" s="87">
        <f>D251</f>
        <v>272.8</v>
      </c>
      <c r="E250" s="87"/>
      <c r="F250" s="87">
        <f>F251</f>
        <v>0</v>
      </c>
      <c r="G250" s="87">
        <f>G251</f>
        <v>272.8</v>
      </c>
      <c r="H250" s="87"/>
      <c r="I250" s="87">
        <f>I251</f>
        <v>0</v>
      </c>
    </row>
    <row r="251" spans="1:11" ht="25.5" x14ac:dyDescent="0.2">
      <c r="A251" s="19" t="s">
        <v>18</v>
      </c>
      <c r="B251" s="113" t="s">
        <v>243</v>
      </c>
      <c r="C251" s="108" t="s">
        <v>19</v>
      </c>
      <c r="D251" s="87">
        <v>272.8</v>
      </c>
      <c r="E251" s="87"/>
      <c r="F251" s="87"/>
      <c r="G251" s="87">
        <v>272.8</v>
      </c>
      <c r="H251" s="87"/>
      <c r="I251" s="87"/>
    </row>
    <row r="252" spans="1:11" s="32" customFormat="1" x14ac:dyDescent="0.2">
      <c r="A252" s="20" t="s">
        <v>5</v>
      </c>
      <c r="B252" s="40" t="s">
        <v>6</v>
      </c>
      <c r="C252" s="43"/>
      <c r="D252" s="92">
        <f t="shared" ref="D252:I252" si="5">D253+D256+D261+D264+D267+D270+D273+D276+D279+D285+D288+D291+D296+D282</f>
        <v>40685.5</v>
      </c>
      <c r="E252" s="92">
        <f t="shared" si="5"/>
        <v>50.4</v>
      </c>
      <c r="F252" s="92">
        <f t="shared" si="5"/>
        <v>10571.9</v>
      </c>
      <c r="G252" s="92">
        <f t="shared" si="5"/>
        <v>84383.9</v>
      </c>
      <c r="H252" s="92">
        <f t="shared" si="5"/>
        <v>50.4</v>
      </c>
      <c r="I252" s="92">
        <f t="shared" si="5"/>
        <v>53393.7</v>
      </c>
      <c r="K252" s="33"/>
    </row>
    <row r="253" spans="1:11" x14ac:dyDescent="0.2">
      <c r="A253" s="48" t="s">
        <v>7</v>
      </c>
      <c r="B253" s="35" t="s">
        <v>8</v>
      </c>
      <c r="C253" s="36"/>
      <c r="D253" s="70">
        <f>D255</f>
        <v>1614.3</v>
      </c>
      <c r="E253" s="70"/>
      <c r="F253" s="70">
        <f>F255</f>
        <v>0</v>
      </c>
      <c r="G253" s="70">
        <f>G255</f>
        <v>1614.3</v>
      </c>
      <c r="H253" s="70"/>
      <c r="I253" s="70">
        <f>I255</f>
        <v>0</v>
      </c>
    </row>
    <row r="254" spans="1:11" ht="51" x14ac:dyDescent="0.2">
      <c r="A254" s="5" t="s">
        <v>9</v>
      </c>
      <c r="B254" s="35" t="s">
        <v>8</v>
      </c>
      <c r="C254" s="36" t="s">
        <v>10</v>
      </c>
      <c r="D254" s="70">
        <f>D255</f>
        <v>1614.3</v>
      </c>
      <c r="E254" s="70"/>
      <c r="F254" s="70">
        <f>F255</f>
        <v>0</v>
      </c>
      <c r="G254" s="70">
        <f>G255</f>
        <v>1614.3</v>
      </c>
      <c r="H254" s="70"/>
      <c r="I254" s="70">
        <f>I255</f>
        <v>0</v>
      </c>
    </row>
    <row r="255" spans="1:11" ht="25.5" x14ac:dyDescent="0.2">
      <c r="A255" s="6" t="s">
        <v>11</v>
      </c>
      <c r="B255" s="35" t="s">
        <v>8</v>
      </c>
      <c r="C255" s="46">
        <v>120</v>
      </c>
      <c r="D255" s="50">
        <v>1614.3</v>
      </c>
      <c r="E255" s="50"/>
      <c r="F255" s="50"/>
      <c r="G255" s="50">
        <v>1614.3</v>
      </c>
      <c r="H255" s="50"/>
      <c r="I255" s="50"/>
    </row>
    <row r="256" spans="1:11" x14ac:dyDescent="0.2">
      <c r="A256" s="3" t="s">
        <v>13</v>
      </c>
      <c r="B256" s="63" t="s">
        <v>14</v>
      </c>
      <c r="C256" s="64"/>
      <c r="D256" s="70">
        <f>D258+D260</f>
        <v>1661.1</v>
      </c>
      <c r="E256" s="70"/>
      <c r="F256" s="70">
        <f>F258+F260</f>
        <v>0</v>
      </c>
      <c r="G256" s="70">
        <f>G258+G260</f>
        <v>1661.1</v>
      </c>
      <c r="H256" s="70"/>
      <c r="I256" s="70">
        <f>I258+I260</f>
        <v>0</v>
      </c>
    </row>
    <row r="257" spans="1:9" ht="51" x14ac:dyDescent="0.2">
      <c r="A257" s="4" t="s">
        <v>9</v>
      </c>
      <c r="B257" s="35" t="s">
        <v>14</v>
      </c>
      <c r="C257" s="36" t="s">
        <v>10</v>
      </c>
      <c r="D257" s="70">
        <f>D258</f>
        <v>1348.1</v>
      </c>
      <c r="E257" s="70"/>
      <c r="F257" s="70">
        <f>F258</f>
        <v>0</v>
      </c>
      <c r="G257" s="70">
        <f>G258</f>
        <v>1348.1</v>
      </c>
      <c r="H257" s="70"/>
      <c r="I257" s="70">
        <f>I258</f>
        <v>0</v>
      </c>
    </row>
    <row r="258" spans="1:9" ht="25.5" x14ac:dyDescent="0.2">
      <c r="A258" s="7" t="s">
        <v>11</v>
      </c>
      <c r="B258" s="35" t="s">
        <v>14</v>
      </c>
      <c r="C258" s="36" t="s">
        <v>15</v>
      </c>
      <c r="D258" s="50">
        <f>1147.3+200.8</f>
        <v>1348.1</v>
      </c>
      <c r="E258" s="50"/>
      <c r="F258" s="50"/>
      <c r="G258" s="50">
        <f>1147.3+200.8</f>
        <v>1348.1</v>
      </c>
      <c r="H258" s="50"/>
      <c r="I258" s="50"/>
    </row>
    <row r="259" spans="1:9" ht="25.5" x14ac:dyDescent="0.2">
      <c r="A259" s="8" t="s">
        <v>16</v>
      </c>
      <c r="B259" s="35" t="s">
        <v>14</v>
      </c>
      <c r="C259" s="36" t="s">
        <v>17</v>
      </c>
      <c r="D259" s="50">
        <f>D260</f>
        <v>312.99999999999994</v>
      </c>
      <c r="E259" s="50"/>
      <c r="F259" s="50">
        <f>F260</f>
        <v>0</v>
      </c>
      <c r="G259" s="50">
        <f>G260</f>
        <v>312.99999999999994</v>
      </c>
      <c r="H259" s="50"/>
      <c r="I259" s="50">
        <f>I260</f>
        <v>0</v>
      </c>
    </row>
    <row r="260" spans="1:9" ht="25.5" x14ac:dyDescent="0.2">
      <c r="A260" s="6" t="s">
        <v>18</v>
      </c>
      <c r="B260" s="35" t="s">
        <v>14</v>
      </c>
      <c r="C260" s="36" t="s">
        <v>19</v>
      </c>
      <c r="D260" s="50">
        <f>513.8-200.8</f>
        <v>312.99999999999994</v>
      </c>
      <c r="E260" s="50"/>
      <c r="F260" s="50"/>
      <c r="G260" s="50">
        <f>513.8-200.8</f>
        <v>312.99999999999994</v>
      </c>
      <c r="H260" s="50"/>
      <c r="I260" s="50"/>
    </row>
    <row r="261" spans="1:9" ht="25.5" x14ac:dyDescent="0.2">
      <c r="A261" s="3" t="s">
        <v>31</v>
      </c>
      <c r="B261" s="40" t="s">
        <v>32</v>
      </c>
      <c r="C261" s="41"/>
      <c r="D261" s="77">
        <f>D262</f>
        <v>1166.9000000000001</v>
      </c>
      <c r="E261" s="77"/>
      <c r="F261" s="77">
        <f>F262</f>
        <v>0</v>
      </c>
      <c r="G261" s="77">
        <f>G262</f>
        <v>1166.9000000000001</v>
      </c>
      <c r="H261" s="77"/>
      <c r="I261" s="77">
        <f>I262</f>
        <v>0</v>
      </c>
    </row>
    <row r="262" spans="1:9" ht="51" x14ac:dyDescent="0.2">
      <c r="A262" s="4" t="s">
        <v>9</v>
      </c>
      <c r="B262" s="35" t="s">
        <v>32</v>
      </c>
      <c r="C262" s="36" t="s">
        <v>10</v>
      </c>
      <c r="D262" s="70">
        <f>D263</f>
        <v>1166.9000000000001</v>
      </c>
      <c r="E262" s="70"/>
      <c r="F262" s="70">
        <f>F263</f>
        <v>0</v>
      </c>
      <c r="G262" s="70">
        <f>G263</f>
        <v>1166.9000000000001</v>
      </c>
      <c r="H262" s="70"/>
      <c r="I262" s="70">
        <f>I263</f>
        <v>0</v>
      </c>
    </row>
    <row r="263" spans="1:9" ht="25.5" x14ac:dyDescent="0.2">
      <c r="A263" s="7" t="s">
        <v>11</v>
      </c>
      <c r="B263" s="35" t="s">
        <v>32</v>
      </c>
      <c r="C263" s="36" t="s">
        <v>15</v>
      </c>
      <c r="D263" s="50">
        <v>1166.9000000000001</v>
      </c>
      <c r="E263" s="50"/>
      <c r="F263" s="50"/>
      <c r="G263" s="50">
        <v>1166.9000000000001</v>
      </c>
      <c r="H263" s="50"/>
      <c r="I263" s="50"/>
    </row>
    <row r="264" spans="1:9" x14ac:dyDescent="0.2">
      <c r="A264" s="3" t="s">
        <v>33</v>
      </c>
      <c r="B264" s="40" t="s">
        <v>34</v>
      </c>
      <c r="C264" s="41"/>
      <c r="D264" s="77">
        <f>D265</f>
        <v>481.8</v>
      </c>
      <c r="E264" s="77"/>
      <c r="F264" s="77">
        <f>F265</f>
        <v>0</v>
      </c>
      <c r="G264" s="77">
        <f>G265</f>
        <v>481.8</v>
      </c>
      <c r="H264" s="77"/>
      <c r="I264" s="77">
        <f>I265</f>
        <v>0</v>
      </c>
    </row>
    <row r="265" spans="1:9" ht="51" x14ac:dyDescent="0.2">
      <c r="A265" s="4" t="s">
        <v>9</v>
      </c>
      <c r="B265" s="35" t="s">
        <v>34</v>
      </c>
      <c r="C265" s="36" t="s">
        <v>10</v>
      </c>
      <c r="D265" s="70">
        <f>D266</f>
        <v>481.8</v>
      </c>
      <c r="E265" s="70"/>
      <c r="F265" s="70">
        <f>F266</f>
        <v>0</v>
      </c>
      <c r="G265" s="70">
        <f>G266</f>
        <v>481.8</v>
      </c>
      <c r="H265" s="70"/>
      <c r="I265" s="70">
        <f>I266</f>
        <v>0</v>
      </c>
    </row>
    <row r="266" spans="1:9" ht="25.5" x14ac:dyDescent="0.2">
      <c r="A266" s="7" t="s">
        <v>11</v>
      </c>
      <c r="B266" s="35" t="s">
        <v>34</v>
      </c>
      <c r="C266" s="36" t="s">
        <v>15</v>
      </c>
      <c r="D266" s="50">
        <v>481.8</v>
      </c>
      <c r="E266" s="50"/>
      <c r="F266" s="50"/>
      <c r="G266" s="50">
        <v>481.8</v>
      </c>
      <c r="H266" s="50"/>
      <c r="I266" s="50"/>
    </row>
    <row r="267" spans="1:9" ht="25.5" x14ac:dyDescent="0.2">
      <c r="A267" s="12" t="s">
        <v>62</v>
      </c>
      <c r="B267" s="40" t="s">
        <v>230</v>
      </c>
      <c r="C267" s="41"/>
      <c r="D267" s="92">
        <f>D268</f>
        <v>6144.5</v>
      </c>
      <c r="E267" s="92"/>
      <c r="F267" s="92">
        <f>F268</f>
        <v>6144.5</v>
      </c>
      <c r="G267" s="92">
        <f>G268</f>
        <v>6317.4</v>
      </c>
      <c r="H267" s="92"/>
      <c r="I267" s="92">
        <f>I268</f>
        <v>6317.4</v>
      </c>
    </row>
    <row r="268" spans="1:9" ht="25.5" x14ac:dyDescent="0.2">
      <c r="A268" s="6" t="s">
        <v>16</v>
      </c>
      <c r="B268" s="35" t="s">
        <v>230</v>
      </c>
      <c r="C268" s="36" t="s">
        <v>17</v>
      </c>
      <c r="D268" s="50">
        <f>D269</f>
        <v>6144.5</v>
      </c>
      <c r="E268" s="50"/>
      <c r="F268" s="50">
        <f>F269</f>
        <v>6144.5</v>
      </c>
      <c r="G268" s="50">
        <f>G269</f>
        <v>6317.4</v>
      </c>
      <c r="H268" s="50"/>
      <c r="I268" s="50">
        <f>I269</f>
        <v>6317.4</v>
      </c>
    </row>
    <row r="269" spans="1:9" ht="25.5" x14ac:dyDescent="0.2">
      <c r="A269" s="6" t="s">
        <v>18</v>
      </c>
      <c r="B269" s="35" t="s">
        <v>230</v>
      </c>
      <c r="C269" s="36" t="s">
        <v>19</v>
      </c>
      <c r="D269" s="50">
        <v>6144.5</v>
      </c>
      <c r="E269" s="50"/>
      <c r="F269" s="50">
        <v>6144.5</v>
      </c>
      <c r="G269" s="50">
        <v>6317.4</v>
      </c>
      <c r="H269" s="50"/>
      <c r="I269" s="50">
        <v>6317.4</v>
      </c>
    </row>
    <row r="270" spans="1:9" ht="25.5" x14ac:dyDescent="0.2">
      <c r="A270" s="12" t="s">
        <v>63</v>
      </c>
      <c r="B270" s="40" t="s">
        <v>231</v>
      </c>
      <c r="C270" s="41"/>
      <c r="D270" s="92">
        <f>D271</f>
        <v>134.30000000000001</v>
      </c>
      <c r="E270" s="92"/>
      <c r="F270" s="92">
        <f>F271</f>
        <v>134.30000000000001</v>
      </c>
      <c r="G270" s="92">
        <f>G271</f>
        <v>138.1</v>
      </c>
      <c r="H270" s="92"/>
      <c r="I270" s="92">
        <f>I271</f>
        <v>138.1</v>
      </c>
    </row>
    <row r="271" spans="1:9" ht="51" x14ac:dyDescent="0.2">
      <c r="A271" s="4" t="s">
        <v>9</v>
      </c>
      <c r="B271" s="35" t="s">
        <v>231</v>
      </c>
      <c r="C271" s="36" t="s">
        <v>10</v>
      </c>
      <c r="D271" s="50">
        <f>D272</f>
        <v>134.30000000000001</v>
      </c>
      <c r="E271" s="50"/>
      <c r="F271" s="50">
        <f>F272</f>
        <v>134.30000000000001</v>
      </c>
      <c r="G271" s="50">
        <f>G272</f>
        <v>138.1</v>
      </c>
      <c r="H271" s="50"/>
      <c r="I271" s="50">
        <f>I272</f>
        <v>138.1</v>
      </c>
    </row>
    <row r="272" spans="1:9" ht="25.5" x14ac:dyDescent="0.2">
      <c r="A272" s="7" t="s">
        <v>11</v>
      </c>
      <c r="B272" s="35" t="s">
        <v>231</v>
      </c>
      <c r="C272" s="36" t="s">
        <v>15</v>
      </c>
      <c r="D272" s="50">
        <v>134.30000000000001</v>
      </c>
      <c r="E272" s="50"/>
      <c r="F272" s="50">
        <v>134.30000000000001</v>
      </c>
      <c r="G272" s="50">
        <v>138.1</v>
      </c>
      <c r="H272" s="50"/>
      <c r="I272" s="50">
        <v>138.1</v>
      </c>
    </row>
    <row r="273" spans="1:9" ht="50.25" customHeight="1" x14ac:dyDescent="0.2">
      <c r="A273" s="16" t="s">
        <v>67</v>
      </c>
      <c r="B273" s="40" t="s">
        <v>68</v>
      </c>
      <c r="C273" s="36"/>
      <c r="D273" s="92">
        <f>D274</f>
        <v>3.5</v>
      </c>
      <c r="E273" s="92"/>
      <c r="F273" s="92">
        <f>F274</f>
        <v>3.5</v>
      </c>
      <c r="G273" s="92">
        <f>G274</f>
        <v>3.5</v>
      </c>
      <c r="H273" s="92"/>
      <c r="I273" s="92">
        <f>I274</f>
        <v>3.5</v>
      </c>
    </row>
    <row r="274" spans="1:9" ht="25.5" x14ac:dyDescent="0.2">
      <c r="A274" s="51" t="s">
        <v>16</v>
      </c>
      <c r="B274" s="35" t="s">
        <v>68</v>
      </c>
      <c r="C274" s="36" t="s">
        <v>17</v>
      </c>
      <c r="D274" s="50">
        <f>D275</f>
        <v>3.5</v>
      </c>
      <c r="E274" s="50"/>
      <c r="F274" s="50">
        <f>F275</f>
        <v>3.5</v>
      </c>
      <c r="G274" s="50">
        <f>G275</f>
        <v>3.5</v>
      </c>
      <c r="H274" s="50"/>
      <c r="I274" s="50">
        <f>I275</f>
        <v>3.5</v>
      </c>
    </row>
    <row r="275" spans="1:9" ht="25.5" x14ac:dyDescent="0.2">
      <c r="A275" s="8" t="s">
        <v>18</v>
      </c>
      <c r="B275" s="35" t="s">
        <v>68</v>
      </c>
      <c r="C275" s="36" t="s">
        <v>19</v>
      </c>
      <c r="D275" s="50">
        <v>3.5</v>
      </c>
      <c r="E275" s="50"/>
      <c r="F275" s="50">
        <v>3.5</v>
      </c>
      <c r="G275" s="50">
        <v>3.5</v>
      </c>
      <c r="H275" s="50"/>
      <c r="I275" s="50">
        <v>3.5</v>
      </c>
    </row>
    <row r="276" spans="1:9" ht="15.75" customHeight="1" x14ac:dyDescent="0.2">
      <c r="A276" s="4" t="s">
        <v>102</v>
      </c>
      <c r="B276" s="35" t="s">
        <v>103</v>
      </c>
      <c r="C276" s="36"/>
      <c r="D276" s="77">
        <f>D277</f>
        <v>5903</v>
      </c>
      <c r="E276" s="77"/>
      <c r="F276" s="77">
        <f>F277</f>
        <v>0</v>
      </c>
      <c r="G276" s="77">
        <f>G277</f>
        <v>5903</v>
      </c>
      <c r="H276" s="77"/>
      <c r="I276" s="77">
        <f>I277</f>
        <v>0</v>
      </c>
    </row>
    <row r="277" spans="1:9" x14ac:dyDescent="0.2">
      <c r="A277" s="6" t="s">
        <v>105</v>
      </c>
      <c r="B277" s="35" t="s">
        <v>103</v>
      </c>
      <c r="C277" s="36" t="s">
        <v>106</v>
      </c>
      <c r="D277" s="50">
        <f>D278</f>
        <v>5903</v>
      </c>
      <c r="E277" s="50"/>
      <c r="F277" s="50">
        <f>F278</f>
        <v>0</v>
      </c>
      <c r="G277" s="50">
        <f>G278</f>
        <v>5903</v>
      </c>
      <c r="H277" s="50"/>
      <c r="I277" s="50">
        <f>I278</f>
        <v>0</v>
      </c>
    </row>
    <row r="278" spans="1:9" ht="25.5" x14ac:dyDescent="0.2">
      <c r="A278" s="6" t="s">
        <v>104</v>
      </c>
      <c r="B278" s="35" t="s">
        <v>103</v>
      </c>
      <c r="C278" s="36" t="s">
        <v>107</v>
      </c>
      <c r="D278" s="50">
        <v>5903</v>
      </c>
      <c r="E278" s="50"/>
      <c r="F278" s="50"/>
      <c r="G278" s="50">
        <v>5903</v>
      </c>
      <c r="H278" s="50"/>
      <c r="I278" s="50"/>
    </row>
    <row r="279" spans="1:9" ht="48.75" customHeight="1" x14ac:dyDescent="0.2">
      <c r="A279" s="49" t="s">
        <v>108</v>
      </c>
      <c r="B279" s="40" t="s">
        <v>109</v>
      </c>
      <c r="C279" s="36"/>
      <c r="D279" s="92">
        <f>D280</f>
        <v>3050.3</v>
      </c>
      <c r="E279" s="92"/>
      <c r="F279" s="92">
        <f>F280</f>
        <v>3050.3</v>
      </c>
      <c r="G279" s="92">
        <f>G280</f>
        <v>4083</v>
      </c>
      <c r="H279" s="92"/>
      <c r="I279" s="92">
        <f>I280</f>
        <v>4083</v>
      </c>
    </row>
    <row r="280" spans="1:9" x14ac:dyDescent="0.2">
      <c r="A280" s="6" t="s">
        <v>38</v>
      </c>
      <c r="B280" s="35" t="s">
        <v>109</v>
      </c>
      <c r="C280" s="36" t="s">
        <v>39</v>
      </c>
      <c r="D280" s="50">
        <f>D281</f>
        <v>3050.3</v>
      </c>
      <c r="E280" s="50"/>
      <c r="F280" s="50">
        <f>F281</f>
        <v>3050.3</v>
      </c>
      <c r="G280" s="50">
        <f>G281</f>
        <v>4083</v>
      </c>
      <c r="H280" s="50"/>
      <c r="I280" s="50">
        <f>I281</f>
        <v>4083</v>
      </c>
    </row>
    <row r="281" spans="1:9" ht="37.5" customHeight="1" x14ac:dyDescent="0.2">
      <c r="A281" s="6" t="s">
        <v>135</v>
      </c>
      <c r="B281" s="35" t="s">
        <v>109</v>
      </c>
      <c r="C281" s="36" t="s">
        <v>110</v>
      </c>
      <c r="D281" s="50">
        <v>3050.3</v>
      </c>
      <c r="E281" s="50"/>
      <c r="F281" s="50">
        <v>3050.3</v>
      </c>
      <c r="G281" s="50">
        <v>4083</v>
      </c>
      <c r="H281" s="50"/>
      <c r="I281" s="50">
        <v>4083</v>
      </c>
    </row>
    <row r="282" spans="1:9" ht="28.5" customHeight="1" x14ac:dyDescent="0.2">
      <c r="A282" s="109" t="s">
        <v>270</v>
      </c>
      <c r="B282" s="119" t="s">
        <v>271</v>
      </c>
      <c r="C282" s="120"/>
      <c r="D282" s="92">
        <f>D283</f>
        <v>359.5</v>
      </c>
      <c r="E282" s="92"/>
      <c r="F282" s="92">
        <f>F283</f>
        <v>0</v>
      </c>
      <c r="G282" s="92">
        <f>G283</f>
        <v>375.7</v>
      </c>
      <c r="H282" s="92"/>
      <c r="I282" s="92">
        <f>I283</f>
        <v>0</v>
      </c>
    </row>
    <row r="283" spans="1:9" ht="37.5" customHeight="1" x14ac:dyDescent="0.2">
      <c r="A283" s="86" t="s">
        <v>16</v>
      </c>
      <c r="B283" s="121" t="s">
        <v>271</v>
      </c>
      <c r="C283" s="108" t="s">
        <v>17</v>
      </c>
      <c r="D283" s="50">
        <f>D284</f>
        <v>359.5</v>
      </c>
      <c r="E283" s="50"/>
      <c r="F283" s="50">
        <f>F284</f>
        <v>0</v>
      </c>
      <c r="G283" s="50">
        <f>G284</f>
        <v>375.7</v>
      </c>
      <c r="H283" s="50"/>
      <c r="I283" s="50">
        <f>I284</f>
        <v>0</v>
      </c>
    </row>
    <row r="284" spans="1:9" ht="37.5" customHeight="1" x14ac:dyDescent="0.2">
      <c r="A284" s="30" t="s">
        <v>18</v>
      </c>
      <c r="B284" s="121" t="s">
        <v>271</v>
      </c>
      <c r="C284" s="108" t="s">
        <v>19</v>
      </c>
      <c r="D284" s="50">
        <v>359.5</v>
      </c>
      <c r="E284" s="50"/>
      <c r="F284" s="50"/>
      <c r="G284" s="50">
        <v>375.7</v>
      </c>
      <c r="H284" s="50"/>
      <c r="I284" s="50"/>
    </row>
    <row r="285" spans="1:9" ht="21" customHeight="1" x14ac:dyDescent="0.2">
      <c r="A285" s="110" t="s">
        <v>225</v>
      </c>
      <c r="B285" s="103" t="s">
        <v>147</v>
      </c>
      <c r="C285" s="64"/>
      <c r="D285" s="81">
        <f t="shared" ref="D285:I286" si="6">D286</f>
        <v>50.4</v>
      </c>
      <c r="E285" s="81">
        <f t="shared" si="6"/>
        <v>50.4</v>
      </c>
      <c r="F285" s="81">
        <f t="shared" si="6"/>
        <v>0</v>
      </c>
      <c r="G285" s="81">
        <f t="shared" si="6"/>
        <v>50.4</v>
      </c>
      <c r="H285" s="81">
        <f t="shared" si="6"/>
        <v>50.4</v>
      </c>
      <c r="I285" s="81">
        <f t="shared" si="6"/>
        <v>0</v>
      </c>
    </row>
    <row r="286" spans="1:9" ht="40.5" customHeight="1" x14ac:dyDescent="0.2">
      <c r="A286" s="86" t="s">
        <v>224</v>
      </c>
      <c r="B286" s="80" t="s">
        <v>147</v>
      </c>
      <c r="C286" s="64" t="s">
        <v>17</v>
      </c>
      <c r="D286" s="87">
        <f t="shared" si="6"/>
        <v>50.4</v>
      </c>
      <c r="E286" s="87">
        <f t="shared" si="6"/>
        <v>50.4</v>
      </c>
      <c r="F286" s="87">
        <f t="shared" si="6"/>
        <v>0</v>
      </c>
      <c r="G286" s="87">
        <f t="shared" si="6"/>
        <v>50.4</v>
      </c>
      <c r="H286" s="87">
        <f t="shared" si="6"/>
        <v>50.4</v>
      </c>
      <c r="I286" s="87">
        <f t="shared" si="6"/>
        <v>0</v>
      </c>
    </row>
    <row r="287" spans="1:9" ht="27" customHeight="1" x14ac:dyDescent="0.2">
      <c r="A287" s="86" t="s">
        <v>16</v>
      </c>
      <c r="B287" s="80" t="s">
        <v>147</v>
      </c>
      <c r="C287" s="64" t="s">
        <v>19</v>
      </c>
      <c r="D287" s="87">
        <v>50.4</v>
      </c>
      <c r="E287" s="87">
        <v>50.4</v>
      </c>
      <c r="F287" s="87"/>
      <c r="G287" s="87">
        <v>50.4</v>
      </c>
      <c r="H287" s="87">
        <v>50.4</v>
      </c>
      <c r="I287" s="87"/>
    </row>
    <row r="288" spans="1:9" ht="40.5" customHeight="1" x14ac:dyDescent="0.2">
      <c r="A288" s="110" t="s">
        <v>256</v>
      </c>
      <c r="B288" s="111" t="s">
        <v>257</v>
      </c>
      <c r="C288" s="64"/>
      <c r="D288" s="81">
        <f>D289</f>
        <v>100</v>
      </c>
      <c r="E288" s="81"/>
      <c r="F288" s="81">
        <f>F289</f>
        <v>100</v>
      </c>
      <c r="G288" s="81">
        <f>G289</f>
        <v>0</v>
      </c>
      <c r="H288" s="81"/>
      <c r="I288" s="81">
        <f>I289</f>
        <v>0</v>
      </c>
    </row>
    <row r="289" spans="1:12" ht="24" customHeight="1" x14ac:dyDescent="0.2">
      <c r="A289" s="6" t="s">
        <v>105</v>
      </c>
      <c r="B289" s="113" t="s">
        <v>257</v>
      </c>
      <c r="C289" s="108" t="s">
        <v>106</v>
      </c>
      <c r="D289" s="87">
        <f>D290</f>
        <v>100</v>
      </c>
      <c r="E289" s="87"/>
      <c r="F289" s="87">
        <f>F290</f>
        <v>100</v>
      </c>
      <c r="G289" s="87">
        <f>G290</f>
        <v>0</v>
      </c>
      <c r="H289" s="87"/>
      <c r="I289" s="87">
        <f>I290</f>
        <v>0</v>
      </c>
    </row>
    <row r="290" spans="1:12" ht="29.25" customHeight="1" x14ac:dyDescent="0.2">
      <c r="A290" s="6" t="s">
        <v>104</v>
      </c>
      <c r="B290" s="113" t="s">
        <v>257</v>
      </c>
      <c r="C290" s="108" t="s">
        <v>107</v>
      </c>
      <c r="D290" s="87">
        <v>100</v>
      </c>
      <c r="E290" s="87"/>
      <c r="F290" s="87">
        <v>100</v>
      </c>
      <c r="G290" s="87">
        <v>0</v>
      </c>
      <c r="H290" s="87"/>
      <c r="I290" s="87">
        <v>0</v>
      </c>
    </row>
    <row r="291" spans="1:12" ht="29.25" customHeight="1" x14ac:dyDescent="0.2">
      <c r="A291" s="116" t="s">
        <v>258</v>
      </c>
      <c r="B291" s="45" t="s">
        <v>259</v>
      </c>
      <c r="C291" s="44"/>
      <c r="D291" s="81">
        <f>D292+D294</f>
        <v>1139.3</v>
      </c>
      <c r="E291" s="81"/>
      <c r="F291" s="81">
        <f>F292+F294</f>
        <v>1139.3</v>
      </c>
      <c r="G291" s="81">
        <f>G292+G294</f>
        <v>1120.0999999999999</v>
      </c>
      <c r="H291" s="81"/>
      <c r="I291" s="81">
        <f>I292+I294</f>
        <v>1120.0999999999999</v>
      </c>
    </row>
    <row r="292" spans="1:12" ht="35.25" customHeight="1" x14ac:dyDescent="0.2">
      <c r="A292" s="4" t="s">
        <v>9</v>
      </c>
      <c r="B292" s="42" t="s">
        <v>259</v>
      </c>
      <c r="C292" s="36" t="s">
        <v>10</v>
      </c>
      <c r="D292" s="87">
        <f>D293</f>
        <v>1057.3</v>
      </c>
      <c r="E292" s="87"/>
      <c r="F292" s="87">
        <f>F293</f>
        <v>1057.3</v>
      </c>
      <c r="G292" s="87">
        <f>G293</f>
        <v>1038.0999999999999</v>
      </c>
      <c r="H292" s="87"/>
      <c r="I292" s="87">
        <f>I293</f>
        <v>1038.0999999999999</v>
      </c>
    </row>
    <row r="293" spans="1:12" ht="29.25" customHeight="1" x14ac:dyDescent="0.2">
      <c r="A293" s="7" t="s">
        <v>11</v>
      </c>
      <c r="B293" s="42" t="s">
        <v>259</v>
      </c>
      <c r="C293" s="36" t="s">
        <v>15</v>
      </c>
      <c r="D293" s="87">
        <v>1057.3</v>
      </c>
      <c r="E293" s="87"/>
      <c r="F293" s="87">
        <v>1057.3</v>
      </c>
      <c r="G293" s="87">
        <v>1038.0999999999999</v>
      </c>
      <c r="H293" s="87"/>
      <c r="I293" s="87">
        <v>1038.0999999999999</v>
      </c>
    </row>
    <row r="294" spans="1:12" ht="29.25" customHeight="1" x14ac:dyDescent="0.2">
      <c r="A294" s="9" t="s">
        <v>16</v>
      </c>
      <c r="B294" s="42" t="s">
        <v>259</v>
      </c>
      <c r="C294" s="36" t="s">
        <v>17</v>
      </c>
      <c r="D294" s="87">
        <f>D295</f>
        <v>82</v>
      </c>
      <c r="E294" s="87"/>
      <c r="F294" s="87">
        <f>F295</f>
        <v>82</v>
      </c>
      <c r="G294" s="87">
        <f>G295</f>
        <v>82</v>
      </c>
      <c r="H294" s="87"/>
      <c r="I294" s="87">
        <f>I295</f>
        <v>82</v>
      </c>
    </row>
    <row r="295" spans="1:12" ht="29.25" customHeight="1" x14ac:dyDescent="0.2">
      <c r="A295" s="19" t="s">
        <v>18</v>
      </c>
      <c r="B295" s="42" t="s">
        <v>259</v>
      </c>
      <c r="C295" s="36" t="s">
        <v>19</v>
      </c>
      <c r="D295" s="87">
        <v>82</v>
      </c>
      <c r="E295" s="87"/>
      <c r="F295" s="87">
        <v>82</v>
      </c>
      <c r="G295" s="87">
        <v>82</v>
      </c>
      <c r="H295" s="87"/>
      <c r="I295" s="87">
        <v>82</v>
      </c>
    </row>
    <row r="296" spans="1:12" ht="37.5" customHeight="1" x14ac:dyDescent="0.2">
      <c r="A296" s="15" t="s">
        <v>65</v>
      </c>
      <c r="B296" s="103" t="s">
        <v>253</v>
      </c>
      <c r="C296" s="64"/>
      <c r="D296" s="81">
        <f>D297</f>
        <v>18876.599999999999</v>
      </c>
      <c r="E296" s="81"/>
      <c r="F296" s="81">
        <f>F297</f>
        <v>0</v>
      </c>
      <c r="G296" s="81">
        <f>G297+G299</f>
        <v>61468.6</v>
      </c>
      <c r="H296" s="81"/>
      <c r="I296" s="81">
        <f>I297+I299</f>
        <v>41731.599999999999</v>
      </c>
    </row>
    <row r="297" spans="1:12" ht="40.5" customHeight="1" x14ac:dyDescent="0.2">
      <c r="A297" s="9" t="s">
        <v>16</v>
      </c>
      <c r="B297" s="80" t="s">
        <v>253</v>
      </c>
      <c r="C297" s="64" t="s">
        <v>17</v>
      </c>
      <c r="D297" s="87">
        <f>D298</f>
        <v>18876.599999999999</v>
      </c>
      <c r="E297" s="87"/>
      <c r="F297" s="87">
        <f>F298</f>
        <v>0</v>
      </c>
      <c r="G297" s="87">
        <f>G298</f>
        <v>19737</v>
      </c>
      <c r="H297" s="87"/>
      <c r="I297" s="87">
        <f>I298</f>
        <v>0</v>
      </c>
    </row>
    <row r="298" spans="1:12" ht="40.5" customHeight="1" x14ac:dyDescent="0.2">
      <c r="A298" s="9" t="s">
        <v>18</v>
      </c>
      <c r="B298" s="80" t="s">
        <v>253</v>
      </c>
      <c r="C298" s="64" t="s">
        <v>19</v>
      </c>
      <c r="D298" s="87">
        <v>18876.599999999999</v>
      </c>
      <c r="E298" s="87"/>
      <c r="F298" s="87"/>
      <c r="G298" s="87">
        <v>19737</v>
      </c>
      <c r="H298" s="87"/>
      <c r="I298" s="87"/>
    </row>
    <row r="299" spans="1:12" ht="40.5" customHeight="1" x14ac:dyDescent="0.2">
      <c r="A299" s="114" t="s">
        <v>262</v>
      </c>
      <c r="B299" s="71" t="s">
        <v>263</v>
      </c>
      <c r="C299" s="117"/>
      <c r="D299" s="81">
        <v>0</v>
      </c>
      <c r="E299" s="81"/>
      <c r="F299" s="81">
        <v>0</v>
      </c>
      <c r="G299" s="81">
        <f>G300</f>
        <v>41731.599999999999</v>
      </c>
      <c r="H299" s="81"/>
      <c r="I299" s="81">
        <f>I300</f>
        <v>41731.599999999999</v>
      </c>
    </row>
    <row r="300" spans="1:12" ht="40.5" customHeight="1" x14ac:dyDescent="0.2">
      <c r="A300" s="9" t="s">
        <v>16</v>
      </c>
      <c r="B300" s="63" t="s">
        <v>263</v>
      </c>
      <c r="C300" s="64" t="s">
        <v>17</v>
      </c>
      <c r="D300" s="87">
        <v>0</v>
      </c>
      <c r="E300" s="87"/>
      <c r="F300" s="87">
        <v>0</v>
      </c>
      <c r="G300" s="87">
        <f>G301</f>
        <v>41731.599999999999</v>
      </c>
      <c r="H300" s="87"/>
      <c r="I300" s="87">
        <f>I301</f>
        <v>41731.599999999999</v>
      </c>
    </row>
    <row r="301" spans="1:12" ht="32.25" customHeight="1" x14ac:dyDescent="0.2">
      <c r="A301" s="9" t="s">
        <v>18</v>
      </c>
      <c r="B301" s="63" t="s">
        <v>263</v>
      </c>
      <c r="C301" s="64" t="s">
        <v>19</v>
      </c>
      <c r="D301" s="87">
        <v>0</v>
      </c>
      <c r="E301" s="87"/>
      <c r="F301" s="87">
        <v>0</v>
      </c>
      <c r="G301" s="87">
        <v>41731.599999999999</v>
      </c>
      <c r="H301" s="87"/>
      <c r="I301" s="87">
        <v>41731.599999999999</v>
      </c>
    </row>
    <row r="302" spans="1:12" s="100" customFormat="1" x14ac:dyDescent="0.2">
      <c r="A302" s="104" t="s">
        <v>133</v>
      </c>
      <c r="B302" s="101"/>
      <c r="C302" s="101"/>
      <c r="D302" s="99">
        <f>D10+D52+D55+D59+D63+D97+D173+D177+D205+D208+D211+D214+D217+D220+D234+D237+D240+D246+D249+D252</f>
        <v>1093101.9000000001</v>
      </c>
      <c r="E302" s="99">
        <f>E10+E52+E55+E59+E63+E97+E173+E177+E205+E208+E211+E214+E217+E220+E234+E237+E240+E246+E249+E252</f>
        <v>50.4</v>
      </c>
      <c r="F302" s="99">
        <f>F10+F52+F55+F59+F63+F97+F173+F177+F205+F208+F211+F214+F217+F220+F234+F237+F240+F246+F249+F252</f>
        <v>561189.80000000005</v>
      </c>
      <c r="G302" s="99">
        <f>G10++G52+G55+G59+G63+G97++G173+G177+G205+G208+G211+G214+G217+G220+G234+G237+G240+G246+G249+G252</f>
        <v>1183482.2</v>
      </c>
      <c r="H302" s="99">
        <f>H10++H52+H55+H59+H63+H97++H173+H177+H205+H208+H211+H214+H217+H220+H234+H237+H240+H246+H249+H252</f>
        <v>50.4</v>
      </c>
      <c r="I302" s="99">
        <f>I10++I52+I55+I59+I63+I97++I173+I177+I205+I208+I211+I214+I217+I220+I234+I237+I240+I246+I249+I252</f>
        <v>616564.89999999991</v>
      </c>
      <c r="L302" s="102"/>
    </row>
    <row r="306" spans="4:9" x14ac:dyDescent="0.2">
      <c r="D306" s="102"/>
      <c r="E306" s="102"/>
      <c r="F306" s="102"/>
      <c r="G306" s="102"/>
      <c r="H306" s="102"/>
      <c r="I306" s="102"/>
    </row>
  </sheetData>
  <mergeCells count="2">
    <mergeCell ref="B1:I4"/>
    <mergeCell ref="A5:I7"/>
  </mergeCells>
  <pageMargins left="0.19685039370078741" right="0.19685039370078741" top="0.55118110236220474" bottom="0.35433070866141736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2024-11-15T04:37:18Z</cp:lastPrinted>
  <dcterms:created xsi:type="dcterms:W3CDTF">2016-11-29T07:19:37Z</dcterms:created>
  <dcterms:modified xsi:type="dcterms:W3CDTF">2024-12-03T07:11:28Z</dcterms:modified>
</cp:coreProperties>
</file>