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84" i="1" l="1"/>
  <c r="L83" i="1"/>
  <c r="M83" i="1" s="1"/>
  <c r="I83" i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I66" i="1"/>
  <c r="M65" i="1"/>
  <c r="L65" i="1"/>
  <c r="I65" i="1"/>
  <c r="L64" i="1"/>
  <c r="M64" i="1" s="1"/>
  <c r="I64" i="1"/>
  <c r="M63" i="1"/>
  <c r="L63" i="1"/>
  <c r="L62" i="1"/>
  <c r="M62" i="1" s="1"/>
  <c r="L61" i="1"/>
  <c r="M61" i="1" s="1"/>
  <c r="M60" i="1"/>
  <c r="L60" i="1"/>
  <c r="L59" i="1"/>
  <c r="M59" i="1" s="1"/>
  <c r="L58" i="1"/>
  <c r="M58" i="1" s="1"/>
  <c r="M57" i="1"/>
  <c r="L57" i="1"/>
  <c r="L56" i="1"/>
  <c r="M56" i="1" s="1"/>
  <c r="L55" i="1"/>
  <c r="M55" i="1" s="1"/>
  <c r="M54" i="1"/>
  <c r="L54" i="1"/>
  <c r="L53" i="1"/>
  <c r="M53" i="1" s="1"/>
  <c r="L52" i="1"/>
  <c r="M52" i="1" s="1"/>
  <c r="M51" i="1"/>
  <c r="L51" i="1"/>
  <c r="L50" i="1"/>
  <c r="M50" i="1" s="1"/>
  <c r="L49" i="1"/>
  <c r="M49" i="1" s="1"/>
  <c r="M48" i="1"/>
  <c r="L48" i="1"/>
  <c r="L47" i="1"/>
  <c r="M47" i="1" s="1"/>
  <c r="L46" i="1"/>
  <c r="M46" i="1" s="1"/>
  <c r="M45" i="1"/>
  <c r="L45" i="1"/>
  <c r="L44" i="1"/>
  <c r="M44" i="1" s="1"/>
  <c r="L43" i="1"/>
  <c r="M43" i="1" s="1"/>
  <c r="M42" i="1"/>
  <c r="L42" i="1"/>
  <c r="L41" i="1"/>
  <c r="M41" i="1" s="1"/>
  <c r="L40" i="1"/>
  <c r="M40" i="1" s="1"/>
  <c r="M39" i="1"/>
  <c r="L39" i="1"/>
  <c r="L38" i="1"/>
  <c r="M38" i="1" s="1"/>
  <c r="L37" i="1"/>
  <c r="M37" i="1" s="1"/>
  <c r="M36" i="1"/>
  <c r="L36" i="1"/>
  <c r="L35" i="1"/>
  <c r="M35" i="1" s="1"/>
  <c r="L34" i="1"/>
  <c r="M34" i="1" s="1"/>
  <c r="M33" i="1"/>
  <c r="L33" i="1"/>
  <c r="L32" i="1"/>
  <c r="M32" i="1" s="1"/>
  <c r="L31" i="1"/>
  <c r="M31" i="1" s="1"/>
  <c r="M30" i="1"/>
  <c r="L30" i="1"/>
  <c r="L29" i="1"/>
  <c r="M29" i="1" s="1"/>
  <c r="L28" i="1"/>
  <c r="M28" i="1" s="1"/>
  <c r="M27" i="1"/>
  <c r="L27" i="1"/>
  <c r="L26" i="1"/>
  <c r="M26" i="1" s="1"/>
  <c r="L25" i="1"/>
  <c r="M25" i="1" s="1"/>
  <c r="M24" i="1"/>
  <c r="L24" i="1"/>
  <c r="L23" i="1"/>
  <c r="M23" i="1" s="1"/>
  <c r="L22" i="1"/>
  <c r="M22" i="1" s="1"/>
  <c r="M21" i="1"/>
  <c r="L21" i="1"/>
  <c r="L20" i="1"/>
  <c r="M20" i="1" s="1"/>
  <c r="L19" i="1"/>
  <c r="M19" i="1" s="1"/>
  <c r="M18" i="1"/>
  <c r="L18" i="1"/>
  <c r="L17" i="1"/>
  <c r="M17" i="1" s="1"/>
  <c r="L16" i="1"/>
  <c r="M16" i="1" s="1"/>
  <c r="M15" i="1"/>
  <c r="L15" i="1"/>
  <c r="L14" i="1"/>
  <c r="M14" i="1" s="1"/>
  <c r="L13" i="1"/>
  <c r="M13" i="1" s="1"/>
  <c r="M12" i="1"/>
  <c r="L12" i="1"/>
  <c r="L11" i="1"/>
  <c r="M11" i="1" s="1"/>
  <c r="L10" i="1"/>
  <c r="M10" i="1" s="1"/>
  <c r="M9" i="1"/>
  <c r="L9" i="1"/>
  <c r="M8" i="1"/>
  <c r="L7" i="1"/>
  <c r="L84" i="1" s="1"/>
  <c r="M84" i="1" l="1"/>
  <c r="M7" i="1"/>
</calcChain>
</file>

<file path=xl/sharedStrings.xml><?xml version="1.0" encoding="utf-8"?>
<sst xmlns="http://schemas.openxmlformats.org/spreadsheetml/2006/main" count="268" uniqueCount="193">
  <si>
    <t>Реестр Муниципального имущества  2025г</t>
  </si>
  <si>
    <t>N по</t>
  </si>
  <si>
    <t>Наименование, назначение и  краткая характеристика объекта</t>
  </si>
  <si>
    <t>Документ,подтверждающий принятие объекта на ответственное хранение (аренду)</t>
  </si>
  <si>
    <t>Год выпуска 
(постройки, 
приобре- тения)</t>
  </si>
  <si>
    <t>Номер</t>
  </si>
  <si>
    <t>Фактическое наличие</t>
  </si>
  <si>
    <t>Амортизация</t>
  </si>
  <si>
    <t>Остаточная стоимость</t>
  </si>
  <si>
    <t>поряд-
ку</t>
  </si>
  <si>
    <t>наименование</t>
  </si>
  <si>
    <t>дата</t>
  </si>
  <si>
    <t>номер</t>
  </si>
  <si>
    <t>инвен-
тарный</t>
  </si>
  <si>
    <t>завод-
ской</t>
  </si>
  <si>
    <t>пас-
порта</t>
  </si>
  <si>
    <t>количество</t>
  </si>
  <si>
    <t>сумма,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</si>
  <si>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</si>
  <si>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</si>
  <si>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</si>
  <si>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</si>
  <si>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</si>
  <si>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</si>
  <si>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</si>
  <si>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</si>
  <si>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</si>
  <si>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</si>
  <si>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</si>
  <si>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Квартира для фельдшера</t>
  </si>
  <si>
    <t>2013</t>
  </si>
  <si>
    <t>Адм000000143</t>
  </si>
  <si>
    <t xml:space="preserve"> </t>
  </si>
  <si>
    <t>Жилой дом</t>
  </si>
  <si>
    <t>1984</t>
  </si>
  <si>
    <t>Адм000000003</t>
  </si>
  <si>
    <t>Нет</t>
  </si>
  <si>
    <t>сп.оформлен в собственность</t>
  </si>
  <si>
    <t>Здание Администрация фап клуб</t>
  </si>
  <si>
    <t>1970</t>
  </si>
  <si>
    <t>Адм000000032</t>
  </si>
  <si>
    <t>нет</t>
  </si>
  <si>
    <t>Здание СДК</t>
  </si>
  <si>
    <t>1972</t>
  </si>
  <si>
    <t>Адм000000049</t>
  </si>
  <si>
    <t>Здание ФАП встроенное в здание администрации</t>
  </si>
  <si>
    <t>Адм000000028</t>
  </si>
  <si>
    <t>Котельная</t>
  </si>
  <si>
    <t>2010</t>
  </si>
  <si>
    <t>Адм000000076</t>
  </si>
  <si>
    <t>Автомобиль специальный пассажирский УАЗ-220695-04 (VIN) XTT220695CO0449153</t>
  </si>
  <si>
    <t>2011</t>
  </si>
  <si>
    <t>Адм000000138</t>
  </si>
  <si>
    <t>ХТТ220695С0449153</t>
  </si>
  <si>
    <t>Легковой автомобиль</t>
  </si>
  <si>
    <t>2004</t>
  </si>
  <si>
    <t>Адм000000060</t>
  </si>
  <si>
    <t>Компьютер</t>
  </si>
  <si>
    <t>Адм000000002</t>
  </si>
  <si>
    <t>сломан</t>
  </si>
  <si>
    <t>Компьютер фирмы samsung electronecs</t>
  </si>
  <si>
    <t>Адм000000001</t>
  </si>
  <si>
    <t>av 17 hdv 265226 z</t>
  </si>
  <si>
    <t>Персональный компьютер Corp510 i5 4430</t>
  </si>
  <si>
    <t>Адм000000016</t>
  </si>
  <si>
    <t>Ноутбук "Леново"</t>
  </si>
  <si>
    <t>Адм000000151</t>
  </si>
  <si>
    <t>Ноутбук ASUS</t>
  </si>
  <si>
    <t>Адм000000074</t>
  </si>
  <si>
    <t>Глубинный насос</t>
  </si>
  <si>
    <t>2006</t>
  </si>
  <si>
    <t>Адм000000046</t>
  </si>
  <si>
    <t>Глубинный насос ЭЦВ -10-6-10/140</t>
  </si>
  <si>
    <t>Адм000000077</t>
  </si>
  <si>
    <t>тракторное оборудование: кун и плуг</t>
  </si>
  <si>
    <t>Адм000000035</t>
  </si>
  <si>
    <t>Емкость под воду</t>
  </si>
  <si>
    <t>1991</t>
  </si>
  <si>
    <t>Адм000000017</t>
  </si>
  <si>
    <t>Котел КВр-0,1 (в легкой обмуровке)</t>
  </si>
  <si>
    <t>2016</t>
  </si>
  <si>
    <t>Адм000000155</t>
  </si>
  <si>
    <t>Насос</t>
  </si>
  <si>
    <t>Адм000000063</t>
  </si>
  <si>
    <t>Ранец противопожарный РП _18 "Ермак"</t>
  </si>
  <si>
    <t>2014</t>
  </si>
  <si>
    <t>Адм000000150</t>
  </si>
  <si>
    <t>негоден</t>
  </si>
  <si>
    <t>Мотопомпа в комплекте</t>
  </si>
  <si>
    <t>Адм000000133</t>
  </si>
  <si>
    <t>МТЗ -80</t>
  </si>
  <si>
    <t>1985</t>
  </si>
  <si>
    <t>Адм000000012</t>
  </si>
  <si>
    <t>Адм000000152</t>
  </si>
  <si>
    <t>Ранец противопожарный РП-15 "Ермак"3шт*3750(ГОЧС)3</t>
  </si>
  <si>
    <t>2015</t>
  </si>
  <si>
    <t>Адм000000153</t>
  </si>
  <si>
    <t>Ранец противопожарный РП-18 "Ермак"</t>
  </si>
  <si>
    <t>Адм000000149</t>
  </si>
  <si>
    <t>Электродвигатель</t>
  </si>
  <si>
    <t>1990</t>
  </si>
  <si>
    <t>Адм000000019</t>
  </si>
  <si>
    <t>Снят. Распоряжение №2 от 31.01.2023г. Стоимость 7350</t>
  </si>
  <si>
    <t>Стол для компьютера</t>
  </si>
  <si>
    <t>1979</t>
  </si>
  <si>
    <t>Адм000000023</t>
  </si>
  <si>
    <t>Адм000000034</t>
  </si>
  <si>
    <t>МФУ xerox</t>
  </si>
  <si>
    <t>Адм000000075</t>
  </si>
  <si>
    <t>Счетчик эл энергии</t>
  </si>
  <si>
    <t>2005</t>
  </si>
  <si>
    <t>Адм000000045</t>
  </si>
  <si>
    <t>принтер</t>
  </si>
  <si>
    <t>Адм000000037</t>
  </si>
  <si>
    <t>установка котельного оборудования Котел КВР-01</t>
  </si>
  <si>
    <t>Адм000000156</t>
  </si>
  <si>
    <t xml:space="preserve"> Кресла офисные "Престиж"</t>
  </si>
  <si>
    <t>Адм000000048</t>
  </si>
  <si>
    <t>Огнетушитель</t>
  </si>
  <si>
    <t>Адм000000136</t>
  </si>
  <si>
    <t>списать стоимость менее 3т.р</t>
  </si>
  <si>
    <t>Электросчетчик</t>
  </si>
  <si>
    <t>Адм000000135</t>
  </si>
  <si>
    <t>котел водогрейный</t>
  </si>
  <si>
    <t>Адм000000137</t>
  </si>
  <si>
    <t>детские площадки</t>
  </si>
  <si>
    <t>Адм000000139</t>
  </si>
  <si>
    <t>хоккейная площадка</t>
  </si>
  <si>
    <t>Адм000000140</t>
  </si>
  <si>
    <t>переименовать на футбольная</t>
  </si>
  <si>
    <t>спортивные площадки</t>
  </si>
  <si>
    <t>Адм000000141</t>
  </si>
  <si>
    <t>СО-3.1.61.01 Тренажер Гребля (стандартный)</t>
  </si>
  <si>
    <t>Адм000000142</t>
  </si>
  <si>
    <t>Romana 207.02.03 Скамья для пресса (стандартный)</t>
  </si>
  <si>
    <t>Romana 207.04.01 Тренажер для спины наклонный (стандартный)</t>
  </si>
  <si>
    <t>Адм000000144</t>
  </si>
  <si>
    <t>Romana 207.08.02 Брусья (стандартный)</t>
  </si>
  <si>
    <t>Адм000000145</t>
  </si>
  <si>
    <t>СО-3.1.62.01 Тренажер Верхняя тяга (стандартный)</t>
  </si>
  <si>
    <t>Адм000000146</t>
  </si>
  <si>
    <t>СО-3.1.63.01 Жим от груди  (стандартный)</t>
  </si>
  <si>
    <t>Адм000000147</t>
  </si>
  <si>
    <t>СО-3.1.64.01 Тренажер жим от груди  (стандартный)</t>
  </si>
  <si>
    <t>Адм000000148</t>
  </si>
  <si>
    <t>СО-3.1.65.01 Тренажер жим  ногами (стандартный)</t>
  </si>
  <si>
    <t>СО-3.1.66.01 Тренажер маятниковый (стандартный)</t>
  </si>
  <si>
    <t>СО-3.1.66.01 Тренажер твистер (стандартный)</t>
  </si>
  <si>
    <t>Качеля металлическая</t>
  </si>
  <si>
    <t xml:space="preserve">Шатер </t>
  </si>
  <si>
    <t>Адм000000154</t>
  </si>
  <si>
    <t>Скамья на металлокаркасе (1,6м)</t>
  </si>
  <si>
    <t>АИР 100 L2(5,5  квт/3000 об.) (безвозмездно)</t>
  </si>
  <si>
    <t>Котел Сибирь -GEFEST КВО 40ТЭ, 70050=(безвозмездно)</t>
  </si>
  <si>
    <t>Адм000000157</t>
  </si>
  <si>
    <t>Насос циркуляционный Ц-32/8 стандарт Вихрь, 5950=(безвозмездно)</t>
  </si>
  <si>
    <t>Адм000000158</t>
  </si>
  <si>
    <t>Бензиновый тример БТР-1900П Ресанта, 5*10000=(мотокоса) (безвозмездно)</t>
  </si>
  <si>
    <t>Адм000000159</t>
  </si>
  <si>
    <t>Безвоздмездно</t>
  </si>
  <si>
    <t>Шкаф книжный №3</t>
  </si>
  <si>
    <t>Адм000000160</t>
  </si>
  <si>
    <t>Пенал ПН-18</t>
  </si>
  <si>
    <t>Адм000000161</t>
  </si>
  <si>
    <t>Кресло варна</t>
  </si>
  <si>
    <t>Адм000000162</t>
  </si>
  <si>
    <t>Кресло Фаворит-1</t>
  </si>
  <si>
    <t>Адм000000163</t>
  </si>
  <si>
    <t>Стеллаж</t>
  </si>
  <si>
    <t>Адм000000164</t>
  </si>
  <si>
    <t>Стол письменный</t>
  </si>
  <si>
    <t>Адм000000165</t>
  </si>
  <si>
    <t>Кресло премьер</t>
  </si>
  <si>
    <t>Адм000000166</t>
  </si>
  <si>
    <t>Адм000000167</t>
  </si>
  <si>
    <t>Адм000000168</t>
  </si>
  <si>
    <t>Пенал для документов</t>
  </si>
  <si>
    <t>Адм000000169</t>
  </si>
  <si>
    <t>Стол угловой</t>
  </si>
  <si>
    <t>Адм000000170</t>
  </si>
  <si>
    <t>Адм000000171</t>
  </si>
  <si>
    <t>Адм000000172</t>
  </si>
  <si>
    <t>Стол круглый</t>
  </si>
  <si>
    <t>Адм000000173</t>
  </si>
  <si>
    <t>Табурет складной</t>
  </si>
  <si>
    <t>Адм000000174</t>
  </si>
  <si>
    <t>Бензиновый триммер</t>
  </si>
  <si>
    <t>Адм000000175</t>
  </si>
  <si>
    <t>итого</t>
  </si>
  <si>
    <t xml:space="preserve">Глава администрации:                                                                         </t>
  </si>
  <si>
    <t>М.А.Пенина</t>
  </si>
  <si>
    <t>Главный бухгалтер</t>
  </si>
  <si>
    <t>В.Б.Пичуева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</si>
</sst>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;[Red]\-0"/>
    <numFmt numFmtId="165" formatCode="#,##0.00;[Red]\-#,##0.00"/>
    <numFmt numFmtId="166" formatCode="0&quot; E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2" borderId="2" xfId="0" applyFill="1" applyBorder="1" applyAlignment="1">
      <alignment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right" vertical="top" wrapText="1"/>
    </xf>
    <xf numFmtId="164" fontId="0" fillId="2" borderId="2" xfId="0" applyNumberFormat="1" applyFill="1" applyBorder="1" applyAlignment="1">
      <alignment horizontal="right" vertical="top"/>
    </xf>
    <xf numFmtId="165" fontId="0" fillId="2" borderId="2" xfId="0" applyNumberFormat="1" applyFill="1" applyBorder="1" applyAlignment="1">
      <alignment horizontal="right" vertical="top"/>
    </xf>
    <xf numFmtId="2" fontId="0" fillId="2" borderId="2" xfId="0" applyNumberFormat="1" applyFill="1" applyBorder="1"/>
    <xf numFmtId="165" fontId="0" fillId="2" borderId="2" xfId="0" applyNumberFormat="1" applyFill="1" applyBorder="1"/>
    <xf numFmtId="1" fontId="0" fillId="2" borderId="2" xfId="0" applyNumberFormat="1" applyFill="1" applyBorder="1" applyAlignment="1">
      <alignment horizontal="right"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2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center" vertical="top" wrapText="1"/>
    </xf>
    <xf numFmtId="0" fontId="0" fillId="2" borderId="2" xfId="0" applyFont="1" applyFill="1" applyBorder="1" applyAlignment="1">
      <alignment horizontal="right" vertical="top" wrapText="1"/>
    </xf>
    <xf numFmtId="164" fontId="0" fillId="2" borderId="2" xfId="0" applyNumberFormat="1" applyFont="1" applyFill="1" applyBorder="1" applyAlignment="1">
      <alignment horizontal="right" vertical="top"/>
    </xf>
    <xf numFmtId="165" fontId="0" fillId="2" borderId="2" xfId="0" applyNumberFormat="1" applyFont="1" applyFill="1" applyBorder="1" applyAlignment="1">
      <alignment horizontal="right" vertical="top"/>
    </xf>
    <xf numFmtId="1" fontId="0" fillId="2" borderId="2" xfId="0" applyNumberFormat="1" applyFont="1" applyFill="1" applyBorder="1" applyAlignment="1">
      <alignment horizontal="right" vertical="top" wrapText="1"/>
    </xf>
    <xf numFmtId="166" fontId="0" fillId="2" borderId="2" xfId="0" applyNumberFormat="1" applyFont="1" applyFill="1" applyBorder="1" applyAlignment="1">
      <alignment horizontal="right" vertical="top" wrapText="1"/>
    </xf>
    <xf numFmtId="0" fontId="0" fillId="2" borderId="0" xfId="0" applyFill="1" applyBorder="1"/>
    <xf numFmtId="165" fontId="0" fillId="2" borderId="0" xfId="0" applyNumberFormat="1" applyFill="1" applyBorder="1"/>
    <xf numFmtId="0" fontId="0" fillId="2" borderId="0" xfId="0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workbookViewId="0">
      <selection activeCell="A7" sqref="A7:XFD84"/>
    </sheetView>
  </sheetViews>
  <sheetFormatPr defaultRowHeight="15" x14ac:dyDescent="0.25"/>
  <cols>
    <col min="1" max="1" width="5.7109375" customWidth="1"/>
    <col min="2" max="2" width="27.42578125" customWidth="1"/>
    <col min="6" max="6" width="9.42578125" customWidth="1"/>
    <col min="7" max="7" width="16.28515625" customWidth="1"/>
    <col min="9" max="9" width="16" customWidth="1"/>
    <col min="11" max="12" width="13.14062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20" x14ac:dyDescent="0.25">
      <c r="A4" s="2" t="s">
        <v>1</v>
      </c>
      <c r="B4" s="3" t="s">
        <v>2</v>
      </c>
      <c r="C4" s="4" t="s">
        <v>3</v>
      </c>
      <c r="D4" s="4"/>
      <c r="E4" s="4"/>
      <c r="F4" s="5" t="s">
        <v>4</v>
      </c>
      <c r="G4" s="4" t="s">
        <v>5</v>
      </c>
      <c r="H4" s="4"/>
      <c r="I4" s="4"/>
      <c r="J4" s="4" t="s">
        <v>6</v>
      </c>
      <c r="K4" s="4"/>
      <c r="L4" s="4" t="s">
        <v>7</v>
      </c>
      <c r="M4" s="4" t="s">
        <v>8</v>
      </c>
    </row>
    <row r="5" spans="1:13" ht="30" x14ac:dyDescent="0.25">
      <c r="A5" s="6" t="s">
        <v>9</v>
      </c>
      <c r="B5" s="3"/>
      <c r="C5" s="7" t="s">
        <v>10</v>
      </c>
      <c r="D5" s="6" t="s">
        <v>11</v>
      </c>
      <c r="E5" s="3" t="s">
        <v>12</v>
      </c>
      <c r="F5" s="5"/>
      <c r="G5" s="6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4"/>
      <c r="M5" s="4"/>
    </row>
    <row r="6" spans="1:13" x14ac:dyDescent="0.25">
      <c r="A6" s="8" t="s">
        <v>18</v>
      </c>
      <c r="B6" s="8" t="s">
        <v>19</v>
      </c>
      <c r="C6" s="8" t="s">
        <v>20</v>
      </c>
      <c r="D6" s="8" t="s">
        <v>21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  <c r="L6" s="9"/>
      <c r="M6" s="9"/>
    </row>
    <row r="7" spans="1:13" ht="21.75" customHeight="1" x14ac:dyDescent="0.25">
      <c r="A7" s="10">
        <v>1</v>
      </c>
      <c r="B7" s="11" t="s">
        <v>29</v>
      </c>
      <c r="C7" s="12"/>
      <c r="D7" s="12"/>
      <c r="E7" s="13"/>
      <c r="F7" s="13" t="s">
        <v>30</v>
      </c>
      <c r="G7" s="13" t="s">
        <v>31</v>
      </c>
      <c r="H7" s="14" t="s">
        <v>32</v>
      </c>
      <c r="I7" s="14"/>
      <c r="J7" s="15">
        <v>1</v>
      </c>
      <c r="K7" s="16">
        <v>50000</v>
      </c>
      <c r="L7" s="17">
        <f>32220.8+1665</f>
        <v>33885.800000000003</v>
      </c>
      <c r="M7" s="18">
        <f>+K7-L7</f>
        <v>16114.199999999997</v>
      </c>
    </row>
    <row r="8" spans="1:13" ht="21.75" customHeight="1" x14ac:dyDescent="0.25">
      <c r="A8" s="10">
        <v>2</v>
      </c>
      <c r="B8" s="11" t="s">
        <v>33</v>
      </c>
      <c r="C8" s="12"/>
      <c r="D8" s="12"/>
      <c r="E8" s="13"/>
      <c r="F8" s="13" t="s">
        <v>34</v>
      </c>
      <c r="G8" s="13" t="s">
        <v>35</v>
      </c>
      <c r="H8" s="14" t="s">
        <v>36</v>
      </c>
      <c r="I8" s="14" t="s">
        <v>37</v>
      </c>
      <c r="J8" s="15">
        <v>1</v>
      </c>
      <c r="K8" s="16"/>
      <c r="L8" s="9"/>
      <c r="M8" s="18">
        <f t="shared" ref="M8:M84" si="0">+K8-L8</f>
        <v>0</v>
      </c>
    </row>
    <row r="9" spans="1:13" ht="21.75" customHeight="1" x14ac:dyDescent="0.25">
      <c r="A9" s="19">
        <v>3</v>
      </c>
      <c r="B9" s="20" t="s">
        <v>38</v>
      </c>
      <c r="C9" s="21"/>
      <c r="D9" s="21"/>
      <c r="E9" s="22"/>
      <c r="F9" s="22" t="s">
        <v>39</v>
      </c>
      <c r="G9" s="22" t="s">
        <v>40</v>
      </c>
      <c r="H9" s="23" t="s">
        <v>41</v>
      </c>
      <c r="I9" s="23"/>
      <c r="J9" s="24">
        <v>1</v>
      </c>
      <c r="K9" s="25">
        <v>978914.6</v>
      </c>
      <c r="L9" s="18">
        <f>+K9</f>
        <v>978914.6</v>
      </c>
      <c r="M9" s="18">
        <f t="shared" si="0"/>
        <v>0</v>
      </c>
    </row>
    <row r="10" spans="1:13" ht="21.75" customHeight="1" x14ac:dyDescent="0.25">
      <c r="A10" s="19">
        <v>4</v>
      </c>
      <c r="B10" s="20" t="s">
        <v>42</v>
      </c>
      <c r="C10" s="21"/>
      <c r="D10" s="21"/>
      <c r="E10" s="22"/>
      <c r="F10" s="22" t="s">
        <v>43</v>
      </c>
      <c r="G10" s="22" t="s">
        <v>44</v>
      </c>
      <c r="H10" s="23" t="s">
        <v>32</v>
      </c>
      <c r="I10" s="23"/>
      <c r="J10" s="24">
        <v>1</v>
      </c>
      <c r="K10" s="25">
        <v>821289</v>
      </c>
      <c r="L10" s="18">
        <f t="shared" ref="L10:L83" si="1">+K10</f>
        <v>821289</v>
      </c>
      <c r="M10" s="18">
        <f t="shared" si="0"/>
        <v>0</v>
      </c>
    </row>
    <row r="11" spans="1:13" ht="21.75" customHeight="1" x14ac:dyDescent="0.25">
      <c r="A11" s="19">
        <v>5</v>
      </c>
      <c r="B11" s="20" t="s">
        <v>45</v>
      </c>
      <c r="C11" s="21"/>
      <c r="D11" s="21"/>
      <c r="E11" s="22"/>
      <c r="F11" s="22" t="s">
        <v>43</v>
      </c>
      <c r="G11" s="22" t="s">
        <v>46</v>
      </c>
      <c r="H11" s="23" t="s">
        <v>41</v>
      </c>
      <c r="I11" s="23"/>
      <c r="J11" s="24">
        <v>1</v>
      </c>
      <c r="K11" s="25">
        <v>531975.06000000006</v>
      </c>
      <c r="L11" s="18">
        <f t="shared" si="1"/>
        <v>531975.06000000006</v>
      </c>
      <c r="M11" s="18">
        <f t="shared" si="0"/>
        <v>0</v>
      </c>
    </row>
    <row r="12" spans="1:13" ht="21.75" customHeight="1" x14ac:dyDescent="0.25">
      <c r="A12" s="19">
        <v>6</v>
      </c>
      <c r="B12" s="20" t="s">
        <v>47</v>
      </c>
      <c r="C12" s="21"/>
      <c r="D12" s="21"/>
      <c r="E12" s="22"/>
      <c r="F12" s="22" t="s">
        <v>48</v>
      </c>
      <c r="G12" s="22" t="s">
        <v>49</v>
      </c>
      <c r="H12" s="23" t="s">
        <v>32</v>
      </c>
      <c r="I12" s="23"/>
      <c r="J12" s="24">
        <v>1</v>
      </c>
      <c r="K12" s="25">
        <v>126180</v>
      </c>
      <c r="L12" s="18">
        <f t="shared" si="1"/>
        <v>126180</v>
      </c>
      <c r="M12" s="18">
        <f t="shared" si="0"/>
        <v>0</v>
      </c>
    </row>
    <row r="13" spans="1:13" ht="21.75" customHeight="1" x14ac:dyDescent="0.25">
      <c r="A13" s="19">
        <v>7</v>
      </c>
      <c r="B13" s="11" t="s">
        <v>50</v>
      </c>
      <c r="C13" s="12"/>
      <c r="D13" s="12"/>
      <c r="E13" s="13"/>
      <c r="F13" s="13" t="s">
        <v>51</v>
      </c>
      <c r="G13" s="13" t="s">
        <v>52</v>
      </c>
      <c r="H13" s="14" t="s">
        <v>53</v>
      </c>
      <c r="I13" s="14"/>
      <c r="J13" s="15">
        <v>1</v>
      </c>
      <c r="K13" s="16">
        <v>475000</v>
      </c>
      <c r="L13" s="18">
        <f t="shared" si="1"/>
        <v>475000</v>
      </c>
      <c r="M13" s="18">
        <f t="shared" si="0"/>
        <v>0</v>
      </c>
    </row>
    <row r="14" spans="1:13" ht="21.75" customHeight="1" x14ac:dyDescent="0.25">
      <c r="A14" s="19">
        <v>8</v>
      </c>
      <c r="B14" s="20" t="s">
        <v>54</v>
      </c>
      <c r="C14" s="21"/>
      <c r="D14" s="21"/>
      <c r="E14" s="22"/>
      <c r="F14" s="22" t="s">
        <v>55</v>
      </c>
      <c r="G14" s="22" t="s">
        <v>56</v>
      </c>
      <c r="H14" s="26">
        <v>6977525</v>
      </c>
      <c r="I14" s="23"/>
      <c r="J14" s="24">
        <v>1</v>
      </c>
      <c r="K14" s="25">
        <v>98000</v>
      </c>
      <c r="L14" s="18">
        <f t="shared" si="1"/>
        <v>98000</v>
      </c>
      <c r="M14" s="18">
        <f t="shared" si="0"/>
        <v>0</v>
      </c>
    </row>
    <row r="15" spans="1:13" ht="21.75" customHeight="1" x14ac:dyDescent="0.25">
      <c r="A15" s="19">
        <v>9</v>
      </c>
      <c r="B15" s="20" t="s">
        <v>57</v>
      </c>
      <c r="C15" s="21"/>
      <c r="D15" s="21"/>
      <c r="E15" s="22"/>
      <c r="F15" s="22" t="s">
        <v>55</v>
      </c>
      <c r="G15" s="22" t="s">
        <v>58</v>
      </c>
      <c r="H15" s="27">
        <v>76</v>
      </c>
      <c r="I15" s="14" t="s">
        <v>59</v>
      </c>
      <c r="J15" s="24">
        <v>1</v>
      </c>
      <c r="K15" s="25"/>
      <c r="L15" s="18">
        <f t="shared" si="1"/>
        <v>0</v>
      </c>
      <c r="M15" s="18">
        <f t="shared" si="0"/>
        <v>0</v>
      </c>
    </row>
    <row r="16" spans="1:13" ht="21.75" customHeight="1" x14ac:dyDescent="0.25">
      <c r="A16" s="19">
        <v>10</v>
      </c>
      <c r="B16" s="20" t="s">
        <v>60</v>
      </c>
      <c r="C16" s="21"/>
      <c r="D16" s="21"/>
      <c r="E16" s="22"/>
      <c r="F16" s="22" t="s">
        <v>55</v>
      </c>
      <c r="G16" s="22" t="s">
        <v>61</v>
      </c>
      <c r="H16" s="23" t="s">
        <v>62</v>
      </c>
      <c r="I16" s="23"/>
      <c r="J16" s="24">
        <v>1</v>
      </c>
      <c r="K16" s="25">
        <v>24689.279999999999</v>
      </c>
      <c r="L16" s="18">
        <f t="shared" si="1"/>
        <v>24689.279999999999</v>
      </c>
      <c r="M16" s="18">
        <f t="shared" si="0"/>
        <v>0</v>
      </c>
    </row>
    <row r="17" spans="1:13" ht="21.75" customHeight="1" x14ac:dyDescent="0.25">
      <c r="A17" s="19">
        <v>11</v>
      </c>
      <c r="B17" s="20" t="s">
        <v>63</v>
      </c>
      <c r="C17" s="21"/>
      <c r="D17" s="21"/>
      <c r="E17" s="22"/>
      <c r="F17" s="22">
        <v>2014</v>
      </c>
      <c r="G17" s="22" t="s">
        <v>64</v>
      </c>
      <c r="H17" s="23" t="s">
        <v>36</v>
      </c>
      <c r="I17" s="23"/>
      <c r="J17" s="24">
        <v>1</v>
      </c>
      <c r="K17" s="25">
        <v>23910</v>
      </c>
      <c r="L17" s="18">
        <f t="shared" si="1"/>
        <v>23910</v>
      </c>
      <c r="M17" s="18">
        <f t="shared" si="0"/>
        <v>0</v>
      </c>
    </row>
    <row r="18" spans="1:13" ht="21.75" customHeight="1" x14ac:dyDescent="0.25">
      <c r="A18" s="19">
        <v>12</v>
      </c>
      <c r="B18" s="20" t="s">
        <v>65</v>
      </c>
      <c r="C18" s="21"/>
      <c r="D18" s="21"/>
      <c r="E18" s="22"/>
      <c r="F18" s="22" t="s">
        <v>30</v>
      </c>
      <c r="G18" s="22" t="s">
        <v>66</v>
      </c>
      <c r="H18" s="23" t="s">
        <v>32</v>
      </c>
      <c r="I18" s="23"/>
      <c r="J18" s="24">
        <v>1</v>
      </c>
      <c r="K18" s="25">
        <v>17868.419999999998</v>
      </c>
      <c r="L18" s="18">
        <f t="shared" si="1"/>
        <v>17868.419999999998</v>
      </c>
      <c r="M18" s="18">
        <f t="shared" si="0"/>
        <v>0</v>
      </c>
    </row>
    <row r="19" spans="1:13" ht="21.75" customHeight="1" x14ac:dyDescent="0.25">
      <c r="A19" s="19">
        <v>13</v>
      </c>
      <c r="B19" s="20" t="s">
        <v>67</v>
      </c>
      <c r="C19" s="21"/>
      <c r="D19" s="21"/>
      <c r="E19" s="22"/>
      <c r="F19" s="22" t="s">
        <v>48</v>
      </c>
      <c r="G19" s="22" t="s">
        <v>68</v>
      </c>
      <c r="H19" s="23" t="s">
        <v>32</v>
      </c>
      <c r="I19" s="23"/>
      <c r="J19" s="24">
        <v>1</v>
      </c>
      <c r="K19" s="25">
        <v>27005</v>
      </c>
      <c r="L19" s="18">
        <f t="shared" si="1"/>
        <v>27005</v>
      </c>
      <c r="M19" s="18">
        <f t="shared" si="0"/>
        <v>0</v>
      </c>
    </row>
    <row r="20" spans="1:13" ht="21.75" customHeight="1" x14ac:dyDescent="0.25">
      <c r="A20" s="19">
        <v>14</v>
      </c>
      <c r="B20" s="20" t="s">
        <v>69</v>
      </c>
      <c r="C20" s="21"/>
      <c r="D20" s="21"/>
      <c r="E20" s="22"/>
      <c r="F20" s="22" t="s">
        <v>70</v>
      </c>
      <c r="G20" s="22" t="s">
        <v>71</v>
      </c>
      <c r="H20" s="23" t="s">
        <v>32</v>
      </c>
      <c r="I20" s="23"/>
      <c r="J20" s="24">
        <v>1</v>
      </c>
      <c r="K20" s="25">
        <v>8640</v>
      </c>
      <c r="L20" s="18">
        <f t="shared" si="1"/>
        <v>8640</v>
      </c>
      <c r="M20" s="18">
        <f t="shared" si="0"/>
        <v>0</v>
      </c>
    </row>
    <row r="21" spans="1:13" ht="21.75" customHeight="1" x14ac:dyDescent="0.25">
      <c r="A21" s="19">
        <v>15</v>
      </c>
      <c r="B21" s="20" t="s">
        <v>72</v>
      </c>
      <c r="C21" s="21"/>
      <c r="D21" s="21"/>
      <c r="E21" s="22"/>
      <c r="F21" s="22" t="s">
        <v>48</v>
      </c>
      <c r="G21" s="22" t="s">
        <v>73</v>
      </c>
      <c r="H21" s="23" t="s">
        <v>41</v>
      </c>
      <c r="I21" s="23"/>
      <c r="J21" s="24">
        <v>1</v>
      </c>
      <c r="K21" s="25">
        <v>12000</v>
      </c>
      <c r="L21" s="18">
        <f t="shared" si="1"/>
        <v>12000</v>
      </c>
      <c r="M21" s="18">
        <f t="shared" si="0"/>
        <v>0</v>
      </c>
    </row>
    <row r="22" spans="1:13" ht="21.75" customHeight="1" x14ac:dyDescent="0.25">
      <c r="A22" s="19">
        <v>16</v>
      </c>
      <c r="B22" s="11" t="s">
        <v>74</v>
      </c>
      <c r="C22" s="21"/>
      <c r="D22" s="21"/>
      <c r="E22" s="22"/>
      <c r="F22" s="22"/>
      <c r="G22" s="22" t="s">
        <v>75</v>
      </c>
      <c r="H22" s="23" t="s">
        <v>32</v>
      </c>
      <c r="I22" s="23"/>
      <c r="J22" s="24">
        <v>2</v>
      </c>
      <c r="K22" s="25"/>
      <c r="L22" s="18">
        <f t="shared" si="1"/>
        <v>0</v>
      </c>
      <c r="M22" s="18">
        <f t="shared" si="0"/>
        <v>0</v>
      </c>
    </row>
    <row r="23" spans="1:13" ht="21.75" customHeight="1" x14ac:dyDescent="0.25">
      <c r="A23" s="19">
        <v>17</v>
      </c>
      <c r="B23" s="20" t="s">
        <v>76</v>
      </c>
      <c r="C23" s="21"/>
      <c r="D23" s="21"/>
      <c r="E23" s="22"/>
      <c r="F23" s="22" t="s">
        <v>77</v>
      </c>
      <c r="G23" s="22" t="s">
        <v>78</v>
      </c>
      <c r="H23" s="23" t="s">
        <v>36</v>
      </c>
      <c r="I23" s="23"/>
      <c r="J23" s="24">
        <v>1</v>
      </c>
      <c r="K23" s="25">
        <v>65035.78</v>
      </c>
      <c r="L23" s="18">
        <f t="shared" si="1"/>
        <v>65035.78</v>
      </c>
      <c r="M23" s="18">
        <f t="shared" si="0"/>
        <v>0</v>
      </c>
    </row>
    <row r="24" spans="1:13" ht="21.75" customHeight="1" x14ac:dyDescent="0.25">
      <c r="A24" s="19">
        <v>18</v>
      </c>
      <c r="B24" s="20" t="s">
        <v>79</v>
      </c>
      <c r="C24" s="21"/>
      <c r="D24" s="21"/>
      <c r="E24" s="22"/>
      <c r="F24" s="22" t="s">
        <v>80</v>
      </c>
      <c r="G24" s="22" t="s">
        <v>81</v>
      </c>
      <c r="H24" s="23" t="s">
        <v>32</v>
      </c>
      <c r="I24" s="23"/>
      <c r="J24" s="24">
        <v>1</v>
      </c>
      <c r="K24" s="25">
        <v>377546</v>
      </c>
      <c r="L24" s="18">
        <f>367920.31+9625.69</f>
        <v>377546</v>
      </c>
      <c r="M24" s="18">
        <f t="shared" si="0"/>
        <v>0</v>
      </c>
    </row>
    <row r="25" spans="1:13" ht="21.75" customHeight="1" x14ac:dyDescent="0.25">
      <c r="A25" s="19">
        <v>19</v>
      </c>
      <c r="B25" s="20" t="s">
        <v>82</v>
      </c>
      <c r="C25" s="21"/>
      <c r="D25" s="21"/>
      <c r="E25" s="22"/>
      <c r="F25" s="22">
        <v>2019</v>
      </c>
      <c r="G25" s="22" t="s">
        <v>83</v>
      </c>
      <c r="H25" s="23" t="s">
        <v>32</v>
      </c>
      <c r="I25" s="23"/>
      <c r="J25" s="24">
        <v>1</v>
      </c>
      <c r="K25" s="25">
        <v>17200</v>
      </c>
      <c r="L25" s="18">
        <f t="shared" si="1"/>
        <v>17200</v>
      </c>
      <c r="M25" s="18">
        <f t="shared" si="0"/>
        <v>0</v>
      </c>
    </row>
    <row r="26" spans="1:13" ht="21.75" customHeight="1" x14ac:dyDescent="0.25">
      <c r="A26" s="19">
        <v>20</v>
      </c>
      <c r="B26" s="11" t="s">
        <v>84</v>
      </c>
      <c r="C26" s="21"/>
      <c r="D26" s="21"/>
      <c r="E26" s="22"/>
      <c r="F26" s="22" t="s">
        <v>85</v>
      </c>
      <c r="G26" s="22" t="s">
        <v>86</v>
      </c>
      <c r="H26" s="23" t="s">
        <v>32</v>
      </c>
      <c r="I26" s="14" t="s">
        <v>87</v>
      </c>
      <c r="J26" s="24">
        <v>1</v>
      </c>
      <c r="K26" s="25"/>
      <c r="L26" s="18">
        <f t="shared" si="1"/>
        <v>0</v>
      </c>
      <c r="M26" s="18">
        <f t="shared" si="0"/>
        <v>0</v>
      </c>
    </row>
    <row r="27" spans="1:13" ht="21.75" customHeight="1" x14ac:dyDescent="0.25">
      <c r="A27" s="19">
        <v>21</v>
      </c>
      <c r="B27" s="20" t="s">
        <v>88</v>
      </c>
      <c r="C27" s="21"/>
      <c r="D27" s="21"/>
      <c r="E27" s="22"/>
      <c r="F27" s="22" t="s">
        <v>51</v>
      </c>
      <c r="G27" s="22" t="s">
        <v>89</v>
      </c>
      <c r="H27" s="23" t="s">
        <v>32</v>
      </c>
      <c r="I27" s="23"/>
      <c r="J27" s="24">
        <v>1</v>
      </c>
      <c r="K27" s="25">
        <v>10000</v>
      </c>
      <c r="L27" s="18">
        <f t="shared" si="1"/>
        <v>10000</v>
      </c>
      <c r="M27" s="18">
        <f t="shared" si="0"/>
        <v>0</v>
      </c>
    </row>
    <row r="28" spans="1:13" ht="21.75" customHeight="1" x14ac:dyDescent="0.25">
      <c r="A28" s="19">
        <v>22</v>
      </c>
      <c r="B28" s="11" t="s">
        <v>90</v>
      </c>
      <c r="C28" s="21"/>
      <c r="D28" s="21"/>
      <c r="E28" s="22"/>
      <c r="F28" s="22" t="s">
        <v>91</v>
      </c>
      <c r="G28" s="22" t="s">
        <v>92</v>
      </c>
      <c r="H28" s="23" t="s">
        <v>32</v>
      </c>
      <c r="I28" s="23"/>
      <c r="J28" s="24">
        <v>1</v>
      </c>
      <c r="K28" s="25">
        <v>180257.28</v>
      </c>
      <c r="L28" s="18">
        <f t="shared" si="1"/>
        <v>180257.28</v>
      </c>
      <c r="M28" s="18">
        <f t="shared" si="0"/>
        <v>0</v>
      </c>
    </row>
    <row r="29" spans="1:13" ht="21.75" customHeight="1" x14ac:dyDescent="0.25">
      <c r="A29" s="19">
        <v>23</v>
      </c>
      <c r="B29" s="20" t="s">
        <v>84</v>
      </c>
      <c r="C29" s="21"/>
      <c r="D29" s="21"/>
      <c r="E29" s="22"/>
      <c r="F29" s="22">
        <v>2018</v>
      </c>
      <c r="G29" s="22" t="s">
        <v>66</v>
      </c>
      <c r="H29" s="23" t="s">
        <v>32</v>
      </c>
      <c r="I29" s="23"/>
      <c r="J29" s="24">
        <v>1</v>
      </c>
      <c r="K29" s="25">
        <v>32699.22</v>
      </c>
      <c r="L29" s="18">
        <f t="shared" si="1"/>
        <v>32699.22</v>
      </c>
      <c r="M29" s="18">
        <f t="shared" si="0"/>
        <v>0</v>
      </c>
    </row>
    <row r="30" spans="1:13" ht="21.75" customHeight="1" x14ac:dyDescent="0.25">
      <c r="A30" s="19">
        <v>24</v>
      </c>
      <c r="B30" s="20" t="s">
        <v>84</v>
      </c>
      <c r="C30" s="21"/>
      <c r="D30" s="21"/>
      <c r="E30" s="22"/>
      <c r="F30" s="22">
        <v>2018</v>
      </c>
      <c r="G30" s="22" t="s">
        <v>93</v>
      </c>
      <c r="H30" s="23" t="s">
        <v>32</v>
      </c>
      <c r="I30" s="23"/>
      <c r="J30" s="24">
        <v>1</v>
      </c>
      <c r="K30" s="25">
        <v>32699.22</v>
      </c>
      <c r="L30" s="18">
        <f t="shared" si="1"/>
        <v>32699.22</v>
      </c>
      <c r="M30" s="18">
        <f t="shared" si="0"/>
        <v>0</v>
      </c>
    </row>
    <row r="31" spans="1:13" ht="21.75" customHeight="1" x14ac:dyDescent="0.25">
      <c r="A31" s="19">
        <v>25</v>
      </c>
      <c r="B31" s="11" t="s">
        <v>94</v>
      </c>
      <c r="C31" s="21"/>
      <c r="D31" s="21"/>
      <c r="E31" s="22"/>
      <c r="F31" s="22" t="s">
        <v>95</v>
      </c>
      <c r="G31" s="22" t="s">
        <v>96</v>
      </c>
      <c r="H31" s="23" t="s">
        <v>32</v>
      </c>
      <c r="I31" s="14" t="s">
        <v>87</v>
      </c>
      <c r="J31" s="24">
        <v>1</v>
      </c>
      <c r="K31" s="25"/>
      <c r="L31" s="18">
        <f t="shared" si="1"/>
        <v>0</v>
      </c>
      <c r="M31" s="18">
        <f t="shared" si="0"/>
        <v>0</v>
      </c>
    </row>
    <row r="32" spans="1:13" ht="21.75" customHeight="1" x14ac:dyDescent="0.25">
      <c r="A32" s="19">
        <v>26</v>
      </c>
      <c r="B32" s="20" t="s">
        <v>97</v>
      </c>
      <c r="C32" s="21"/>
      <c r="D32" s="21"/>
      <c r="E32" s="22"/>
      <c r="F32" s="22" t="s">
        <v>85</v>
      </c>
      <c r="G32" s="22" t="s">
        <v>98</v>
      </c>
      <c r="H32" s="23" t="s">
        <v>32</v>
      </c>
      <c r="I32" s="23"/>
      <c r="J32" s="24">
        <v>1</v>
      </c>
      <c r="K32" s="25">
        <v>8910</v>
      </c>
      <c r="L32" s="18">
        <f t="shared" si="1"/>
        <v>8910</v>
      </c>
      <c r="M32" s="18">
        <f t="shared" si="0"/>
        <v>0</v>
      </c>
    </row>
    <row r="33" spans="1:13" ht="21.75" customHeight="1" x14ac:dyDescent="0.25">
      <c r="A33" s="19">
        <v>27</v>
      </c>
      <c r="B33" s="20" t="s">
        <v>97</v>
      </c>
      <c r="C33" s="21"/>
      <c r="D33" s="21"/>
      <c r="E33" s="22"/>
      <c r="F33" s="22">
        <v>2020</v>
      </c>
      <c r="G33" s="22" t="s">
        <v>86</v>
      </c>
      <c r="H33" s="23" t="s">
        <v>32</v>
      </c>
      <c r="I33" s="23"/>
      <c r="J33" s="24">
        <v>1</v>
      </c>
      <c r="K33" s="25">
        <v>6570.98</v>
      </c>
      <c r="L33" s="18">
        <f t="shared" si="1"/>
        <v>6570.98</v>
      </c>
      <c r="M33" s="18">
        <f t="shared" si="0"/>
        <v>0</v>
      </c>
    </row>
    <row r="34" spans="1:13" ht="21.75" customHeight="1" x14ac:dyDescent="0.25">
      <c r="A34" s="19">
        <v>28</v>
      </c>
      <c r="B34" s="20" t="s">
        <v>99</v>
      </c>
      <c r="C34" s="21"/>
      <c r="D34" s="21"/>
      <c r="E34" s="22"/>
      <c r="F34" s="22" t="s">
        <v>100</v>
      </c>
      <c r="G34" s="22" t="s">
        <v>101</v>
      </c>
      <c r="H34" s="23" t="s">
        <v>36</v>
      </c>
      <c r="I34" s="23" t="s">
        <v>102</v>
      </c>
      <c r="J34" s="24">
        <v>1</v>
      </c>
      <c r="K34" s="25"/>
      <c r="L34" s="18">
        <f t="shared" si="1"/>
        <v>0</v>
      </c>
      <c r="M34" s="18">
        <f t="shared" si="0"/>
        <v>0</v>
      </c>
    </row>
    <row r="35" spans="1:13" ht="21.75" customHeight="1" x14ac:dyDescent="0.25">
      <c r="A35" s="19">
        <v>29</v>
      </c>
      <c r="B35" s="20" t="s">
        <v>103</v>
      </c>
      <c r="C35" s="21"/>
      <c r="D35" s="21"/>
      <c r="E35" s="22"/>
      <c r="F35" s="22" t="s">
        <v>104</v>
      </c>
      <c r="G35" s="22" t="s">
        <v>105</v>
      </c>
      <c r="H35" s="23" t="s">
        <v>41</v>
      </c>
      <c r="I35" s="23"/>
      <c r="J35" s="24">
        <v>1</v>
      </c>
      <c r="K35" s="25">
        <v>4922</v>
      </c>
      <c r="L35" s="18">
        <f t="shared" si="1"/>
        <v>4922</v>
      </c>
      <c r="M35" s="18">
        <f t="shared" si="0"/>
        <v>0</v>
      </c>
    </row>
    <row r="36" spans="1:13" ht="21.75" customHeight="1" x14ac:dyDescent="0.25">
      <c r="A36" s="19">
        <v>30</v>
      </c>
      <c r="B36" s="20" t="s">
        <v>103</v>
      </c>
      <c r="C36" s="21"/>
      <c r="D36" s="21"/>
      <c r="E36" s="22"/>
      <c r="F36" s="22" t="s">
        <v>70</v>
      </c>
      <c r="G36" s="22" t="s">
        <v>106</v>
      </c>
      <c r="H36" s="23" t="s">
        <v>41</v>
      </c>
      <c r="I36" s="23"/>
      <c r="J36" s="24">
        <v>1</v>
      </c>
      <c r="K36" s="25">
        <v>4692</v>
      </c>
      <c r="L36" s="18">
        <f t="shared" si="1"/>
        <v>4692</v>
      </c>
      <c r="M36" s="18">
        <f t="shared" si="0"/>
        <v>0</v>
      </c>
    </row>
    <row r="37" spans="1:13" ht="21.75" customHeight="1" x14ac:dyDescent="0.25">
      <c r="A37" s="19">
        <v>31</v>
      </c>
      <c r="B37" s="11" t="s">
        <v>107</v>
      </c>
      <c r="C37" s="21"/>
      <c r="D37" s="21"/>
      <c r="E37" s="22"/>
      <c r="F37" s="22" t="s">
        <v>48</v>
      </c>
      <c r="G37" s="22" t="s">
        <v>108</v>
      </c>
      <c r="H37" s="23" t="s">
        <v>32</v>
      </c>
      <c r="I37" s="14" t="s">
        <v>59</v>
      </c>
      <c r="J37" s="24">
        <v>1</v>
      </c>
      <c r="K37" s="25"/>
      <c r="L37" s="18">
        <f t="shared" si="1"/>
        <v>0</v>
      </c>
      <c r="M37" s="18">
        <f t="shared" si="0"/>
        <v>0</v>
      </c>
    </row>
    <row r="38" spans="1:13" ht="21.75" customHeight="1" x14ac:dyDescent="0.25">
      <c r="A38" s="19">
        <v>32</v>
      </c>
      <c r="B38" s="20" t="s">
        <v>109</v>
      </c>
      <c r="C38" s="21"/>
      <c r="D38" s="21"/>
      <c r="E38" s="22"/>
      <c r="F38" s="22" t="s">
        <v>110</v>
      </c>
      <c r="G38" s="22" t="s">
        <v>111</v>
      </c>
      <c r="H38" s="23" t="s">
        <v>32</v>
      </c>
      <c r="I38" s="23"/>
      <c r="J38" s="24">
        <v>1</v>
      </c>
      <c r="K38" s="25">
        <v>13648.6</v>
      </c>
      <c r="L38" s="18">
        <f t="shared" si="1"/>
        <v>13648.6</v>
      </c>
      <c r="M38" s="18">
        <f t="shared" si="0"/>
        <v>0</v>
      </c>
    </row>
    <row r="39" spans="1:13" ht="21.75" customHeight="1" x14ac:dyDescent="0.25">
      <c r="A39" s="19">
        <v>33</v>
      </c>
      <c r="B39" s="20" t="s">
        <v>112</v>
      </c>
      <c r="C39" s="21"/>
      <c r="D39" s="21"/>
      <c r="E39" s="22"/>
      <c r="F39" s="22">
        <v>2020</v>
      </c>
      <c r="G39" s="22" t="s">
        <v>113</v>
      </c>
      <c r="H39" s="23" t="s">
        <v>32</v>
      </c>
      <c r="I39" s="23"/>
      <c r="J39" s="24">
        <v>1</v>
      </c>
      <c r="K39" s="25">
        <v>16500</v>
      </c>
      <c r="L39" s="18">
        <f t="shared" si="1"/>
        <v>16500</v>
      </c>
      <c r="M39" s="18">
        <f t="shared" si="0"/>
        <v>0</v>
      </c>
    </row>
    <row r="40" spans="1:13" ht="21.75" customHeight="1" x14ac:dyDescent="0.25">
      <c r="A40" s="19">
        <v>34</v>
      </c>
      <c r="B40" s="20" t="s">
        <v>114</v>
      </c>
      <c r="C40" s="21"/>
      <c r="D40" s="21"/>
      <c r="E40" s="22"/>
      <c r="F40" s="22" t="s">
        <v>80</v>
      </c>
      <c r="G40" s="22" t="s">
        <v>115</v>
      </c>
      <c r="H40" s="23" t="s">
        <v>32</v>
      </c>
      <c r="I40" s="23"/>
      <c r="J40" s="24">
        <v>1</v>
      </c>
      <c r="K40" s="25">
        <v>77854</v>
      </c>
      <c r="L40" s="18">
        <f t="shared" si="1"/>
        <v>77854</v>
      </c>
      <c r="M40" s="18">
        <f t="shared" si="0"/>
        <v>0</v>
      </c>
    </row>
    <row r="41" spans="1:13" ht="21.75" customHeight="1" x14ac:dyDescent="0.25">
      <c r="A41" s="19">
        <v>35</v>
      </c>
      <c r="B41" s="20" t="s">
        <v>116</v>
      </c>
      <c r="C41" s="21"/>
      <c r="D41" s="21"/>
      <c r="E41" s="22"/>
      <c r="F41" s="22" t="s">
        <v>70</v>
      </c>
      <c r="G41" s="22" t="s">
        <v>117</v>
      </c>
      <c r="H41" s="23" t="s">
        <v>32</v>
      </c>
      <c r="I41" s="23"/>
      <c r="J41" s="24">
        <v>1</v>
      </c>
      <c r="K41" s="25">
        <v>5997.6</v>
      </c>
      <c r="L41" s="18">
        <f t="shared" si="1"/>
        <v>5997.6</v>
      </c>
      <c r="M41" s="18">
        <f t="shared" si="0"/>
        <v>0</v>
      </c>
    </row>
    <row r="42" spans="1:13" ht="21.75" customHeight="1" x14ac:dyDescent="0.25">
      <c r="A42" s="19">
        <v>36</v>
      </c>
      <c r="B42" s="11" t="s">
        <v>118</v>
      </c>
      <c r="C42" s="12"/>
      <c r="D42" s="12"/>
      <c r="E42" s="13"/>
      <c r="F42" s="13" t="s">
        <v>30</v>
      </c>
      <c r="G42" s="13" t="s">
        <v>119</v>
      </c>
      <c r="H42" s="14" t="s">
        <v>32</v>
      </c>
      <c r="I42" s="14" t="s">
        <v>120</v>
      </c>
      <c r="J42" s="15">
        <v>1</v>
      </c>
      <c r="K42" s="16"/>
      <c r="L42" s="18">
        <f t="shared" si="1"/>
        <v>0</v>
      </c>
      <c r="M42" s="18">
        <f t="shared" si="0"/>
        <v>0</v>
      </c>
    </row>
    <row r="43" spans="1:13" ht="21.75" customHeight="1" x14ac:dyDescent="0.25">
      <c r="A43" s="19">
        <v>37</v>
      </c>
      <c r="B43" s="11" t="s">
        <v>121</v>
      </c>
      <c r="C43" s="21"/>
      <c r="D43" s="21"/>
      <c r="E43" s="22"/>
      <c r="F43" s="22" t="s">
        <v>51</v>
      </c>
      <c r="G43" s="22" t="s">
        <v>122</v>
      </c>
      <c r="H43" s="23" t="s">
        <v>32</v>
      </c>
      <c r="I43" s="14" t="s">
        <v>120</v>
      </c>
      <c r="J43" s="24">
        <v>1</v>
      </c>
      <c r="K43" s="25"/>
      <c r="L43" s="18">
        <f t="shared" si="1"/>
        <v>0</v>
      </c>
      <c r="M43" s="18">
        <f t="shared" si="0"/>
        <v>0</v>
      </c>
    </row>
    <row r="44" spans="1:13" ht="21.75" customHeight="1" x14ac:dyDescent="0.25">
      <c r="A44" s="19">
        <v>38</v>
      </c>
      <c r="B44" s="11" t="s">
        <v>123</v>
      </c>
      <c r="C44" s="21"/>
      <c r="D44" s="21"/>
      <c r="E44" s="22"/>
      <c r="F44" s="22">
        <v>2006</v>
      </c>
      <c r="G44" s="22" t="s">
        <v>119</v>
      </c>
      <c r="H44" s="23" t="s">
        <v>32</v>
      </c>
      <c r="I44" s="23"/>
      <c r="J44" s="24">
        <v>1</v>
      </c>
      <c r="K44" s="25">
        <v>230629.02</v>
      </c>
      <c r="L44" s="18">
        <f t="shared" si="1"/>
        <v>230629.02</v>
      </c>
      <c r="M44" s="18">
        <f t="shared" si="0"/>
        <v>0</v>
      </c>
    </row>
    <row r="45" spans="1:13" ht="21.75" customHeight="1" x14ac:dyDescent="0.25">
      <c r="A45" s="19">
        <v>39</v>
      </c>
      <c r="B45" s="11" t="s">
        <v>123</v>
      </c>
      <c r="C45" s="21"/>
      <c r="D45" s="21"/>
      <c r="E45" s="22"/>
      <c r="F45" s="22">
        <v>2003</v>
      </c>
      <c r="G45" s="22" t="s">
        <v>124</v>
      </c>
      <c r="H45" s="23" t="s">
        <v>32</v>
      </c>
      <c r="I45" s="23"/>
      <c r="J45" s="24">
        <v>1</v>
      </c>
      <c r="K45" s="25">
        <v>151717.5</v>
      </c>
      <c r="L45" s="18">
        <f t="shared" si="1"/>
        <v>151717.5</v>
      </c>
      <c r="M45" s="18">
        <f t="shared" si="0"/>
        <v>0</v>
      </c>
    </row>
    <row r="46" spans="1:13" ht="21.75" customHeight="1" x14ac:dyDescent="0.25">
      <c r="A46" s="19">
        <v>40</v>
      </c>
      <c r="B46" s="11" t="s">
        <v>112</v>
      </c>
      <c r="C46" s="21"/>
      <c r="D46" s="21"/>
      <c r="E46" s="22"/>
      <c r="F46" s="22">
        <v>2020</v>
      </c>
      <c r="G46" s="22" t="s">
        <v>52</v>
      </c>
      <c r="H46" s="23" t="s">
        <v>32</v>
      </c>
      <c r="I46" s="23"/>
      <c r="J46" s="24">
        <v>1</v>
      </c>
      <c r="K46" s="25">
        <v>16500</v>
      </c>
      <c r="L46" s="18">
        <f t="shared" si="1"/>
        <v>16500</v>
      </c>
      <c r="M46" s="18">
        <f t="shared" si="0"/>
        <v>0</v>
      </c>
    </row>
    <row r="47" spans="1:13" ht="21.75" customHeight="1" x14ac:dyDescent="0.25">
      <c r="A47" s="19">
        <v>41</v>
      </c>
      <c r="B47" s="11" t="s">
        <v>125</v>
      </c>
      <c r="C47" s="21"/>
      <c r="D47" s="21"/>
      <c r="E47" s="22"/>
      <c r="F47" s="22">
        <v>2020</v>
      </c>
      <c r="G47" s="22" t="s">
        <v>126</v>
      </c>
      <c r="H47" s="23" t="s">
        <v>32</v>
      </c>
      <c r="I47" s="23"/>
      <c r="J47" s="24">
        <v>3</v>
      </c>
      <c r="K47" s="25">
        <v>291900</v>
      </c>
      <c r="L47" s="18">
        <f t="shared" si="1"/>
        <v>291900</v>
      </c>
      <c r="M47" s="18">
        <f t="shared" si="0"/>
        <v>0</v>
      </c>
    </row>
    <row r="48" spans="1:13" ht="21.75" customHeight="1" x14ac:dyDescent="0.25">
      <c r="A48" s="19">
        <v>42</v>
      </c>
      <c r="B48" s="11" t="s">
        <v>127</v>
      </c>
      <c r="C48" s="21"/>
      <c r="D48" s="21"/>
      <c r="E48" s="22"/>
      <c r="F48" s="22">
        <v>2020</v>
      </c>
      <c r="G48" s="22" t="s">
        <v>128</v>
      </c>
      <c r="H48" s="23" t="s">
        <v>32</v>
      </c>
      <c r="I48" s="14" t="s">
        <v>129</v>
      </c>
      <c r="J48" s="24">
        <v>1</v>
      </c>
      <c r="K48" s="25">
        <v>100000</v>
      </c>
      <c r="L48" s="18">
        <f t="shared" si="1"/>
        <v>100000</v>
      </c>
      <c r="M48" s="18">
        <f t="shared" si="0"/>
        <v>0</v>
      </c>
    </row>
    <row r="49" spans="1:13" ht="21.75" customHeight="1" x14ac:dyDescent="0.25">
      <c r="A49" s="19">
        <v>43</v>
      </c>
      <c r="B49" s="11" t="s">
        <v>130</v>
      </c>
      <c r="C49" s="21"/>
      <c r="D49" s="21"/>
      <c r="E49" s="22"/>
      <c r="F49" s="22">
        <v>2022</v>
      </c>
      <c r="G49" s="22" t="s">
        <v>131</v>
      </c>
      <c r="H49" s="23"/>
      <c r="I49" s="14"/>
      <c r="J49" s="24">
        <v>2</v>
      </c>
      <c r="K49" s="25">
        <v>198000</v>
      </c>
      <c r="L49" s="18">
        <f t="shared" si="1"/>
        <v>198000</v>
      </c>
      <c r="M49" s="18">
        <f t="shared" si="0"/>
        <v>0</v>
      </c>
    </row>
    <row r="50" spans="1:13" ht="21.75" customHeight="1" x14ac:dyDescent="0.25">
      <c r="A50" s="19">
        <v>44</v>
      </c>
      <c r="B50" s="11" t="s">
        <v>132</v>
      </c>
      <c r="C50" s="21"/>
      <c r="D50" s="21"/>
      <c r="E50" s="22"/>
      <c r="F50" s="22">
        <v>2023</v>
      </c>
      <c r="G50" s="22" t="s">
        <v>133</v>
      </c>
      <c r="H50" s="23"/>
      <c r="I50" s="14"/>
      <c r="J50" s="24">
        <v>1</v>
      </c>
      <c r="K50" s="25">
        <v>31940</v>
      </c>
      <c r="L50" s="18">
        <f t="shared" si="1"/>
        <v>31940</v>
      </c>
      <c r="M50" s="18">
        <f t="shared" si="0"/>
        <v>0</v>
      </c>
    </row>
    <row r="51" spans="1:13" ht="21.75" customHeight="1" x14ac:dyDescent="0.25">
      <c r="A51" s="19"/>
      <c r="B51" s="11" t="s">
        <v>134</v>
      </c>
      <c r="C51" s="21"/>
      <c r="D51" s="21"/>
      <c r="E51" s="22"/>
      <c r="F51" s="22">
        <v>2023</v>
      </c>
      <c r="G51" s="22" t="s">
        <v>31</v>
      </c>
      <c r="H51" s="23"/>
      <c r="I51" s="14"/>
      <c r="J51" s="24">
        <v>1</v>
      </c>
      <c r="K51" s="25">
        <v>22034</v>
      </c>
      <c r="L51" s="18">
        <f t="shared" si="1"/>
        <v>22034</v>
      </c>
      <c r="M51" s="18">
        <f t="shared" si="0"/>
        <v>0</v>
      </c>
    </row>
    <row r="52" spans="1:13" ht="21.75" customHeight="1" x14ac:dyDescent="0.25">
      <c r="A52" s="19">
        <v>45</v>
      </c>
      <c r="B52" s="11" t="s">
        <v>135</v>
      </c>
      <c r="C52" s="21"/>
      <c r="D52" s="21"/>
      <c r="E52" s="22"/>
      <c r="F52" s="22">
        <v>2023</v>
      </c>
      <c r="G52" s="22" t="s">
        <v>136</v>
      </c>
      <c r="H52" s="23"/>
      <c r="I52" s="14"/>
      <c r="J52" s="24">
        <v>1</v>
      </c>
      <c r="K52" s="25">
        <v>25142</v>
      </c>
      <c r="L52" s="18">
        <f t="shared" si="1"/>
        <v>25142</v>
      </c>
      <c r="M52" s="18">
        <f t="shared" si="0"/>
        <v>0</v>
      </c>
    </row>
    <row r="53" spans="1:13" ht="21.75" customHeight="1" x14ac:dyDescent="0.25">
      <c r="A53" s="19">
        <v>46</v>
      </c>
      <c r="B53" s="11" t="s">
        <v>137</v>
      </c>
      <c r="C53" s="21"/>
      <c r="D53" s="21"/>
      <c r="E53" s="22"/>
      <c r="F53" s="22">
        <v>2023</v>
      </c>
      <c r="G53" s="22" t="s">
        <v>138</v>
      </c>
      <c r="H53" s="23"/>
      <c r="I53" s="14"/>
      <c r="J53" s="24">
        <v>1</v>
      </c>
      <c r="K53" s="25">
        <v>39326</v>
      </c>
      <c r="L53" s="18">
        <f t="shared" si="1"/>
        <v>39326</v>
      </c>
      <c r="M53" s="18">
        <f t="shared" si="0"/>
        <v>0</v>
      </c>
    </row>
    <row r="54" spans="1:13" ht="21.75" customHeight="1" x14ac:dyDescent="0.25">
      <c r="A54" s="19">
        <v>47</v>
      </c>
      <c r="B54" s="11" t="s">
        <v>139</v>
      </c>
      <c r="C54" s="21"/>
      <c r="D54" s="21"/>
      <c r="E54" s="22"/>
      <c r="F54" s="22">
        <v>2023</v>
      </c>
      <c r="G54" s="22" t="s">
        <v>140</v>
      </c>
      <c r="H54" s="23"/>
      <c r="I54" s="14"/>
      <c r="J54" s="24">
        <v>1</v>
      </c>
      <c r="K54" s="25">
        <v>47249</v>
      </c>
      <c r="L54" s="18">
        <f t="shared" si="1"/>
        <v>47249</v>
      </c>
      <c r="M54" s="18">
        <f t="shared" si="0"/>
        <v>0</v>
      </c>
    </row>
    <row r="55" spans="1:13" ht="21.75" customHeight="1" x14ac:dyDescent="0.25">
      <c r="A55" s="19">
        <v>48</v>
      </c>
      <c r="B55" s="11" t="s">
        <v>141</v>
      </c>
      <c r="C55" s="21"/>
      <c r="D55" s="21"/>
      <c r="E55" s="22"/>
      <c r="F55" s="22">
        <v>2023</v>
      </c>
      <c r="G55" s="22" t="s">
        <v>142</v>
      </c>
      <c r="H55" s="23"/>
      <c r="I55" s="14"/>
      <c r="J55" s="24">
        <v>1</v>
      </c>
      <c r="K55" s="25">
        <v>47502</v>
      </c>
      <c r="L55" s="18">
        <f t="shared" si="1"/>
        <v>47502</v>
      </c>
      <c r="M55" s="18">
        <f t="shared" si="0"/>
        <v>0</v>
      </c>
    </row>
    <row r="56" spans="1:13" ht="21.75" customHeight="1" x14ac:dyDescent="0.25">
      <c r="A56" s="19">
        <v>49</v>
      </c>
      <c r="B56" s="11" t="s">
        <v>143</v>
      </c>
      <c r="C56" s="21"/>
      <c r="D56" s="21"/>
      <c r="E56" s="22"/>
      <c r="F56" s="22">
        <v>2023</v>
      </c>
      <c r="G56" s="22" t="s">
        <v>144</v>
      </c>
      <c r="H56" s="23"/>
      <c r="I56" s="14"/>
      <c r="J56" s="24">
        <v>1</v>
      </c>
      <c r="K56" s="25">
        <v>36071</v>
      </c>
      <c r="L56" s="18">
        <f t="shared" si="1"/>
        <v>36071</v>
      </c>
      <c r="M56" s="18">
        <f t="shared" si="0"/>
        <v>0</v>
      </c>
    </row>
    <row r="57" spans="1:13" ht="21.75" customHeight="1" x14ac:dyDescent="0.25">
      <c r="A57" s="19">
        <v>50</v>
      </c>
      <c r="B57" s="11" t="s">
        <v>145</v>
      </c>
      <c r="C57" s="21"/>
      <c r="D57" s="21"/>
      <c r="E57" s="22"/>
      <c r="F57" s="22">
        <v>2023</v>
      </c>
      <c r="G57" s="22" t="s">
        <v>98</v>
      </c>
      <c r="H57" s="23"/>
      <c r="I57" s="14"/>
      <c r="J57" s="24">
        <v>1</v>
      </c>
      <c r="K57" s="25">
        <v>38207</v>
      </c>
      <c r="L57" s="18">
        <f t="shared" si="1"/>
        <v>38207</v>
      </c>
      <c r="M57" s="18">
        <f t="shared" si="0"/>
        <v>0</v>
      </c>
    </row>
    <row r="58" spans="1:13" ht="21.75" customHeight="1" x14ac:dyDescent="0.25">
      <c r="A58" s="19">
        <v>51</v>
      </c>
      <c r="B58" s="11" t="s">
        <v>146</v>
      </c>
      <c r="C58" s="21"/>
      <c r="D58" s="21"/>
      <c r="E58" s="22"/>
      <c r="F58" s="22">
        <v>2023</v>
      </c>
      <c r="G58" s="22" t="s">
        <v>86</v>
      </c>
      <c r="H58" s="23"/>
      <c r="I58" s="14"/>
      <c r="J58" s="24">
        <v>1</v>
      </c>
      <c r="K58" s="25">
        <v>39992</v>
      </c>
      <c r="L58" s="18">
        <f t="shared" si="1"/>
        <v>39992</v>
      </c>
      <c r="M58" s="18">
        <f t="shared" si="0"/>
        <v>0</v>
      </c>
    </row>
    <row r="59" spans="1:13" ht="21.75" customHeight="1" x14ac:dyDescent="0.25">
      <c r="A59" s="19">
        <v>52</v>
      </c>
      <c r="B59" s="11" t="s">
        <v>147</v>
      </c>
      <c r="C59" s="21"/>
      <c r="D59" s="21"/>
      <c r="E59" s="22"/>
      <c r="F59" s="22">
        <v>2023</v>
      </c>
      <c r="G59" s="22" t="s">
        <v>66</v>
      </c>
      <c r="H59" s="23"/>
      <c r="I59" s="14"/>
      <c r="J59" s="24">
        <v>1</v>
      </c>
      <c r="K59" s="25">
        <v>34111</v>
      </c>
      <c r="L59" s="18">
        <f t="shared" si="1"/>
        <v>34111</v>
      </c>
      <c r="M59" s="18">
        <f t="shared" si="0"/>
        <v>0</v>
      </c>
    </row>
    <row r="60" spans="1:13" ht="21.75" customHeight="1" x14ac:dyDescent="0.25">
      <c r="A60" s="19">
        <v>53</v>
      </c>
      <c r="B60" s="11" t="s">
        <v>135</v>
      </c>
      <c r="C60" s="21"/>
      <c r="D60" s="21"/>
      <c r="E60" s="22"/>
      <c r="F60" s="22">
        <v>2023</v>
      </c>
      <c r="G60" s="22" t="s">
        <v>93</v>
      </c>
      <c r="H60" s="23"/>
      <c r="I60" s="14"/>
      <c r="J60" s="24">
        <v>2</v>
      </c>
      <c r="K60" s="25">
        <v>38426</v>
      </c>
      <c r="L60" s="18">
        <f t="shared" si="1"/>
        <v>38426</v>
      </c>
      <c r="M60" s="18">
        <f t="shared" si="0"/>
        <v>0</v>
      </c>
    </row>
    <row r="61" spans="1:13" ht="21.75" customHeight="1" x14ac:dyDescent="0.25">
      <c r="A61" s="19">
        <v>54</v>
      </c>
      <c r="B61" s="11" t="s">
        <v>148</v>
      </c>
      <c r="C61" s="21"/>
      <c r="D61" s="21"/>
      <c r="E61" s="22"/>
      <c r="F61" s="22">
        <v>2023</v>
      </c>
      <c r="G61" s="22" t="s">
        <v>96</v>
      </c>
      <c r="H61" s="23"/>
      <c r="I61" s="14"/>
      <c r="J61" s="24">
        <v>1</v>
      </c>
      <c r="K61" s="25">
        <v>38300</v>
      </c>
      <c r="L61" s="18">
        <f t="shared" si="1"/>
        <v>38300</v>
      </c>
      <c r="M61" s="18">
        <f t="shared" si="0"/>
        <v>0</v>
      </c>
    </row>
    <row r="62" spans="1:13" ht="21.75" customHeight="1" x14ac:dyDescent="0.25">
      <c r="A62" s="19">
        <v>55</v>
      </c>
      <c r="B62" s="11" t="s">
        <v>149</v>
      </c>
      <c r="C62" s="21"/>
      <c r="D62" s="21"/>
      <c r="E62" s="22"/>
      <c r="F62" s="22">
        <v>2023</v>
      </c>
      <c r="G62" s="22" t="s">
        <v>150</v>
      </c>
      <c r="H62" s="23"/>
      <c r="I62" s="14"/>
      <c r="J62" s="24">
        <v>1</v>
      </c>
      <c r="K62" s="25">
        <v>9500</v>
      </c>
      <c r="L62" s="18">
        <f t="shared" si="1"/>
        <v>9500</v>
      </c>
      <c r="M62" s="18">
        <f t="shared" si="0"/>
        <v>0</v>
      </c>
    </row>
    <row r="63" spans="1:13" ht="21.75" customHeight="1" x14ac:dyDescent="0.25">
      <c r="A63" s="19">
        <v>56</v>
      </c>
      <c r="B63" s="11" t="s">
        <v>151</v>
      </c>
      <c r="C63" s="21"/>
      <c r="D63" s="21"/>
      <c r="E63" s="22"/>
      <c r="F63" s="22">
        <v>2023</v>
      </c>
      <c r="G63" s="22" t="s">
        <v>81</v>
      </c>
      <c r="H63" s="23"/>
      <c r="I63" s="14"/>
      <c r="J63" s="24">
        <v>2</v>
      </c>
      <c r="K63" s="25">
        <v>17000</v>
      </c>
      <c r="L63" s="18">
        <f t="shared" si="1"/>
        <v>17000</v>
      </c>
      <c r="M63" s="18">
        <f t="shared" si="0"/>
        <v>0</v>
      </c>
    </row>
    <row r="64" spans="1:13" ht="21.75" customHeight="1" x14ac:dyDescent="0.25">
      <c r="A64" s="19">
        <v>57</v>
      </c>
      <c r="B64" s="11" t="s">
        <v>152</v>
      </c>
      <c r="C64" s="21"/>
      <c r="D64" s="21"/>
      <c r="E64" s="22"/>
      <c r="F64" s="22">
        <v>2023</v>
      </c>
      <c r="G64" s="22" t="s">
        <v>115</v>
      </c>
      <c r="H64" s="23"/>
      <c r="I64" s="14" t="str">
        <f>+I67</f>
        <v>Безвоздмездно</v>
      </c>
      <c r="J64" s="24">
        <v>1</v>
      </c>
      <c r="K64" s="25">
        <v>10817</v>
      </c>
      <c r="L64" s="18">
        <f t="shared" si="1"/>
        <v>10817</v>
      </c>
      <c r="M64" s="18">
        <f t="shared" si="0"/>
        <v>0</v>
      </c>
    </row>
    <row r="65" spans="1:13" ht="21.75" customHeight="1" x14ac:dyDescent="0.25">
      <c r="A65" s="19">
        <v>58</v>
      </c>
      <c r="B65" s="11" t="s">
        <v>153</v>
      </c>
      <c r="C65" s="21"/>
      <c r="D65" s="21"/>
      <c r="E65" s="22"/>
      <c r="F65" s="22">
        <v>2023</v>
      </c>
      <c r="G65" s="22" t="s">
        <v>154</v>
      </c>
      <c r="H65" s="23"/>
      <c r="I65" s="14" t="str">
        <f>+I67</f>
        <v>Безвоздмездно</v>
      </c>
      <c r="J65" s="24">
        <v>1</v>
      </c>
      <c r="K65" s="25">
        <v>70050</v>
      </c>
      <c r="L65" s="18">
        <f t="shared" si="1"/>
        <v>70050</v>
      </c>
      <c r="M65" s="18">
        <f t="shared" si="0"/>
        <v>0</v>
      </c>
    </row>
    <row r="66" spans="1:13" ht="21.75" customHeight="1" x14ac:dyDescent="0.25">
      <c r="A66" s="19">
        <v>59</v>
      </c>
      <c r="B66" s="11" t="s">
        <v>155</v>
      </c>
      <c r="C66" s="21"/>
      <c r="D66" s="21"/>
      <c r="E66" s="22"/>
      <c r="F66" s="22">
        <v>2023</v>
      </c>
      <c r="G66" s="22" t="s">
        <v>156</v>
      </c>
      <c r="H66" s="23"/>
      <c r="I66" s="14" t="str">
        <f>+I67</f>
        <v>Безвоздмездно</v>
      </c>
      <c r="J66" s="24">
        <v>1</v>
      </c>
      <c r="K66" s="25">
        <v>5950</v>
      </c>
      <c r="L66" s="18">
        <f t="shared" si="1"/>
        <v>5950</v>
      </c>
      <c r="M66" s="18">
        <f t="shared" si="0"/>
        <v>0</v>
      </c>
    </row>
    <row r="67" spans="1:13" ht="21.75" customHeight="1" x14ac:dyDescent="0.25">
      <c r="A67" s="19">
        <v>60</v>
      </c>
      <c r="B67" s="11" t="s">
        <v>157</v>
      </c>
      <c r="C67" s="21"/>
      <c r="D67" s="21"/>
      <c r="E67" s="22"/>
      <c r="F67" s="22">
        <v>2023</v>
      </c>
      <c r="G67" s="22" t="s">
        <v>158</v>
      </c>
      <c r="H67" s="23"/>
      <c r="I67" s="14" t="s">
        <v>159</v>
      </c>
      <c r="J67" s="24">
        <v>1</v>
      </c>
      <c r="K67" s="25">
        <v>10000</v>
      </c>
      <c r="L67" s="18">
        <f t="shared" si="1"/>
        <v>10000</v>
      </c>
      <c r="M67" s="18">
        <f t="shared" si="0"/>
        <v>0</v>
      </c>
    </row>
    <row r="68" spans="1:13" ht="21.75" customHeight="1" x14ac:dyDescent="0.25">
      <c r="A68" s="19">
        <v>61</v>
      </c>
      <c r="B68" s="11" t="s">
        <v>160</v>
      </c>
      <c r="C68" s="21"/>
      <c r="D68" s="21"/>
      <c r="E68" s="22"/>
      <c r="F68" s="22">
        <v>2024</v>
      </c>
      <c r="G68" s="22" t="s">
        <v>161</v>
      </c>
      <c r="H68" s="23"/>
      <c r="I68" s="14"/>
      <c r="J68" s="24">
        <v>4</v>
      </c>
      <c r="K68" s="25">
        <v>22800</v>
      </c>
      <c r="L68" s="18">
        <f t="shared" si="1"/>
        <v>22800</v>
      </c>
      <c r="M68" s="18">
        <f t="shared" si="0"/>
        <v>0</v>
      </c>
    </row>
    <row r="69" spans="1:13" ht="21.75" customHeight="1" x14ac:dyDescent="0.25">
      <c r="A69" s="19">
        <v>62</v>
      </c>
      <c r="B69" s="11" t="s">
        <v>162</v>
      </c>
      <c r="C69" s="21"/>
      <c r="D69" s="21"/>
      <c r="E69" s="22"/>
      <c r="F69" s="22">
        <v>2024</v>
      </c>
      <c r="G69" s="22" t="s">
        <v>163</v>
      </c>
      <c r="H69" s="23"/>
      <c r="I69" s="14"/>
      <c r="J69" s="24">
        <v>1</v>
      </c>
      <c r="K69" s="25">
        <v>10250</v>
      </c>
      <c r="L69" s="18">
        <f t="shared" si="1"/>
        <v>10250</v>
      </c>
      <c r="M69" s="18">
        <f t="shared" si="0"/>
        <v>0</v>
      </c>
    </row>
    <row r="70" spans="1:13" ht="21.75" customHeight="1" x14ac:dyDescent="0.25">
      <c r="A70" s="19">
        <v>63</v>
      </c>
      <c r="B70" s="11" t="s">
        <v>164</v>
      </c>
      <c r="C70" s="21"/>
      <c r="D70" s="21"/>
      <c r="E70" s="22"/>
      <c r="F70" s="22">
        <v>2024</v>
      </c>
      <c r="G70" s="22" t="s">
        <v>165</v>
      </c>
      <c r="H70" s="23"/>
      <c r="I70" s="14"/>
      <c r="J70" s="24">
        <v>1</v>
      </c>
      <c r="K70" s="25">
        <v>4000</v>
      </c>
      <c r="L70" s="18">
        <f t="shared" si="1"/>
        <v>4000</v>
      </c>
      <c r="M70" s="18">
        <f t="shared" si="0"/>
        <v>0</v>
      </c>
    </row>
    <row r="71" spans="1:13" ht="21.75" customHeight="1" x14ac:dyDescent="0.25">
      <c r="A71" s="19">
        <v>64</v>
      </c>
      <c r="B71" s="11" t="s">
        <v>166</v>
      </c>
      <c r="C71" s="21"/>
      <c r="D71" s="21"/>
      <c r="E71" s="22"/>
      <c r="F71" s="22">
        <v>2024</v>
      </c>
      <c r="G71" s="22" t="s">
        <v>167</v>
      </c>
      <c r="H71" s="23"/>
      <c r="I71" s="14"/>
      <c r="J71" s="24">
        <v>1</v>
      </c>
      <c r="K71" s="25">
        <v>3600</v>
      </c>
      <c r="L71" s="18">
        <f t="shared" si="1"/>
        <v>3600</v>
      </c>
      <c r="M71" s="18">
        <f t="shared" si="0"/>
        <v>0</v>
      </c>
    </row>
    <row r="72" spans="1:13" ht="21.75" customHeight="1" x14ac:dyDescent="0.25">
      <c r="A72" s="19">
        <v>65</v>
      </c>
      <c r="B72" s="11" t="s">
        <v>168</v>
      </c>
      <c r="C72" s="21"/>
      <c r="D72" s="21"/>
      <c r="E72" s="22"/>
      <c r="F72" s="22">
        <v>2024</v>
      </c>
      <c r="G72" s="22" t="s">
        <v>169</v>
      </c>
      <c r="H72" s="23"/>
      <c r="I72" s="14"/>
      <c r="J72" s="24">
        <v>3</v>
      </c>
      <c r="K72" s="25">
        <v>24300</v>
      </c>
      <c r="L72" s="18">
        <f t="shared" si="1"/>
        <v>24300</v>
      </c>
      <c r="M72" s="18">
        <f t="shared" si="0"/>
        <v>0</v>
      </c>
    </row>
    <row r="73" spans="1:13" ht="21.75" customHeight="1" x14ac:dyDescent="0.25">
      <c r="A73" s="19">
        <v>66</v>
      </c>
      <c r="B73" s="11" t="s">
        <v>170</v>
      </c>
      <c r="C73" s="21"/>
      <c r="D73" s="21"/>
      <c r="E73" s="22"/>
      <c r="F73" s="22">
        <v>2024</v>
      </c>
      <c r="G73" s="22" t="s">
        <v>171</v>
      </c>
      <c r="H73" s="23"/>
      <c r="I73" s="14"/>
      <c r="J73" s="24">
        <v>1</v>
      </c>
      <c r="K73" s="25">
        <v>4850</v>
      </c>
      <c r="L73" s="18">
        <f t="shared" si="1"/>
        <v>4850</v>
      </c>
      <c r="M73" s="18">
        <f t="shared" si="0"/>
        <v>0</v>
      </c>
    </row>
    <row r="74" spans="1:13" ht="21.75" customHeight="1" x14ac:dyDescent="0.25">
      <c r="A74" s="19">
        <v>67</v>
      </c>
      <c r="B74" s="11" t="s">
        <v>172</v>
      </c>
      <c r="C74" s="21"/>
      <c r="D74" s="21"/>
      <c r="E74" s="22"/>
      <c r="F74" s="22">
        <v>2024</v>
      </c>
      <c r="G74" s="22" t="s">
        <v>173</v>
      </c>
      <c r="H74" s="23"/>
      <c r="I74" s="14"/>
      <c r="J74" s="24">
        <v>1</v>
      </c>
      <c r="K74" s="25">
        <v>3620</v>
      </c>
      <c r="L74" s="18">
        <f t="shared" si="1"/>
        <v>3620</v>
      </c>
      <c r="M74" s="18">
        <f t="shared" si="0"/>
        <v>0</v>
      </c>
    </row>
    <row r="75" spans="1:13" ht="21.75" customHeight="1" x14ac:dyDescent="0.25">
      <c r="A75" s="19">
        <v>68</v>
      </c>
      <c r="B75" s="11" t="s">
        <v>162</v>
      </c>
      <c r="C75" s="21"/>
      <c r="D75" s="21"/>
      <c r="E75" s="22"/>
      <c r="F75" s="22">
        <v>2024</v>
      </c>
      <c r="G75" s="22" t="s">
        <v>174</v>
      </c>
      <c r="H75" s="23"/>
      <c r="I75" s="14"/>
      <c r="J75" s="24">
        <v>1</v>
      </c>
      <c r="K75" s="25">
        <v>14685</v>
      </c>
      <c r="L75" s="18">
        <f t="shared" si="1"/>
        <v>14685</v>
      </c>
      <c r="M75" s="18">
        <f t="shared" si="0"/>
        <v>0</v>
      </c>
    </row>
    <row r="76" spans="1:13" ht="21.75" customHeight="1" x14ac:dyDescent="0.25">
      <c r="A76" s="19">
        <v>69</v>
      </c>
      <c r="B76" s="11" t="s">
        <v>162</v>
      </c>
      <c r="C76" s="21"/>
      <c r="D76" s="21"/>
      <c r="E76" s="22"/>
      <c r="F76" s="22">
        <v>2024</v>
      </c>
      <c r="G76" s="22" t="s">
        <v>175</v>
      </c>
      <c r="H76" s="23"/>
      <c r="I76" s="14"/>
      <c r="J76" s="24">
        <v>1</v>
      </c>
      <c r="K76" s="25">
        <v>8650</v>
      </c>
      <c r="L76" s="18">
        <f t="shared" si="1"/>
        <v>8650</v>
      </c>
      <c r="M76" s="18">
        <f t="shared" si="0"/>
        <v>0</v>
      </c>
    </row>
    <row r="77" spans="1:13" ht="21.75" customHeight="1" x14ac:dyDescent="0.25">
      <c r="A77" s="19">
        <v>70</v>
      </c>
      <c r="B77" s="11" t="s">
        <v>176</v>
      </c>
      <c r="C77" s="21"/>
      <c r="D77" s="21"/>
      <c r="E77" s="22"/>
      <c r="F77" s="22">
        <v>2024</v>
      </c>
      <c r="G77" s="22" t="s">
        <v>177</v>
      </c>
      <c r="H77" s="23"/>
      <c r="I77" s="14"/>
      <c r="J77" s="24">
        <v>2</v>
      </c>
      <c r="K77" s="25">
        <v>18780</v>
      </c>
      <c r="L77" s="18">
        <f t="shared" si="1"/>
        <v>18780</v>
      </c>
      <c r="M77" s="18">
        <f t="shared" si="0"/>
        <v>0</v>
      </c>
    </row>
    <row r="78" spans="1:13" ht="21.75" customHeight="1" x14ac:dyDescent="0.25">
      <c r="A78" s="19">
        <v>71</v>
      </c>
      <c r="B78" s="11" t="s">
        <v>178</v>
      </c>
      <c r="C78" s="21"/>
      <c r="D78" s="21"/>
      <c r="E78" s="22"/>
      <c r="F78" s="22">
        <v>2024</v>
      </c>
      <c r="G78" s="22" t="s">
        <v>179</v>
      </c>
      <c r="H78" s="23"/>
      <c r="I78" s="14"/>
      <c r="J78" s="24">
        <v>1</v>
      </c>
      <c r="K78" s="25">
        <v>6560</v>
      </c>
      <c r="L78" s="18">
        <f t="shared" si="1"/>
        <v>6560</v>
      </c>
      <c r="M78" s="18">
        <f t="shared" si="0"/>
        <v>0</v>
      </c>
    </row>
    <row r="79" spans="1:13" ht="21.75" customHeight="1" x14ac:dyDescent="0.25">
      <c r="A79" s="19">
        <v>72</v>
      </c>
      <c r="B79" s="11" t="s">
        <v>168</v>
      </c>
      <c r="C79" s="21"/>
      <c r="D79" s="21"/>
      <c r="E79" s="22"/>
      <c r="F79" s="22">
        <v>2024</v>
      </c>
      <c r="G79" s="22" t="s">
        <v>180</v>
      </c>
      <c r="H79" s="23"/>
      <c r="I79" s="14"/>
      <c r="J79" s="24">
        <v>2</v>
      </c>
      <c r="K79" s="25">
        <v>8290</v>
      </c>
      <c r="L79" s="18">
        <f t="shared" si="1"/>
        <v>8290</v>
      </c>
      <c r="M79" s="18">
        <f t="shared" si="0"/>
        <v>0</v>
      </c>
    </row>
    <row r="80" spans="1:13" ht="21.75" customHeight="1" x14ac:dyDescent="0.25">
      <c r="A80" s="19">
        <v>73</v>
      </c>
      <c r="B80" s="9" t="s">
        <v>178</v>
      </c>
      <c r="C80" s="21"/>
      <c r="D80" s="21"/>
      <c r="E80" s="22"/>
      <c r="F80" s="22">
        <v>2024</v>
      </c>
      <c r="G80" s="22" t="s">
        <v>181</v>
      </c>
      <c r="H80" s="23"/>
      <c r="I80" s="14"/>
      <c r="J80" s="24">
        <v>1</v>
      </c>
      <c r="K80" s="25">
        <v>11200</v>
      </c>
      <c r="L80" s="18">
        <f t="shared" si="1"/>
        <v>11200</v>
      </c>
      <c r="M80" s="18">
        <f t="shared" si="0"/>
        <v>0</v>
      </c>
    </row>
    <row r="81" spans="1:13" ht="21.75" customHeight="1" x14ac:dyDescent="0.25">
      <c r="A81" s="19">
        <v>74</v>
      </c>
      <c r="B81" s="9" t="s">
        <v>182</v>
      </c>
      <c r="C81" s="21"/>
      <c r="D81" s="21"/>
      <c r="E81" s="22"/>
      <c r="F81" s="22">
        <v>2024</v>
      </c>
      <c r="G81" s="22" t="s">
        <v>183</v>
      </c>
      <c r="H81" s="23"/>
      <c r="I81" s="14"/>
      <c r="J81" s="24">
        <v>1</v>
      </c>
      <c r="K81" s="25">
        <v>7200</v>
      </c>
      <c r="L81" s="18">
        <f t="shared" si="1"/>
        <v>7200</v>
      </c>
      <c r="M81" s="18">
        <f t="shared" si="0"/>
        <v>0</v>
      </c>
    </row>
    <row r="82" spans="1:13" ht="21.75" customHeight="1" x14ac:dyDescent="0.25">
      <c r="A82" s="19">
        <v>75</v>
      </c>
      <c r="B82" s="9" t="s">
        <v>184</v>
      </c>
      <c r="C82" s="21"/>
      <c r="D82" s="21"/>
      <c r="E82" s="22"/>
      <c r="F82" s="22">
        <v>2024</v>
      </c>
      <c r="G82" s="22" t="s">
        <v>185</v>
      </c>
      <c r="H82" s="23"/>
      <c r="I82" s="14"/>
      <c r="J82" s="24">
        <v>1</v>
      </c>
      <c r="K82" s="25">
        <v>1215</v>
      </c>
      <c r="L82" s="18">
        <f t="shared" si="1"/>
        <v>1215</v>
      </c>
      <c r="M82" s="18">
        <f t="shared" si="0"/>
        <v>0</v>
      </c>
    </row>
    <row r="83" spans="1:13" ht="21.75" customHeight="1" x14ac:dyDescent="0.25">
      <c r="A83" s="19">
        <v>76</v>
      </c>
      <c r="B83" s="11" t="s">
        <v>186</v>
      </c>
      <c r="C83" s="21"/>
      <c r="D83" s="21"/>
      <c r="E83" s="22"/>
      <c r="F83" s="22">
        <v>2024</v>
      </c>
      <c r="G83" s="22" t="s">
        <v>187</v>
      </c>
      <c r="H83" s="23"/>
      <c r="I83" s="14" t="str">
        <f>+I67</f>
        <v>Безвоздмездно</v>
      </c>
      <c r="J83" s="24">
        <v>1</v>
      </c>
      <c r="K83" s="25">
        <v>10000</v>
      </c>
      <c r="L83" s="18">
        <f t="shared" si="1"/>
        <v>10000</v>
      </c>
      <c r="M83" s="18">
        <f t="shared" si="0"/>
        <v>0</v>
      </c>
    </row>
    <row r="84" spans="1:13" ht="21.75" customHeight="1" x14ac:dyDescent="0.25">
      <c r="A84" s="9"/>
      <c r="B84" s="9" t="s">
        <v>188</v>
      </c>
      <c r="C84" s="9"/>
      <c r="D84" s="9"/>
      <c r="E84" s="9"/>
      <c r="F84" s="9"/>
      <c r="G84" s="22"/>
      <c r="H84" s="9"/>
      <c r="I84" s="9"/>
      <c r="J84" s="9"/>
      <c r="K84" s="18">
        <f>SUM(K7:K83)</f>
        <v>5760367.5599999996</v>
      </c>
      <c r="L84" s="18">
        <f>SUM(L7:L83)</f>
        <v>5744253.3599999994</v>
      </c>
      <c r="M84" s="18">
        <f t="shared" si="0"/>
        <v>16114.200000000186</v>
      </c>
    </row>
    <row r="85" spans="1:13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9"/>
      <c r="L85" s="29"/>
      <c r="M85" s="29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45" x14ac:dyDescent="0.25">
      <c r="A87" s="1"/>
      <c r="B87" s="30" t="s">
        <v>189</v>
      </c>
      <c r="C87" s="1"/>
      <c r="D87" s="1"/>
      <c r="E87" s="1"/>
      <c r="F87" s="1"/>
      <c r="G87" s="1"/>
      <c r="H87" s="1" t="s">
        <v>190</v>
      </c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 t="s">
        <v>191</v>
      </c>
      <c r="C89" s="1"/>
      <c r="D89" s="1"/>
      <c r="E89" s="1"/>
      <c r="F89" s="1"/>
      <c r="G89" s="1"/>
      <c r="H89" s="1" t="s">
        <v>192</v>
      </c>
      <c r="I89" s="1"/>
      <c r="J89" s="1"/>
      <c r="K89" s="1"/>
      <c r="L89" s="1"/>
      <c r="M89" s="1"/>
    </row>
  </sheetData>
  <mergeCells count="5">
    <mergeCell ref="C4:E4"/>
    <mergeCell ref="G4:I4"/>
    <mergeCell ref="J4:K4"/>
    <mergeCell ref="L4:L5"/>
    <mergeCell ref="M4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2025-12-05T00:37:18Z</dcterms:modified>
</cp:coreProperties>
</file>