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K24" i="1"/>
  <c r="E24" i="1" l="1"/>
  <c r="D24" i="1"/>
  <c r="C24" i="1"/>
  <c r="J22" i="1" l="1"/>
  <c r="G23" i="1" l="1"/>
  <c r="F23" i="1"/>
  <c r="G22" i="1"/>
  <c r="F22" i="1"/>
  <c r="J21" i="1"/>
  <c r="G21" i="1"/>
  <c r="F21" i="1"/>
  <c r="I20" i="1"/>
  <c r="G20" i="1"/>
  <c r="F20" i="1"/>
  <c r="I19" i="1"/>
  <c r="G19" i="1"/>
  <c r="F19" i="1"/>
  <c r="G18" i="1"/>
  <c r="F18" i="1"/>
  <c r="J17" i="1"/>
  <c r="G17" i="1"/>
  <c r="F17" i="1"/>
  <c r="J16" i="1"/>
  <c r="F16" i="1"/>
  <c r="I24" i="1" l="1"/>
  <c r="F24" i="1"/>
  <c r="G24" i="1"/>
</calcChain>
</file>

<file path=xl/sharedStrings.xml><?xml version="1.0" encoding="utf-8"?>
<sst xmlns="http://schemas.openxmlformats.org/spreadsheetml/2006/main" count="39" uniqueCount="37">
  <si>
    <t xml:space="preserve">Проект квот добычи </t>
  </si>
  <si>
    <r>
      <rPr>
        <b/>
        <u/>
        <sz val="14"/>
        <rFont val="Calibri"/>
        <family val="2"/>
        <charset val="204"/>
        <scheme val="minor"/>
      </rPr>
      <t>Медведя бурого</t>
    </r>
    <r>
      <rPr>
        <sz val="14"/>
        <rFont val="Calibri"/>
        <family val="2"/>
        <charset val="204"/>
        <scheme val="minor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</si>
  <si>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</si>
  <si>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</si>
  <si>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</si>
  <si>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</si>
  <si>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</si>
  <si>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</si>
  <si>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</si>
  <si>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</si>
  <si>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</si>
  <si>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</si>
  <si>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</si>
  <si>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>в том числе в целях научно-исследовательской деятельности НИИВ Восточной Сибири -филиал СФНЦА РАН, особей</t>
  </si>
  <si>
    <t>в том числе для КМНС, особей</t>
  </si>
  <si>
    <t>Итого:</t>
  </si>
  <si>
    <t>ООУ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</si>
  <si>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</si>
  <si>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</si>
  <si>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</si>
  <si>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</si>
  <si>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</si>
  <si>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</si>
  <si>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</si>
  <si>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</si>
  <si>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</si>
  <si>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</si>
  <si>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</si>
  <si>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</si>
  <si>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</si>
  <si>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</si>
  <si>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</si>
  <si>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</si>
  <si>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на  период:  с  1  августа  2022 г.  до  1  августа  2023 г.</t>
  </si>
  <si>
    <t>без разделения по половому при знаку</t>
  </si>
  <si>
    <t>2022 -2023 гг</t>
  </si>
  <si>
    <t>2021-2022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</si>
</sst>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i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164" fontId="1" fillId="2" borderId="0" xfId="0" applyNumberFormat="1" applyFont="1" applyFill="1"/>
    <xf numFmtId="2" fontId="3" fillId="2" borderId="0" xfId="0" applyNumberFormat="1" applyFont="1" applyFill="1" applyAlignment="1">
      <alignment horizontal="center"/>
    </xf>
    <xf numFmtId="0" fontId="10" fillId="2" borderId="22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horizontal="center" vertical="center" wrapText="1"/>
    </xf>
    <xf numFmtId="2" fontId="9" fillId="2" borderId="22" xfId="0" applyNumberFormat="1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/>
    </xf>
    <xf numFmtId="1" fontId="10" fillId="2" borderId="22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9" fillId="2" borderId="22" xfId="0" applyNumberFormat="1" applyFont="1" applyFill="1" applyBorder="1" applyAlignment="1">
      <alignment horizontal="center" vertical="center" wrapText="1"/>
    </xf>
    <xf numFmtId="1" fontId="12" fillId="2" borderId="22" xfId="0" applyNumberFormat="1" applyFont="1" applyFill="1" applyBorder="1" applyAlignment="1">
      <alignment horizontal="center"/>
    </xf>
    <xf numFmtId="1" fontId="7" fillId="2" borderId="22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15" fillId="2" borderId="2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vertical="center"/>
    </xf>
    <xf numFmtId="0" fontId="15" fillId="2" borderId="22" xfId="0" applyNumberFormat="1" applyFont="1" applyFill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/>
    <xf numFmtId="0" fontId="5" fillId="2" borderId="21" xfId="0" applyFont="1" applyFill="1" applyBorder="1" applyAlignment="1"/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/>
    <xf numFmtId="0" fontId="6" fillId="2" borderId="21" xfId="0" applyFont="1" applyFill="1" applyBorder="1" applyAlignment="1"/>
    <xf numFmtId="0" fontId="5" fillId="2" borderId="12" xfId="0" applyFont="1" applyFill="1" applyBorder="1" applyAlignment="1">
      <alignment horizontal="center" vertical="center" textRotation="90"/>
    </xf>
    <xf numFmtId="164" fontId="5" fillId="2" borderId="12" xfId="0" applyNumberFormat="1" applyFont="1" applyFill="1" applyBorder="1" applyAlignment="1">
      <alignment horizontal="center" vertical="center" textRotation="90"/>
    </xf>
    <xf numFmtId="164" fontId="5" fillId="2" borderId="15" xfId="0" applyNumberFormat="1" applyFont="1" applyFill="1" applyBorder="1" applyAlignment="1"/>
    <xf numFmtId="164" fontId="5" fillId="2" borderId="21" xfId="0" applyNumberFormat="1" applyFont="1" applyFill="1" applyBorder="1" applyAlignment="1"/>
    <xf numFmtId="164" fontId="7" fillId="2" borderId="12" xfId="0" applyNumberFormat="1" applyFont="1" applyFill="1" applyBorder="1" applyAlignment="1">
      <alignment horizontal="center" vertical="center" textRotation="90" wrapText="1"/>
    </xf>
    <xf numFmtId="164" fontId="7" fillId="2" borderId="15" xfId="0" applyNumberFormat="1" applyFont="1" applyFill="1" applyBorder="1" applyAlignment="1">
      <alignment horizontal="center" vertical="center" textRotation="90" wrapText="1"/>
    </xf>
    <xf numFmtId="164" fontId="7" fillId="2" borderId="21" xfId="0" applyNumberFormat="1" applyFont="1" applyFill="1" applyBorder="1" applyAlignment="1">
      <alignment horizontal="center" vertical="center" textRotation="90" wrapText="1"/>
    </xf>
    <xf numFmtId="1" fontId="5" fillId="2" borderId="12" xfId="0" applyNumberFormat="1" applyFont="1" applyFill="1" applyBorder="1" applyAlignment="1">
      <alignment horizontal="center" vertical="center" textRotation="90" wrapText="1"/>
    </xf>
    <xf numFmtId="1" fontId="0" fillId="2" borderId="15" xfId="0" applyNumberFormat="1" applyFill="1" applyBorder="1" applyAlignment="1">
      <alignment wrapText="1"/>
    </xf>
    <xf numFmtId="1" fontId="0" fillId="2" borderId="21" xfId="0" applyNumberForma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/>
    <xf numFmtId="0" fontId="5" fillId="2" borderId="1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Alignment="1">
      <alignment horizontal="center" vertical="top" wrapText="1"/>
    </xf>
    <xf numFmtId="2" fontId="5" fillId="2" borderId="2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80" zoomScaleNormal="80" workbookViewId="0">
      <pane xSplit="6" ySplit="13" topLeftCell="G14" activePane="bottomRight" state="frozen"/>
      <selection pane="topRight" activeCell="I1" sqref="I1"/>
      <selection pane="bottomLeft" activeCell="A14" sqref="A14"/>
      <selection pane="bottomRight" activeCell="G16" sqref="G16"/>
    </sheetView>
  </sheetViews>
  <sheetFormatPr defaultRowHeight="15" x14ac:dyDescent="0.25"/>
  <cols>
    <col min="1" max="1" width="7.5703125" style="3" customWidth="1"/>
    <col min="2" max="2" width="46" style="2" customWidth="1"/>
    <col min="3" max="3" width="15.5703125" style="1" customWidth="1"/>
    <col min="4" max="4" width="10.5703125" style="1" customWidth="1"/>
    <col min="5" max="5" width="10.85546875" style="3" customWidth="1"/>
    <col min="6" max="6" width="19.7109375" style="4" customWidth="1"/>
    <col min="7" max="8" width="9.140625" style="1"/>
    <col min="9" max="9" width="9.140625" style="5"/>
    <col min="10" max="10" width="11.140625" style="6" bestFit="1" customWidth="1"/>
    <col min="11" max="11" width="11.140625" style="29" customWidth="1"/>
    <col min="12" max="12" width="11.140625" style="6" customWidth="1"/>
    <col min="13" max="13" width="9.140625" style="1"/>
  </cols>
  <sheetData>
    <row r="1" spans="1:13" x14ac:dyDescent="0.25">
      <c r="L1" s="29"/>
    </row>
    <row r="2" spans="1:13" ht="18.75" x14ac:dyDescent="0.3">
      <c r="E2" s="61" t="s">
        <v>0</v>
      </c>
      <c r="F2" s="62"/>
    </row>
    <row r="4" spans="1:13" ht="18.75" x14ac:dyDescent="0.3">
      <c r="F4" s="7" t="s">
        <v>1</v>
      </c>
    </row>
    <row r="5" spans="1:13" ht="18.75" x14ac:dyDescent="0.3">
      <c r="F5" s="7"/>
    </row>
    <row r="6" spans="1:13" ht="18.75" x14ac:dyDescent="0.3">
      <c r="F6" s="7" t="s">
        <v>2</v>
      </c>
    </row>
    <row r="7" spans="1:13" ht="18.75" x14ac:dyDescent="0.3">
      <c r="F7" s="7"/>
    </row>
    <row r="8" spans="1:13" ht="3.75" customHeight="1" thickBot="1" x14ac:dyDescent="0.35">
      <c r="F8" s="7" t="s">
        <v>33</v>
      </c>
    </row>
    <row r="9" spans="1:13" x14ac:dyDescent="0.25">
      <c r="A9" s="63" t="s">
        <v>3</v>
      </c>
      <c r="B9" s="66" t="s">
        <v>4</v>
      </c>
      <c r="C9" s="69" t="s">
        <v>5</v>
      </c>
      <c r="D9" s="72" t="s">
        <v>6</v>
      </c>
      <c r="E9" s="73"/>
      <c r="F9" s="78" t="s">
        <v>7</v>
      </c>
      <c r="G9" s="43" t="s">
        <v>8</v>
      </c>
      <c r="H9" s="44"/>
      <c r="I9" s="44"/>
      <c r="J9" s="44"/>
      <c r="K9" s="44"/>
      <c r="L9" s="44"/>
      <c r="M9" s="44"/>
    </row>
    <row r="10" spans="1:13" ht="14.45" customHeight="1" x14ac:dyDescent="0.25">
      <c r="A10" s="64"/>
      <c r="B10" s="67"/>
      <c r="C10" s="70"/>
      <c r="D10" s="74"/>
      <c r="E10" s="75"/>
      <c r="F10" s="79"/>
      <c r="G10" s="45" t="s">
        <v>9</v>
      </c>
      <c r="H10" s="46"/>
      <c r="I10" s="45" t="s">
        <v>10</v>
      </c>
      <c r="J10" s="47"/>
      <c r="K10" s="47"/>
      <c r="L10" s="47"/>
      <c r="M10" s="47"/>
    </row>
    <row r="11" spans="1:13" ht="62.25" customHeight="1" thickBot="1" x14ac:dyDescent="0.3">
      <c r="A11" s="64"/>
      <c r="B11" s="67"/>
      <c r="C11" s="70"/>
      <c r="D11" s="74"/>
      <c r="E11" s="75"/>
      <c r="F11" s="79"/>
      <c r="G11" s="48" t="s">
        <v>11</v>
      </c>
      <c r="H11" s="51" t="s">
        <v>12</v>
      </c>
      <c r="I11" s="48" t="s">
        <v>11</v>
      </c>
      <c r="J11" s="52" t="s">
        <v>12</v>
      </c>
      <c r="K11" s="58" t="s">
        <v>34</v>
      </c>
      <c r="L11" s="55" t="s">
        <v>13</v>
      </c>
      <c r="M11" s="40" t="s">
        <v>14</v>
      </c>
    </row>
    <row r="12" spans="1:13" ht="15.75" hidden="1" customHeight="1" thickBot="1" x14ac:dyDescent="0.3">
      <c r="A12" s="64"/>
      <c r="B12" s="67"/>
      <c r="C12" s="70"/>
      <c r="D12" s="76"/>
      <c r="E12" s="77"/>
      <c r="F12" s="79"/>
      <c r="G12" s="49"/>
      <c r="H12" s="41"/>
      <c r="I12" s="49"/>
      <c r="J12" s="53"/>
      <c r="K12" s="59"/>
      <c r="L12" s="56"/>
      <c r="M12" s="41"/>
    </row>
    <row r="13" spans="1:13" ht="69.75" customHeight="1" thickBot="1" x14ac:dyDescent="0.3">
      <c r="A13" s="65"/>
      <c r="B13" s="68"/>
      <c r="C13" s="71"/>
      <c r="D13" s="36" t="s">
        <v>36</v>
      </c>
      <c r="E13" s="37" t="s">
        <v>35</v>
      </c>
      <c r="F13" s="80"/>
      <c r="G13" s="50"/>
      <c r="H13" s="42"/>
      <c r="I13" s="50"/>
      <c r="J13" s="54"/>
      <c r="K13" s="60"/>
      <c r="L13" s="57"/>
      <c r="M13" s="42"/>
    </row>
    <row r="14" spans="1:13" s="34" customFormat="1" ht="14.25" x14ac:dyDescent="0.2">
      <c r="A14" s="30">
        <v>1</v>
      </c>
      <c r="B14" s="31">
        <v>2</v>
      </c>
      <c r="C14" s="30">
        <v>3</v>
      </c>
      <c r="D14" s="30">
        <v>4</v>
      </c>
      <c r="E14" s="30">
        <v>5</v>
      </c>
      <c r="F14" s="32">
        <v>6</v>
      </c>
      <c r="G14" s="30">
        <v>7</v>
      </c>
      <c r="H14" s="30">
        <v>8</v>
      </c>
      <c r="I14" s="30">
        <v>9</v>
      </c>
      <c r="J14" s="32">
        <v>10</v>
      </c>
      <c r="K14" s="33">
        <v>11</v>
      </c>
      <c r="L14" s="32">
        <v>12</v>
      </c>
      <c r="M14" s="30">
        <v>13</v>
      </c>
    </row>
    <row r="15" spans="1:13" s="1" customFormat="1" x14ac:dyDescent="0.25">
      <c r="A15" s="38" t="s">
        <v>17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s="1" customFormat="1" ht="15.75" x14ac:dyDescent="0.25">
      <c r="A16" s="28" t="s">
        <v>18</v>
      </c>
      <c r="B16" s="8" t="s">
        <v>16</v>
      </c>
      <c r="C16" s="15">
        <v>467.53</v>
      </c>
      <c r="D16" s="21">
        <v>40</v>
      </c>
      <c r="E16" s="10">
        <v>30</v>
      </c>
      <c r="F16" s="20">
        <f>E16/C16</f>
        <v>6.4167005325861448E-2</v>
      </c>
      <c r="G16" s="20">
        <f>E16*30%</f>
        <v>9</v>
      </c>
      <c r="H16" s="11">
        <v>30</v>
      </c>
      <c r="I16" s="13">
        <v>9</v>
      </c>
      <c r="J16" s="14">
        <f>I16/E16%</f>
        <v>30</v>
      </c>
      <c r="K16" s="26">
        <v>9</v>
      </c>
      <c r="L16" s="14"/>
      <c r="M16" s="11"/>
    </row>
    <row r="17" spans="1:13" s="1" customFormat="1" ht="30" x14ac:dyDescent="0.25">
      <c r="A17" s="28" t="s">
        <v>19</v>
      </c>
      <c r="B17" s="8" t="s">
        <v>20</v>
      </c>
      <c r="C17" s="15">
        <v>365.45</v>
      </c>
      <c r="D17" s="21">
        <v>62</v>
      </c>
      <c r="E17" s="10">
        <v>65</v>
      </c>
      <c r="F17" s="20">
        <f t="shared" ref="F17:F23" si="0">E17/C17</f>
        <v>0.17786290874264607</v>
      </c>
      <c r="G17" s="11">
        <f t="shared" ref="G17:G23" si="1">E17*30%</f>
        <v>19.5</v>
      </c>
      <c r="H17" s="11">
        <v>30</v>
      </c>
      <c r="I17" s="13">
        <v>19</v>
      </c>
      <c r="J17" s="14">
        <f>I17/E17%</f>
        <v>29.23076923076923</v>
      </c>
      <c r="K17" s="26">
        <v>19</v>
      </c>
      <c r="L17" s="14"/>
      <c r="M17" s="11"/>
    </row>
    <row r="18" spans="1:13" s="1" customFormat="1" ht="15.75" x14ac:dyDescent="0.25">
      <c r="A18" s="28" t="s">
        <v>21</v>
      </c>
      <c r="B18" s="8" t="s">
        <v>22</v>
      </c>
      <c r="C18" s="15">
        <v>30.57</v>
      </c>
      <c r="D18" s="21">
        <v>12</v>
      </c>
      <c r="E18" s="10">
        <v>0</v>
      </c>
      <c r="F18" s="20">
        <f t="shared" si="0"/>
        <v>0</v>
      </c>
      <c r="G18" s="11">
        <f t="shared" si="1"/>
        <v>0</v>
      </c>
      <c r="H18" s="11">
        <v>30</v>
      </c>
      <c r="I18" s="13">
        <v>0</v>
      </c>
      <c r="J18" s="14">
        <v>0</v>
      </c>
      <c r="K18" s="26"/>
      <c r="L18" s="14"/>
      <c r="M18" s="11"/>
    </row>
    <row r="19" spans="1:13" s="1" customFormat="1" ht="15.75" x14ac:dyDescent="0.25">
      <c r="A19" s="28" t="s">
        <v>23</v>
      </c>
      <c r="B19" s="8" t="s">
        <v>24</v>
      </c>
      <c r="C19" s="15">
        <v>47.1</v>
      </c>
      <c r="D19" s="21">
        <v>0</v>
      </c>
      <c r="E19" s="10">
        <v>0</v>
      </c>
      <c r="F19" s="20">
        <f t="shared" si="0"/>
        <v>0</v>
      </c>
      <c r="G19" s="11">
        <f t="shared" si="1"/>
        <v>0</v>
      </c>
      <c r="H19" s="11">
        <v>30</v>
      </c>
      <c r="I19" s="13">
        <f>E19*30%</f>
        <v>0</v>
      </c>
      <c r="J19" s="14">
        <v>0</v>
      </c>
      <c r="K19" s="26"/>
      <c r="L19" s="14"/>
      <c r="M19" s="11"/>
    </row>
    <row r="20" spans="1:13" s="1" customFormat="1" ht="15.75" x14ac:dyDescent="0.25">
      <c r="A20" s="28" t="s">
        <v>25</v>
      </c>
      <c r="B20" s="8" t="s">
        <v>26</v>
      </c>
      <c r="C20" s="15">
        <v>298.5</v>
      </c>
      <c r="D20" s="21">
        <v>0</v>
      </c>
      <c r="E20" s="10">
        <v>0</v>
      </c>
      <c r="F20" s="20">
        <f t="shared" si="0"/>
        <v>0</v>
      </c>
      <c r="G20" s="11">
        <f t="shared" si="1"/>
        <v>0</v>
      </c>
      <c r="H20" s="11">
        <v>30</v>
      </c>
      <c r="I20" s="13">
        <f>E20*30%</f>
        <v>0</v>
      </c>
      <c r="J20" s="14">
        <v>0</v>
      </c>
      <c r="K20" s="26"/>
      <c r="L20" s="14"/>
      <c r="M20" s="11"/>
    </row>
    <row r="21" spans="1:13" s="1" customFormat="1" ht="15.75" x14ac:dyDescent="0.25">
      <c r="A21" s="28" t="s">
        <v>27</v>
      </c>
      <c r="B21" s="8" t="s">
        <v>28</v>
      </c>
      <c r="C21" s="15">
        <v>54.54</v>
      </c>
      <c r="D21" s="21">
        <v>15</v>
      </c>
      <c r="E21" s="10">
        <v>41</v>
      </c>
      <c r="F21" s="20">
        <f t="shared" si="0"/>
        <v>0.7517418408507518</v>
      </c>
      <c r="G21" s="11">
        <f t="shared" si="1"/>
        <v>12.299999999999999</v>
      </c>
      <c r="H21" s="11">
        <v>30</v>
      </c>
      <c r="I21" s="13">
        <v>2</v>
      </c>
      <c r="J21" s="14">
        <f>I21/E21%</f>
        <v>4.8780487804878048</v>
      </c>
      <c r="K21" s="26">
        <v>2</v>
      </c>
      <c r="L21" s="14"/>
      <c r="M21" s="11"/>
    </row>
    <row r="22" spans="1:13" s="1" customFormat="1" ht="15.75" x14ac:dyDescent="0.25">
      <c r="A22" s="28" t="s">
        <v>29</v>
      </c>
      <c r="B22" s="16" t="s">
        <v>30</v>
      </c>
      <c r="C22" s="9">
        <v>35.200000000000003</v>
      </c>
      <c r="D22" s="21">
        <v>0</v>
      </c>
      <c r="E22" s="10">
        <v>31</v>
      </c>
      <c r="F22" s="20">
        <f t="shared" si="0"/>
        <v>0.88068181818181812</v>
      </c>
      <c r="G22" s="11">
        <f t="shared" si="1"/>
        <v>9.2999999999999989</v>
      </c>
      <c r="H22" s="11">
        <v>30</v>
      </c>
      <c r="I22" s="13">
        <v>2</v>
      </c>
      <c r="J22" s="14">
        <f>I22/E22%</f>
        <v>6.4516129032258069</v>
      </c>
      <c r="K22" s="26">
        <v>2</v>
      </c>
      <c r="L22" s="14"/>
      <c r="M22" s="11"/>
    </row>
    <row r="23" spans="1:13" s="1" customFormat="1" ht="15.75" x14ac:dyDescent="0.25">
      <c r="A23" s="28" t="s">
        <v>31</v>
      </c>
      <c r="B23" s="27" t="s">
        <v>32</v>
      </c>
      <c r="C23" s="22">
        <v>27.6</v>
      </c>
      <c r="D23" s="23">
        <v>1</v>
      </c>
      <c r="E23" s="12">
        <v>0</v>
      </c>
      <c r="F23" s="20">
        <f t="shared" si="0"/>
        <v>0</v>
      </c>
      <c r="G23" s="11">
        <f t="shared" si="1"/>
        <v>0</v>
      </c>
      <c r="H23" s="11">
        <v>30</v>
      </c>
      <c r="I23" s="13">
        <v>0</v>
      </c>
      <c r="J23" s="14">
        <v>0</v>
      </c>
      <c r="K23" s="26"/>
      <c r="L23" s="14"/>
      <c r="M23" s="11"/>
    </row>
    <row r="24" spans="1:13" s="1" customFormat="1" ht="15.75" x14ac:dyDescent="0.25">
      <c r="A24" s="11"/>
      <c r="B24" s="17" t="s">
        <v>15</v>
      </c>
      <c r="C24" s="35">
        <f>SUM(C16:C23)</f>
        <v>1326.49</v>
      </c>
      <c r="D24" s="24">
        <f>SUM(D16:D23)</f>
        <v>130</v>
      </c>
      <c r="E24" s="18">
        <f>SUM(E16:E23)</f>
        <v>167</v>
      </c>
      <c r="F24" s="19">
        <f>SUM(F16:F23)</f>
        <v>1.8744535731010774</v>
      </c>
      <c r="G24" s="11">
        <f>SUM(G16:G23)</f>
        <v>50.099999999999994</v>
      </c>
      <c r="H24" s="11"/>
      <c r="I24" s="13">
        <f>SUM(I16:I23)</f>
        <v>32</v>
      </c>
      <c r="J24" s="14"/>
      <c r="K24" s="25">
        <f>SUM(K16:K23)</f>
        <v>32</v>
      </c>
      <c r="L24" s="14"/>
      <c r="M24" s="11"/>
    </row>
    <row r="25" spans="1:13" s="1" customFormat="1" x14ac:dyDescent="0.25">
      <c r="A25" s="3"/>
      <c r="B25" s="2"/>
      <c r="E25" s="3"/>
      <c r="F25" s="4"/>
      <c r="I25" s="5"/>
      <c r="J25" s="6"/>
      <c r="K25" s="29"/>
      <c r="L25" s="6"/>
    </row>
    <row r="26" spans="1:13" s="1" customFormat="1" x14ac:dyDescent="0.25">
      <c r="A26" s="3"/>
      <c r="K26" s="29"/>
    </row>
  </sheetData>
  <mergeCells count="17">
    <mergeCell ref="E2:F2"/>
    <mergeCell ref="A9:A13"/>
    <mergeCell ref="B9:B13"/>
    <mergeCell ref="C9:C13"/>
    <mergeCell ref="D9:E12"/>
    <mergeCell ref="F9:F13"/>
    <mergeCell ref="A15:M15"/>
    <mergeCell ref="M11:M13"/>
    <mergeCell ref="G9:M9"/>
    <mergeCell ref="G10:H10"/>
    <mergeCell ref="I10:M10"/>
    <mergeCell ref="G11:G13"/>
    <mergeCell ref="H11:H13"/>
    <mergeCell ref="I11:I13"/>
    <mergeCell ref="J11:J13"/>
    <mergeCell ref="L11:L13"/>
    <mergeCell ref="K11:K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88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6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2022-05-25T07:03:46Z</dcterms:modified>
</cp:coreProperties>
</file>