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E26" i="1" l="1"/>
  <c r="C26" i="1" l="1"/>
  <c r="G22" i="1" l="1"/>
  <c r="F22" i="1"/>
  <c r="G25" i="1" l="1"/>
  <c r="F25" i="1"/>
  <c r="J24" i="1"/>
  <c r="G24" i="1"/>
  <c r="F24" i="1"/>
  <c r="J23" i="1"/>
  <c r="G23" i="1"/>
  <c r="F23" i="1"/>
  <c r="G21" i="1"/>
  <c r="F21" i="1"/>
  <c r="J20" i="1"/>
  <c r="G20" i="1"/>
  <c r="F20" i="1"/>
  <c r="J19" i="1"/>
  <c r="G19" i="1"/>
  <c r="F19" i="1"/>
  <c r="J18" i="1"/>
  <c r="G18" i="1"/>
  <c r="G26" i="1" s="1"/>
  <c r="F18" i="1"/>
  <c r="G17" i="1"/>
  <c r="F17" i="1"/>
</calcChain>
</file>

<file path=xl/sharedStrings.xml><?xml version="1.0" encoding="utf-8"?>
<sst xmlns="http://schemas.openxmlformats.org/spreadsheetml/2006/main" count="40" uniqueCount="38">
  <si>
    <t xml:space="preserve">Проект квот добычи </t>
  </si>
  <si>
    <r>
      <rPr>
        <b/>
        <u/>
        <sz val="14"/>
        <color theme="1"/>
        <rFont val="Calibri"/>
        <family val="2"/>
        <charset val="204"/>
        <scheme val="minor"/>
      </rPr>
      <t>Рыси</t>
    </r>
    <r>
      <rPr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</si>
  <si>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</si>
  <si>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</si>
  <si>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</si>
  <si>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</si>
  <si>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</si>
  <si>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</si>
  <si>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</si>
  <si>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</si>
  <si>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</si>
  <si>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</si>
  <si>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</si>
  <si>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2021 -2022 гг</t>
  </si>
  <si>
    <t>Итого:</t>
  </si>
  <si>
    <t>ООУ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</si>
  <si>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</si>
  <si>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</si>
  <si>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</si>
  <si>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</si>
  <si>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</si>
  <si>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</si>
  <si>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</si>
  <si>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</si>
  <si>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</si>
  <si>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</si>
  <si>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</si>
  <si>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</si>
  <si>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</si>
  <si>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</si>
  <si>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</si>
  <si>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</si>
  <si>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 xml:space="preserve"> ИП Мартюшов </t>
  </si>
  <si>
    <t>2022 -2023 гг</t>
  </si>
  <si>
    <t>без разделения по половому признаку</t>
  </si>
  <si>
    <t>23.5</t>
  </si>
  <si>
    <t>на  период:  с  1  августа  2022 г.  до  1  августа  2023 г.</t>
  </si>
  <si>
    <t>в том числе для КМНС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</si>
</sst>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6" fillId="2" borderId="0" xfId="0" applyFont="1" applyFill="1"/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2" fontId="10" fillId="2" borderId="22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/>
    </xf>
    <xf numFmtId="2" fontId="11" fillId="2" borderId="7" xfId="0" applyNumberFormat="1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2" fontId="13" fillId="2" borderId="22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2" fontId="11" fillId="2" borderId="22" xfId="0" applyNumberFormat="1" applyFont="1" applyFill="1" applyBorder="1" applyAlignment="1">
      <alignment horizontal="center"/>
    </xf>
    <xf numFmtId="2" fontId="13" fillId="2" borderId="22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1" fontId="9" fillId="2" borderId="22" xfId="0" applyNumberFormat="1" applyFont="1" applyFill="1" applyBorder="1" applyAlignment="1">
      <alignment horizontal="center" vertical="center" wrapText="1"/>
    </xf>
    <xf numFmtId="1" fontId="8" fillId="2" borderId="2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5" fillId="2" borderId="11" xfId="0" applyNumberFormat="1" applyFont="1" applyFill="1" applyBorder="1" applyAlignment="1">
      <alignment horizontal="center"/>
    </xf>
    <xf numFmtId="0" fontId="14" fillId="2" borderId="22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0" fontId="14" fillId="2" borderId="22" xfId="0" applyNumberFormat="1" applyFont="1" applyFill="1" applyBorder="1" applyAlignment="1"/>
    <xf numFmtId="0" fontId="0" fillId="2" borderId="0" xfId="0" applyFont="1" applyFill="1" applyAlignment="1">
      <alignment horizontal="left"/>
    </xf>
    <xf numFmtId="0" fontId="8" fillId="2" borderId="5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/>
    </xf>
    <xf numFmtId="0" fontId="14" fillId="2" borderId="0" xfId="0" applyNumberFormat="1" applyFont="1" applyFill="1" applyBorder="1" applyAlignment="1"/>
    <xf numFmtId="0" fontId="0" fillId="2" borderId="0" xfId="0" applyFont="1" applyFill="1" applyAlignment="1"/>
    <xf numFmtId="1" fontId="4" fillId="2" borderId="5" xfId="0" applyNumberFormat="1" applyFont="1" applyFill="1" applyBorder="1" applyAlignment="1">
      <alignment horizontal="center" vertical="center"/>
    </xf>
    <xf numFmtId="0" fontId="16" fillId="2" borderId="22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2" fontId="14" fillId="2" borderId="12" xfId="0" applyNumberFormat="1" applyFont="1" applyFill="1" applyBorder="1" applyAlignment="1">
      <alignment horizontal="center" vertical="center" textRotation="90" wrapText="1"/>
    </xf>
    <xf numFmtId="2" fontId="14" fillId="2" borderId="15" xfId="0" applyNumberFormat="1" applyFont="1" applyFill="1" applyBorder="1" applyAlignment="1">
      <alignment horizontal="center" vertical="center" textRotation="90" wrapText="1"/>
    </xf>
    <xf numFmtId="2" fontId="14" fillId="2" borderId="21" xfId="0" applyNumberFormat="1" applyFont="1" applyFill="1" applyBorder="1" applyAlignment="1">
      <alignment horizontal="center" vertical="center" textRotation="90" wrapText="1"/>
    </xf>
    <xf numFmtId="0" fontId="14" fillId="2" borderId="22" xfId="0" applyNumberFormat="1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wrapText="1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2" fontId="4" fillId="2" borderId="4" xfId="0" applyNumberFormat="1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>
      <alignment horizontal="center" vertical="top" wrapText="1"/>
    </xf>
    <xf numFmtId="2" fontId="4" fillId="2" borderId="20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textRotation="90"/>
    </xf>
    <xf numFmtId="0" fontId="6" fillId="2" borderId="10" xfId="0" applyFont="1" applyFill="1" applyBorder="1"/>
    <xf numFmtId="0" fontId="6" fillId="2" borderId="2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zoomScale="80" zoomScaleNormal="80" workbookViewId="0">
      <pane xSplit="6" ySplit="14" topLeftCell="G19" activePane="bottomRight" state="frozen"/>
      <selection pane="topRight" activeCell="I1" sqref="I1"/>
      <selection pane="bottomLeft" activeCell="A15" sqref="A15"/>
      <selection pane="bottomRight" activeCell="C17" sqref="C17:C25"/>
    </sheetView>
  </sheetViews>
  <sheetFormatPr defaultRowHeight="15.75" x14ac:dyDescent="0.25"/>
  <cols>
    <col min="1" max="1" width="7.5703125" style="2" customWidth="1"/>
    <col min="2" max="2" width="48" style="37" customWidth="1"/>
    <col min="3" max="3" width="15.5703125" style="1" customWidth="1"/>
    <col min="4" max="4" width="10.5703125" style="1" customWidth="1"/>
    <col min="5" max="5" width="10.85546875" style="2" customWidth="1"/>
    <col min="6" max="6" width="19.7109375" style="3" customWidth="1"/>
    <col min="7" max="7" width="9.140625" style="4"/>
    <col min="8" max="8" width="9.140625" style="1"/>
    <col min="9" max="9" width="9.140625" style="4"/>
    <col min="10" max="10" width="9.140625" style="5"/>
    <col min="11" max="11" width="9.140625" style="33"/>
    <col min="12" max="12" width="11.28515625" style="3" customWidth="1"/>
  </cols>
  <sheetData>
    <row r="2" spans="1:12" ht="18.75" x14ac:dyDescent="0.3">
      <c r="E2" s="64" t="s">
        <v>0</v>
      </c>
      <c r="F2" s="65"/>
      <c r="L2" s="41"/>
    </row>
    <row r="4" spans="1:12" ht="18.75" x14ac:dyDescent="0.3">
      <c r="F4" s="6" t="s">
        <v>1</v>
      </c>
      <c r="L4" s="6"/>
    </row>
    <row r="5" spans="1:12" ht="18.75" x14ac:dyDescent="0.3">
      <c r="F5" s="6"/>
      <c r="L5" s="6"/>
    </row>
    <row r="6" spans="1:12" ht="18.75" x14ac:dyDescent="0.3">
      <c r="F6" s="6" t="s">
        <v>2</v>
      </c>
      <c r="L6" s="6"/>
    </row>
    <row r="7" spans="1:12" ht="18.75" x14ac:dyDescent="0.3">
      <c r="F7" s="6"/>
      <c r="L7" s="6"/>
    </row>
    <row r="8" spans="1:12" ht="18.75" x14ac:dyDescent="0.3">
      <c r="F8" s="6" t="s">
        <v>36</v>
      </c>
      <c r="L8" s="6"/>
    </row>
    <row r="9" spans="1:12" ht="16.5" thickBot="1" x14ac:dyDescent="0.3"/>
    <row r="10" spans="1:12" s="7" customFormat="1" ht="87" customHeight="1" thickBot="1" x14ac:dyDescent="0.3">
      <c r="A10" s="46" t="s">
        <v>3</v>
      </c>
      <c r="B10" s="56" t="s">
        <v>4</v>
      </c>
      <c r="C10" s="49" t="s">
        <v>5</v>
      </c>
      <c r="D10" s="66" t="s">
        <v>6</v>
      </c>
      <c r="E10" s="67"/>
      <c r="F10" s="72" t="s">
        <v>7</v>
      </c>
      <c r="G10" s="52" t="s">
        <v>8</v>
      </c>
      <c r="H10" s="53"/>
      <c r="I10" s="53"/>
      <c r="J10" s="53"/>
      <c r="K10" s="62" t="s">
        <v>34</v>
      </c>
      <c r="L10" s="59" t="s">
        <v>37</v>
      </c>
    </row>
    <row r="11" spans="1:12" s="7" customFormat="1" ht="14.25" hidden="1" customHeight="1" x14ac:dyDescent="0.25">
      <c r="A11" s="47"/>
      <c r="B11" s="57"/>
      <c r="C11" s="50"/>
      <c r="D11" s="68"/>
      <c r="E11" s="69"/>
      <c r="F11" s="73"/>
      <c r="G11" s="54" t="s">
        <v>9</v>
      </c>
      <c r="H11" s="55"/>
      <c r="I11" s="54" t="s">
        <v>10</v>
      </c>
      <c r="J11" s="75"/>
      <c r="K11" s="63"/>
      <c r="L11" s="60"/>
    </row>
    <row r="12" spans="1:12" s="7" customFormat="1" ht="15" hidden="1" customHeight="1" x14ac:dyDescent="0.25">
      <c r="A12" s="47"/>
      <c r="B12" s="57"/>
      <c r="C12" s="50"/>
      <c r="D12" s="68"/>
      <c r="E12" s="69"/>
      <c r="F12" s="73"/>
      <c r="G12" s="79" t="s">
        <v>11</v>
      </c>
      <c r="H12" s="76" t="s">
        <v>12</v>
      </c>
      <c r="I12" s="79" t="s">
        <v>11</v>
      </c>
      <c r="J12" s="82" t="s">
        <v>12</v>
      </c>
      <c r="K12" s="63"/>
      <c r="L12" s="60"/>
    </row>
    <row r="13" spans="1:12" s="7" customFormat="1" ht="25.5" hidden="1" customHeight="1" thickBot="1" x14ac:dyDescent="0.3">
      <c r="A13" s="47"/>
      <c r="B13" s="57"/>
      <c r="C13" s="50"/>
      <c r="D13" s="70"/>
      <c r="E13" s="71"/>
      <c r="F13" s="73"/>
      <c r="G13" s="80"/>
      <c r="H13" s="77"/>
      <c r="I13" s="80"/>
      <c r="J13" s="83"/>
      <c r="K13" s="63"/>
      <c r="L13" s="60"/>
    </row>
    <row r="14" spans="1:12" s="7" customFormat="1" ht="77.25" customHeight="1" thickBot="1" x14ac:dyDescent="0.3">
      <c r="A14" s="48"/>
      <c r="B14" s="58"/>
      <c r="C14" s="51"/>
      <c r="D14" s="8" t="s">
        <v>13</v>
      </c>
      <c r="E14" s="9" t="s">
        <v>33</v>
      </c>
      <c r="F14" s="74"/>
      <c r="G14" s="81"/>
      <c r="H14" s="78"/>
      <c r="I14" s="81"/>
      <c r="J14" s="84"/>
      <c r="K14" s="63"/>
      <c r="L14" s="61"/>
    </row>
    <row r="15" spans="1:12" s="29" customFormat="1" x14ac:dyDescent="0.25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1">
        <v>6</v>
      </c>
      <c r="G15" s="32">
        <v>7</v>
      </c>
      <c r="H15" s="30">
        <v>8</v>
      </c>
      <c r="I15" s="32">
        <v>9</v>
      </c>
      <c r="J15" s="42">
        <v>10</v>
      </c>
      <c r="K15" s="43">
        <v>11</v>
      </c>
      <c r="L15" s="31">
        <v>12</v>
      </c>
    </row>
    <row r="16" spans="1:12" s="7" customFormat="1" ht="15.75" customHeight="1" x14ac:dyDescent="0.25">
      <c r="A16" s="44" t="s">
        <v>16</v>
      </c>
      <c r="B16" s="44"/>
      <c r="C16" s="44"/>
      <c r="D16" s="44"/>
      <c r="E16" s="44"/>
      <c r="F16" s="44"/>
      <c r="G16" s="44"/>
      <c r="H16" s="44"/>
      <c r="I16" s="44"/>
      <c r="J16" s="45"/>
      <c r="K16" s="36"/>
      <c r="L16" s="40"/>
    </row>
    <row r="17" spans="1:12" s="7" customFormat="1" x14ac:dyDescent="0.25">
      <c r="A17" s="10" t="s">
        <v>17</v>
      </c>
      <c r="B17" s="25" t="s">
        <v>15</v>
      </c>
      <c r="C17" s="16">
        <v>467.53</v>
      </c>
      <c r="D17" s="27">
        <v>0</v>
      </c>
      <c r="E17" s="12">
        <v>19</v>
      </c>
      <c r="F17" s="17">
        <f t="shared" ref="F17:F25" si="0">E17/C17</f>
        <v>4.0639103373045583E-2</v>
      </c>
      <c r="G17" s="14">
        <f t="shared" ref="G17:G25" si="1">E17*H17%</f>
        <v>1.9000000000000001</v>
      </c>
      <c r="H17" s="15">
        <v>10</v>
      </c>
      <c r="I17" s="14">
        <v>1</v>
      </c>
      <c r="J17" s="35">
        <v>0</v>
      </c>
      <c r="K17" s="34">
        <v>1</v>
      </c>
      <c r="L17" s="13"/>
    </row>
    <row r="18" spans="1:12" s="7" customFormat="1" x14ac:dyDescent="0.25">
      <c r="A18" s="10" t="s">
        <v>18</v>
      </c>
      <c r="B18" s="25" t="s">
        <v>19</v>
      </c>
      <c r="C18" s="16">
        <v>365.45</v>
      </c>
      <c r="D18" s="27">
        <v>25</v>
      </c>
      <c r="E18" s="12">
        <v>24</v>
      </c>
      <c r="F18" s="17">
        <f t="shared" si="0"/>
        <v>6.5672458612669307E-2</v>
      </c>
      <c r="G18" s="23">
        <f t="shared" si="1"/>
        <v>2.4000000000000004</v>
      </c>
      <c r="H18" s="15">
        <v>10</v>
      </c>
      <c r="I18" s="14">
        <v>2</v>
      </c>
      <c r="J18" s="35">
        <f>I18/E18%</f>
        <v>8.3333333333333339</v>
      </c>
      <c r="K18" s="34">
        <v>2</v>
      </c>
      <c r="L18" s="17"/>
    </row>
    <row r="19" spans="1:12" s="7" customFormat="1" x14ac:dyDescent="0.25">
      <c r="A19" s="10" t="s">
        <v>20</v>
      </c>
      <c r="B19" s="25" t="s">
        <v>21</v>
      </c>
      <c r="C19" s="16">
        <v>30.57</v>
      </c>
      <c r="D19" s="27">
        <v>1</v>
      </c>
      <c r="E19" s="12">
        <v>2</v>
      </c>
      <c r="F19" s="17">
        <f t="shared" si="0"/>
        <v>6.5423617926071306E-2</v>
      </c>
      <c r="G19" s="23">
        <f t="shared" si="1"/>
        <v>0.2</v>
      </c>
      <c r="H19" s="15">
        <v>10</v>
      </c>
      <c r="I19" s="14">
        <v>0</v>
      </c>
      <c r="J19" s="35">
        <f>I19/E19%</f>
        <v>0</v>
      </c>
      <c r="K19" s="34"/>
      <c r="L19" s="13"/>
    </row>
    <row r="20" spans="1:12" s="7" customFormat="1" x14ac:dyDescent="0.25">
      <c r="A20" s="10" t="s">
        <v>22</v>
      </c>
      <c r="B20" s="25" t="s">
        <v>23</v>
      </c>
      <c r="C20" s="16">
        <v>47.122</v>
      </c>
      <c r="D20" s="27">
        <v>1</v>
      </c>
      <c r="E20" s="12">
        <v>1</v>
      </c>
      <c r="F20" s="17">
        <f t="shared" si="0"/>
        <v>2.1221510122660329E-2</v>
      </c>
      <c r="G20" s="23">
        <f t="shared" si="1"/>
        <v>0.1</v>
      </c>
      <c r="H20" s="15">
        <v>10</v>
      </c>
      <c r="I20" s="14">
        <v>0</v>
      </c>
      <c r="J20" s="35">
        <f>I20/E20%</f>
        <v>0</v>
      </c>
      <c r="K20" s="34"/>
      <c r="L20" s="13"/>
    </row>
    <row r="21" spans="1:12" s="7" customFormat="1" x14ac:dyDescent="0.25">
      <c r="A21" s="10" t="s">
        <v>35</v>
      </c>
      <c r="B21" s="25" t="s">
        <v>25</v>
      </c>
      <c r="C21" s="16">
        <v>299.57</v>
      </c>
      <c r="D21" s="27">
        <v>0</v>
      </c>
      <c r="E21" s="12">
        <v>0</v>
      </c>
      <c r="F21" s="17">
        <f t="shared" si="0"/>
        <v>0</v>
      </c>
      <c r="G21" s="23">
        <f t="shared" si="1"/>
        <v>0</v>
      </c>
      <c r="H21" s="15">
        <v>10</v>
      </c>
      <c r="I21" s="14">
        <v>0</v>
      </c>
      <c r="J21" s="35">
        <v>0</v>
      </c>
      <c r="K21" s="34"/>
      <c r="L21" s="17"/>
    </row>
    <row r="22" spans="1:12" s="7" customFormat="1" x14ac:dyDescent="0.25">
      <c r="A22" s="10" t="s">
        <v>24</v>
      </c>
      <c r="B22" s="25" t="s">
        <v>32</v>
      </c>
      <c r="C22" s="16">
        <v>58.94</v>
      </c>
      <c r="D22" s="27">
        <v>0</v>
      </c>
      <c r="E22" s="12">
        <v>5</v>
      </c>
      <c r="F22" s="17">
        <f t="shared" si="0"/>
        <v>8.483203257550051E-2</v>
      </c>
      <c r="G22" s="23">
        <f t="shared" si="1"/>
        <v>0.5</v>
      </c>
      <c r="H22" s="15">
        <v>10</v>
      </c>
      <c r="I22" s="14">
        <v>0</v>
      </c>
      <c r="J22" s="35">
        <v>0</v>
      </c>
      <c r="K22" s="34"/>
      <c r="L22" s="13"/>
    </row>
    <row r="23" spans="1:12" s="7" customFormat="1" x14ac:dyDescent="0.25">
      <c r="A23" s="10" t="s">
        <v>26</v>
      </c>
      <c r="B23" s="25" t="s">
        <v>27</v>
      </c>
      <c r="C23" s="16">
        <v>54.5</v>
      </c>
      <c r="D23" s="27">
        <v>2</v>
      </c>
      <c r="E23" s="12">
        <v>5</v>
      </c>
      <c r="F23" s="17">
        <f t="shared" si="0"/>
        <v>9.1743119266055051E-2</v>
      </c>
      <c r="G23" s="23">
        <f t="shared" si="1"/>
        <v>0.5</v>
      </c>
      <c r="H23" s="15">
        <v>10</v>
      </c>
      <c r="I23" s="14">
        <v>0</v>
      </c>
      <c r="J23" s="35">
        <f>I23/E23%</f>
        <v>0</v>
      </c>
      <c r="K23" s="34"/>
      <c r="L23" s="13"/>
    </row>
    <row r="24" spans="1:12" s="7" customFormat="1" x14ac:dyDescent="0.25">
      <c r="A24" s="10" t="s">
        <v>28</v>
      </c>
      <c r="B24" s="26" t="s">
        <v>29</v>
      </c>
      <c r="C24" s="11">
        <v>35.200000000000003</v>
      </c>
      <c r="D24" s="27">
        <v>3</v>
      </c>
      <c r="E24" s="12">
        <v>3</v>
      </c>
      <c r="F24" s="17">
        <f t="shared" si="0"/>
        <v>8.5227272727272721E-2</v>
      </c>
      <c r="G24" s="23">
        <f t="shared" si="1"/>
        <v>0.30000000000000004</v>
      </c>
      <c r="H24" s="15">
        <v>10</v>
      </c>
      <c r="I24" s="14">
        <v>0</v>
      </c>
      <c r="J24" s="35">
        <f>I24/E24%</f>
        <v>0</v>
      </c>
      <c r="K24" s="34"/>
      <c r="L24" s="17"/>
    </row>
    <row r="25" spans="1:12" s="7" customFormat="1" x14ac:dyDescent="0.25">
      <c r="A25" s="10" t="s">
        <v>30</v>
      </c>
      <c r="B25" s="39" t="s">
        <v>31</v>
      </c>
      <c r="C25" s="24">
        <v>27.66</v>
      </c>
      <c r="D25" s="22">
        <v>0</v>
      </c>
      <c r="E25" s="21">
        <v>0</v>
      </c>
      <c r="F25" s="17">
        <f t="shared" si="0"/>
        <v>0</v>
      </c>
      <c r="G25" s="23">
        <f t="shared" si="1"/>
        <v>0</v>
      </c>
      <c r="H25" s="15">
        <v>10</v>
      </c>
      <c r="I25" s="14">
        <v>0</v>
      </c>
      <c r="J25" s="35">
        <v>0</v>
      </c>
      <c r="K25" s="34"/>
      <c r="L25" s="17"/>
    </row>
    <row r="26" spans="1:12" s="7" customFormat="1" x14ac:dyDescent="0.25">
      <c r="A26" s="15"/>
      <c r="B26" s="38" t="s">
        <v>14</v>
      </c>
      <c r="C26" s="18">
        <f>SUM(C17:C25)</f>
        <v>1386.5420000000001</v>
      </c>
      <c r="D26" s="28">
        <f>SUM(D17:D25)</f>
        <v>32</v>
      </c>
      <c r="E26" s="19">
        <f>SUM(E17:E25)</f>
        <v>59</v>
      </c>
      <c r="F26" s="20"/>
      <c r="G26" s="23">
        <f>SUM(G18:G25)</f>
        <v>4.0000000000000009</v>
      </c>
      <c r="H26" s="15"/>
      <c r="I26" s="14">
        <v>3</v>
      </c>
      <c r="J26" s="35"/>
      <c r="K26" s="34">
        <v>3</v>
      </c>
      <c r="L26" s="20"/>
    </row>
  </sheetData>
  <mergeCells count="16">
    <mergeCell ref="L10:L14"/>
    <mergeCell ref="K10:K14"/>
    <mergeCell ref="E2:F2"/>
    <mergeCell ref="D10:E13"/>
    <mergeCell ref="F10:F14"/>
    <mergeCell ref="I11:J11"/>
    <mergeCell ref="H12:H14"/>
    <mergeCell ref="I12:I14"/>
    <mergeCell ref="J12:J14"/>
    <mergeCell ref="G12:G14"/>
    <mergeCell ref="A16:J16"/>
    <mergeCell ref="A10:A14"/>
    <mergeCell ref="C10:C14"/>
    <mergeCell ref="G10:J10"/>
    <mergeCell ref="G11:H11"/>
    <mergeCell ref="B10:B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2022-05-25T07:04:20Z</dcterms:modified>
</cp:coreProperties>
</file>