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взрослые_животные__старше_1_года">Лист1!#REF!</definedName>
  </definedNames>
  <calcPr calcId="145621"/>
</workbook>
</file>

<file path=xl/calcChain.xml><?xml version="1.0" encoding="utf-8"?>
<calcChain xmlns="http://schemas.openxmlformats.org/spreadsheetml/2006/main">
  <c r="N25" i="1" l="1"/>
  <c r="O25" i="1"/>
  <c r="C25" i="1" l="1"/>
  <c r="E25" i="1"/>
  <c r="G17" i="1" l="1"/>
  <c r="G18" i="1"/>
  <c r="G19" i="1"/>
  <c r="G20" i="1"/>
  <c r="G21" i="1"/>
  <c r="G22" i="1"/>
  <c r="G23" i="1"/>
  <c r="F17" i="1"/>
  <c r="F18" i="1"/>
  <c r="F19" i="1"/>
  <c r="F20" i="1"/>
  <c r="F21" i="1"/>
  <c r="F22" i="1"/>
  <c r="F23" i="1"/>
  <c r="J22" i="1" l="1"/>
  <c r="J18" i="1" l="1"/>
  <c r="I25" i="1" l="1"/>
  <c r="D25" i="1"/>
  <c r="G24" i="1"/>
  <c r="F24" i="1"/>
  <c r="J23" i="1"/>
  <c r="H23" i="1"/>
  <c r="J21" i="1"/>
  <c r="H21" i="1"/>
  <c r="J20" i="1"/>
  <c r="H20" i="1"/>
  <c r="J19" i="1"/>
  <c r="H19" i="1"/>
  <c r="J17" i="1"/>
  <c r="H17" i="1"/>
  <c r="J16" i="1"/>
  <c r="G16" i="1"/>
  <c r="F16" i="1"/>
  <c r="F25" i="1" l="1"/>
  <c r="G25" i="1"/>
  <c r="H16" i="1"/>
</calcChain>
</file>

<file path=xl/sharedStrings.xml><?xml version="1.0" encoding="utf-8"?>
<sst xmlns="http://schemas.openxmlformats.org/spreadsheetml/2006/main" count="45" uniqueCount="44">
  <si>
    <t>Итого:</t>
  </si>
  <si>
    <t>Охотхозяйство «Улётовское» ЗабКОООиР</t>
  </si>
  <si>
    <t>ИП Шолохов А.Н.</t>
  </si>
  <si>
    <t>ООО «Улётовский КЗПХ»</t>
  </si>
  <si>
    <t>ООО "Егерь"</t>
  </si>
  <si>
    <t>ООО "Кедр"</t>
  </si>
  <si>
    <t xml:space="preserve">Проект квот добычи </t>
  </si>
  <si>
    <r>
      <rPr>
        <u/>
        <sz val="14"/>
        <rFont val="Calibri"/>
        <family val="2"/>
        <charset val="204"/>
        <scheme val="minor"/>
      </rPr>
      <t>Кабарги</t>
    </r>
    <r>
      <rPr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</si>
  <si>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</si>
  <si>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</si>
  <si>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</si>
  <si>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</si>
  <si>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</si>
  <si>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</si>
  <si>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</si>
  <si>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</si>
  <si>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</si>
  <si>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</si>
  <si>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</si>
  <si>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</si>
  <si>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2021-2022 гг</t>
  </si>
  <si>
    <t>Самцы кабарги</t>
  </si>
  <si>
    <t>ООУ</t>
  </si>
  <si>
    <t>23. Улётовский район</t>
  </si>
  <si>
    <t>23.1</t>
  </si>
  <si>
    <t>23.2</t>
  </si>
  <si>
    <t>23.3</t>
  </si>
  <si>
    <t>23.4</t>
  </si>
  <si>
    <t>ООО "Недра"</t>
  </si>
  <si>
    <t>23.6</t>
  </si>
  <si>
    <t>23.7</t>
  </si>
  <si>
    <t>23.8</t>
  </si>
  <si>
    <t>23.9</t>
  </si>
  <si>
    <t>ООО "Охотник"</t>
  </si>
  <si>
    <t>на  период:  с  1  августа  2022 г.  до  1  августа  2023 г.</t>
  </si>
  <si>
    <t>2022-2023 гг</t>
  </si>
  <si>
    <t>ИП Мартюшов</t>
  </si>
  <si>
    <t>самцы во время гона</t>
  </si>
  <si>
    <t>самцы с неокостеневшими рогами (пантами)</t>
  </si>
  <si>
    <t>взрослые животные (старше 1 года)</t>
  </si>
  <si>
    <t>без разделения по половому признаку</t>
  </si>
  <si>
    <t>до 1 года</t>
  </si>
  <si>
    <t xml:space="preserve">Всего </t>
  </si>
  <si>
    <t>23.10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</si>
</sst>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2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2" fontId="3" fillId="2" borderId="0" xfId="0" applyNumberFormat="1" applyFont="1" applyFill="1"/>
    <xf numFmtId="1" fontId="0" fillId="0" borderId="0" xfId="0" applyNumberFormat="1" applyFill="1"/>
    <xf numFmtId="2" fontId="0" fillId="2" borderId="0" xfId="0" applyNumberFormat="1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/>
    <xf numFmtId="1" fontId="1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15" fillId="2" borderId="1" xfId="0" applyFont="1" applyFill="1" applyBorder="1"/>
    <xf numFmtId="0" fontId="21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17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9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abSelected="1" zoomScale="70" zoomScaleNormal="70" workbookViewId="0">
      <pane xSplit="6" ySplit="14" topLeftCell="G15" activePane="bottomRight" state="frozen"/>
      <selection pane="topRight" activeCell="M1" sqref="M1"/>
      <selection pane="bottomLeft" activeCell="A18" sqref="A18"/>
      <selection pane="bottomRight" activeCell="N25" sqref="N25:O25"/>
    </sheetView>
  </sheetViews>
  <sheetFormatPr defaultRowHeight="15" x14ac:dyDescent="0.25"/>
  <cols>
    <col min="1" max="1" width="7.5703125" style="50" customWidth="1"/>
    <col min="2" max="2" width="48" style="1" customWidth="1"/>
    <col min="3" max="3" width="15.5703125" style="2" customWidth="1"/>
    <col min="4" max="4" width="10.5703125" style="3" customWidth="1"/>
    <col min="5" max="5" width="10.85546875" style="3" customWidth="1"/>
    <col min="6" max="6" width="19.7109375" style="4" customWidth="1"/>
    <col min="7" max="8" width="9.28515625" style="4" bestFit="1" customWidth="1"/>
    <col min="9" max="9" width="9.28515625" style="5" bestFit="1" customWidth="1"/>
    <col min="10" max="10" width="11.7109375" style="6" bestFit="1" customWidth="1"/>
    <col min="11" max="11" width="11.7109375" style="66" customWidth="1"/>
    <col min="12" max="12" width="9.28515625" style="7" customWidth="1"/>
    <col min="13" max="13" width="9.28515625" style="2" bestFit="1" customWidth="1"/>
    <col min="14" max="14" width="11.85546875" style="8" bestFit="1" customWidth="1"/>
    <col min="15" max="15" width="11.85546875" style="8" customWidth="1"/>
    <col min="16" max="16" width="10.7109375" style="8" bestFit="1" customWidth="1"/>
  </cols>
  <sheetData>
    <row r="2" spans="1:17" ht="18.75" x14ac:dyDescent="0.3">
      <c r="E2" s="72" t="s">
        <v>6</v>
      </c>
      <c r="F2" s="73"/>
    </row>
    <row r="4" spans="1:17" ht="18.75" x14ac:dyDescent="0.3">
      <c r="F4" s="9" t="s">
        <v>7</v>
      </c>
    </row>
    <row r="5" spans="1:17" ht="6.75" customHeight="1" thickBot="1" x14ac:dyDescent="0.35">
      <c r="F5" s="9"/>
    </row>
    <row r="6" spans="1:17" ht="19.5" hidden="1" thickBot="1" x14ac:dyDescent="0.35">
      <c r="F6" s="9" t="s">
        <v>8</v>
      </c>
    </row>
    <row r="7" spans="1:17" ht="19.5" hidden="1" thickBot="1" x14ac:dyDescent="0.35">
      <c r="F7" s="9"/>
    </row>
    <row r="8" spans="1:17" ht="19.5" hidden="1" thickBot="1" x14ac:dyDescent="0.35">
      <c r="D8" s="5"/>
      <c r="E8" s="5"/>
      <c r="F8" s="10" t="s">
        <v>34</v>
      </c>
    </row>
    <row r="9" spans="1:17" ht="15.75" customHeight="1" x14ac:dyDescent="0.25">
      <c r="A9" s="74" t="s">
        <v>9</v>
      </c>
      <c r="B9" s="77" t="s">
        <v>10</v>
      </c>
      <c r="C9" s="80" t="s">
        <v>11</v>
      </c>
      <c r="D9" s="83" t="s">
        <v>12</v>
      </c>
      <c r="E9" s="84"/>
      <c r="F9" s="87" t="s">
        <v>13</v>
      </c>
      <c r="G9" s="90" t="s">
        <v>14</v>
      </c>
      <c r="H9" s="90"/>
      <c r="I9" s="90"/>
      <c r="J9" s="90"/>
      <c r="K9" s="90"/>
      <c r="L9" s="90"/>
      <c r="M9" s="90"/>
      <c r="N9" s="90"/>
      <c r="O9" s="90"/>
      <c r="P9" s="90"/>
    </row>
    <row r="10" spans="1:17" ht="15.75" x14ac:dyDescent="0.25">
      <c r="A10" s="75"/>
      <c r="B10" s="78"/>
      <c r="C10" s="81"/>
      <c r="D10" s="85"/>
      <c r="E10" s="86"/>
      <c r="F10" s="88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7" ht="15.75" customHeight="1" x14ac:dyDescent="0.25">
      <c r="A11" s="75"/>
      <c r="B11" s="78"/>
      <c r="C11" s="81"/>
      <c r="D11" s="85"/>
      <c r="E11" s="86"/>
      <c r="F11" s="88"/>
      <c r="G11" s="91" t="s">
        <v>15</v>
      </c>
      <c r="H11" s="91"/>
      <c r="I11" s="90" t="s">
        <v>16</v>
      </c>
      <c r="J11" s="90"/>
      <c r="K11" s="90"/>
      <c r="L11" s="90"/>
      <c r="M11" s="90"/>
      <c r="N11" s="90"/>
      <c r="O11" s="90"/>
      <c r="P11" s="90"/>
    </row>
    <row r="12" spans="1:17" ht="16.5" customHeight="1" thickBot="1" x14ac:dyDescent="0.3">
      <c r="A12" s="75"/>
      <c r="B12" s="78"/>
      <c r="C12" s="81"/>
      <c r="D12" s="85"/>
      <c r="E12" s="86"/>
      <c r="F12" s="88"/>
      <c r="G12" s="61"/>
      <c r="H12" s="61"/>
      <c r="I12" s="61"/>
      <c r="J12" s="61"/>
      <c r="K12" s="61"/>
      <c r="L12" s="91" t="s">
        <v>39</v>
      </c>
      <c r="M12" s="92"/>
      <c r="N12" s="92"/>
      <c r="O12" s="92"/>
      <c r="P12" s="92"/>
    </row>
    <row r="13" spans="1:17" ht="116.25" customHeight="1" thickBot="1" x14ac:dyDescent="0.3">
      <c r="A13" s="76"/>
      <c r="B13" s="79"/>
      <c r="C13" s="82"/>
      <c r="D13" s="53" t="s">
        <v>20</v>
      </c>
      <c r="E13" s="54" t="s">
        <v>35</v>
      </c>
      <c r="F13" s="89"/>
      <c r="G13" s="13" t="s">
        <v>42</v>
      </c>
      <c r="H13" s="62" t="s">
        <v>18</v>
      </c>
      <c r="I13" s="13" t="s">
        <v>17</v>
      </c>
      <c r="J13" s="63" t="s">
        <v>18</v>
      </c>
      <c r="K13" s="63" t="s">
        <v>19</v>
      </c>
      <c r="L13" s="64" t="s">
        <v>37</v>
      </c>
      <c r="M13" s="65" t="s">
        <v>38</v>
      </c>
      <c r="N13" s="38" t="s">
        <v>21</v>
      </c>
      <c r="O13" s="38" t="s">
        <v>40</v>
      </c>
      <c r="P13" s="38" t="s">
        <v>41</v>
      </c>
    </row>
    <row r="14" spans="1:17" s="59" customFormat="1" x14ac:dyDescent="0.25">
      <c r="A14" s="56">
        <v>1</v>
      </c>
      <c r="B14" s="56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7">
        <v>10</v>
      </c>
      <c r="K14" s="57">
        <v>11</v>
      </c>
      <c r="L14" s="57">
        <v>12</v>
      </c>
      <c r="M14" s="55">
        <v>13</v>
      </c>
      <c r="N14" s="58">
        <v>14</v>
      </c>
      <c r="O14" s="58">
        <v>15</v>
      </c>
      <c r="P14" s="58">
        <v>16</v>
      </c>
    </row>
    <row r="15" spans="1:17" s="44" customFormat="1" x14ac:dyDescent="0.25">
      <c r="A15" s="69" t="s">
        <v>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49"/>
    </row>
    <row r="16" spans="1:17" s="44" customFormat="1" ht="15.75" x14ac:dyDescent="0.25">
      <c r="A16" s="47" t="s">
        <v>24</v>
      </c>
      <c r="B16" s="43" t="s">
        <v>22</v>
      </c>
      <c r="C16" s="37">
        <v>467.53</v>
      </c>
      <c r="D16" s="24">
        <v>300</v>
      </c>
      <c r="E16" s="25">
        <v>352</v>
      </c>
      <c r="F16" s="12">
        <f t="shared" ref="F16:F24" si="0">E16/C16</f>
        <v>0.75289286249010767</v>
      </c>
      <c r="G16" s="27">
        <f t="shared" ref="G16:G24" si="1">E16*5%</f>
        <v>17.600000000000001</v>
      </c>
      <c r="H16" s="27">
        <f>G16/E16%</f>
        <v>5</v>
      </c>
      <c r="I16" s="13">
        <v>17</v>
      </c>
      <c r="J16" s="28">
        <f t="shared" ref="J16:J23" si="2">I16/E16%</f>
        <v>4.8295454545454541</v>
      </c>
      <c r="K16" s="28"/>
      <c r="L16" s="29"/>
      <c r="M16" s="27"/>
      <c r="N16" s="26">
        <v>12</v>
      </c>
      <c r="O16" s="26">
        <v>5</v>
      </c>
      <c r="P16" s="29"/>
      <c r="Q16" s="49"/>
    </row>
    <row r="17" spans="1:17" s="44" customFormat="1" ht="15.75" x14ac:dyDescent="0.25">
      <c r="A17" s="47" t="s">
        <v>25</v>
      </c>
      <c r="B17" s="43" t="s">
        <v>1</v>
      </c>
      <c r="C17" s="37">
        <v>365.45</v>
      </c>
      <c r="D17" s="24">
        <v>115</v>
      </c>
      <c r="E17" s="25">
        <v>75</v>
      </c>
      <c r="F17" s="12">
        <f t="shared" si="0"/>
        <v>0.2052264331645916</v>
      </c>
      <c r="G17" s="27">
        <f t="shared" si="1"/>
        <v>3.75</v>
      </c>
      <c r="H17" s="27">
        <f>G17/E17%</f>
        <v>5</v>
      </c>
      <c r="I17" s="13">
        <v>3</v>
      </c>
      <c r="J17" s="28">
        <f t="shared" si="2"/>
        <v>4</v>
      </c>
      <c r="K17" s="28"/>
      <c r="L17" s="29"/>
      <c r="M17" s="27"/>
      <c r="N17" s="26">
        <v>2</v>
      </c>
      <c r="O17" s="26">
        <v>1</v>
      </c>
      <c r="P17" s="29"/>
      <c r="Q17" s="49"/>
    </row>
    <row r="18" spans="1:17" s="44" customFormat="1" ht="15.75" x14ac:dyDescent="0.25">
      <c r="A18" s="47" t="s">
        <v>26</v>
      </c>
      <c r="B18" s="43" t="s">
        <v>2</v>
      </c>
      <c r="C18" s="37">
        <v>30.57</v>
      </c>
      <c r="D18" s="24">
        <v>19</v>
      </c>
      <c r="E18" s="25">
        <v>88</v>
      </c>
      <c r="F18" s="12">
        <f t="shared" si="0"/>
        <v>2.8786391887471376</v>
      </c>
      <c r="G18" s="27">
        <f t="shared" si="1"/>
        <v>4.4000000000000004</v>
      </c>
      <c r="H18" s="27">
        <v>5</v>
      </c>
      <c r="I18" s="13">
        <v>4</v>
      </c>
      <c r="J18" s="12">
        <f t="shared" si="2"/>
        <v>4.5454545454545459</v>
      </c>
      <c r="K18" s="12"/>
      <c r="L18" s="29"/>
      <c r="M18" s="27"/>
      <c r="N18" s="26">
        <v>3</v>
      </c>
      <c r="O18" s="26">
        <v>1</v>
      </c>
      <c r="P18" s="29"/>
      <c r="Q18" s="49"/>
    </row>
    <row r="19" spans="1:17" s="44" customFormat="1" ht="15.75" x14ac:dyDescent="0.25">
      <c r="A19" s="47" t="s">
        <v>27</v>
      </c>
      <c r="B19" s="43" t="s">
        <v>28</v>
      </c>
      <c r="C19" s="37">
        <v>47.1</v>
      </c>
      <c r="D19" s="24">
        <v>11</v>
      </c>
      <c r="E19" s="25">
        <v>11</v>
      </c>
      <c r="F19" s="12">
        <f t="shared" si="0"/>
        <v>0.23354564755838642</v>
      </c>
      <c r="G19" s="27">
        <f t="shared" si="1"/>
        <v>0.55000000000000004</v>
      </c>
      <c r="H19" s="27">
        <f>G19/E19%</f>
        <v>5</v>
      </c>
      <c r="I19" s="13">
        <v>0</v>
      </c>
      <c r="J19" s="28">
        <f t="shared" si="2"/>
        <v>0</v>
      </c>
      <c r="K19" s="28"/>
      <c r="L19" s="29"/>
      <c r="M19" s="27"/>
      <c r="N19" s="26"/>
      <c r="O19" s="26"/>
      <c r="P19" s="29"/>
      <c r="Q19" s="49"/>
    </row>
    <row r="20" spans="1:17" s="44" customFormat="1" ht="15.75" x14ac:dyDescent="0.25">
      <c r="A20" s="47" t="s">
        <v>29</v>
      </c>
      <c r="B20" s="43" t="s">
        <v>3</v>
      </c>
      <c r="C20" s="37">
        <v>299.57</v>
      </c>
      <c r="D20" s="24">
        <v>520</v>
      </c>
      <c r="E20" s="25">
        <v>1047</v>
      </c>
      <c r="F20" s="12">
        <f t="shared" si="0"/>
        <v>3.4950095136362118</v>
      </c>
      <c r="G20" s="27">
        <f t="shared" si="1"/>
        <v>52.35</v>
      </c>
      <c r="H20" s="27">
        <f>G20/E20%</f>
        <v>5</v>
      </c>
      <c r="I20" s="13">
        <v>52</v>
      </c>
      <c r="J20" s="28">
        <f t="shared" si="2"/>
        <v>4.9665711556829031</v>
      </c>
      <c r="K20" s="28"/>
      <c r="L20" s="29"/>
      <c r="M20" s="27"/>
      <c r="N20" s="26">
        <v>39</v>
      </c>
      <c r="O20" s="26">
        <v>13</v>
      </c>
      <c r="P20" s="29"/>
      <c r="Q20" s="49"/>
    </row>
    <row r="21" spans="1:17" s="44" customFormat="1" ht="15.75" x14ac:dyDescent="0.25">
      <c r="A21" s="47" t="s">
        <v>30</v>
      </c>
      <c r="B21" s="43" t="s">
        <v>4</v>
      </c>
      <c r="C21" s="37">
        <v>54.5</v>
      </c>
      <c r="D21" s="24">
        <v>88</v>
      </c>
      <c r="E21" s="25">
        <v>43</v>
      </c>
      <c r="F21" s="12">
        <f t="shared" si="0"/>
        <v>0.78899082568807344</v>
      </c>
      <c r="G21" s="27">
        <f t="shared" si="1"/>
        <v>2.15</v>
      </c>
      <c r="H21" s="27">
        <f>G21/E21%</f>
        <v>5</v>
      </c>
      <c r="I21" s="13">
        <v>2</v>
      </c>
      <c r="J21" s="28">
        <f t="shared" si="2"/>
        <v>4.6511627906976747</v>
      </c>
      <c r="K21" s="28"/>
      <c r="L21" s="29"/>
      <c r="M21" s="27"/>
      <c r="N21" s="48">
        <v>1</v>
      </c>
      <c r="O21" s="26">
        <v>1</v>
      </c>
      <c r="P21" s="29"/>
      <c r="Q21" s="49"/>
    </row>
    <row r="22" spans="1:17" s="44" customFormat="1" ht="15.75" x14ac:dyDescent="0.25">
      <c r="A22" s="47" t="s">
        <v>31</v>
      </c>
      <c r="B22" s="46" t="s">
        <v>36</v>
      </c>
      <c r="C22" s="37">
        <v>58.94</v>
      </c>
      <c r="D22" s="24">
        <v>0</v>
      </c>
      <c r="E22" s="25">
        <v>172</v>
      </c>
      <c r="F22" s="12">
        <f t="shared" si="0"/>
        <v>2.9182219205972175</v>
      </c>
      <c r="G22" s="27">
        <f t="shared" si="1"/>
        <v>8.6</v>
      </c>
      <c r="H22" s="27">
        <v>5</v>
      </c>
      <c r="I22" s="13">
        <v>8</v>
      </c>
      <c r="J22" s="29">
        <f t="shared" si="2"/>
        <v>4.6511627906976747</v>
      </c>
      <c r="K22" s="29"/>
      <c r="L22" s="29"/>
      <c r="M22" s="27"/>
      <c r="N22" s="26">
        <v>6</v>
      </c>
      <c r="O22" s="26">
        <v>2</v>
      </c>
      <c r="P22" s="29"/>
      <c r="Q22" s="49"/>
    </row>
    <row r="23" spans="1:17" s="44" customFormat="1" ht="15.75" x14ac:dyDescent="0.25">
      <c r="A23" s="47" t="s">
        <v>32</v>
      </c>
      <c r="B23" s="42" t="s">
        <v>5</v>
      </c>
      <c r="C23" s="33">
        <v>35.200000000000003</v>
      </c>
      <c r="D23" s="24">
        <v>121</v>
      </c>
      <c r="E23" s="25">
        <v>298</v>
      </c>
      <c r="F23" s="12">
        <f t="shared" si="0"/>
        <v>8.4659090909090899</v>
      </c>
      <c r="G23" s="27">
        <f t="shared" si="1"/>
        <v>14.9</v>
      </c>
      <c r="H23" s="27">
        <f>G23/E23%</f>
        <v>5</v>
      </c>
      <c r="I23" s="13">
        <v>14</v>
      </c>
      <c r="J23" s="28">
        <f t="shared" si="2"/>
        <v>4.6979865771812079</v>
      </c>
      <c r="K23" s="28"/>
      <c r="L23" s="29"/>
      <c r="M23" s="27"/>
      <c r="N23" s="26">
        <v>10</v>
      </c>
      <c r="O23" s="26">
        <v>4</v>
      </c>
      <c r="P23" s="29"/>
      <c r="Q23" s="49"/>
    </row>
    <row r="24" spans="1:17" s="44" customFormat="1" ht="15.75" x14ac:dyDescent="0.25">
      <c r="A24" s="47" t="s">
        <v>43</v>
      </c>
      <c r="B24" s="45" t="s">
        <v>33</v>
      </c>
      <c r="C24" s="34">
        <v>27.66</v>
      </c>
      <c r="D24" s="35">
        <v>0</v>
      </c>
      <c r="E24" s="30">
        <v>0</v>
      </c>
      <c r="F24" s="12">
        <f t="shared" si="0"/>
        <v>0</v>
      </c>
      <c r="G24" s="27">
        <f t="shared" si="1"/>
        <v>0</v>
      </c>
      <c r="H24" s="27">
        <v>5</v>
      </c>
      <c r="I24" s="13">
        <v>0</v>
      </c>
      <c r="J24" s="28">
        <v>0</v>
      </c>
      <c r="K24" s="28"/>
      <c r="L24" s="29"/>
      <c r="M24" s="27"/>
      <c r="N24" s="11"/>
      <c r="O24" s="11"/>
      <c r="P24" s="12"/>
      <c r="Q24" s="49"/>
    </row>
    <row r="25" spans="1:17" s="44" customFormat="1" ht="15.75" x14ac:dyDescent="0.25">
      <c r="A25" s="27"/>
      <c r="B25" s="40" t="s">
        <v>0</v>
      </c>
      <c r="C25" s="31">
        <f>SUM(C16:C24)</f>
        <v>1386.5200000000002</v>
      </c>
      <c r="D25" s="36">
        <f>SUM(D16:D24)</f>
        <v>1174</v>
      </c>
      <c r="E25" s="32">
        <f>SUM(E16:E24)</f>
        <v>2086</v>
      </c>
      <c r="F25" s="39">
        <f>SUM(F16:F24)</f>
        <v>19.738435482790813</v>
      </c>
      <c r="G25" s="27">
        <f>SUM(G16:G24)</f>
        <v>104.30000000000001</v>
      </c>
      <c r="H25" s="27"/>
      <c r="I25" s="41">
        <f>SUM(I16:I24)</f>
        <v>100</v>
      </c>
      <c r="J25" s="28"/>
      <c r="K25" s="28"/>
      <c r="L25" s="29"/>
      <c r="M25" s="27"/>
      <c r="N25" s="52">
        <f>SUM(N16:N24)</f>
        <v>73</v>
      </c>
      <c r="O25" s="52">
        <f>SUM(O16:O24)</f>
        <v>27</v>
      </c>
      <c r="P25" s="12"/>
      <c r="Q25" s="49"/>
    </row>
    <row r="27" spans="1:17" x14ac:dyDescent="0.25">
      <c r="A27" s="51"/>
      <c r="B27"/>
      <c r="C27"/>
      <c r="D27"/>
      <c r="E27"/>
      <c r="F27"/>
      <c r="G27"/>
      <c r="H27"/>
      <c r="I27"/>
      <c r="J27"/>
      <c r="K27" s="67"/>
      <c r="L27"/>
      <c r="M27"/>
      <c r="N27"/>
      <c r="O27"/>
      <c r="P27"/>
    </row>
    <row r="28" spans="1:17" ht="18.75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68"/>
      <c r="L28" s="16"/>
      <c r="M28" s="15"/>
      <c r="N28" s="17"/>
      <c r="O28" s="17"/>
      <c r="P28" s="17"/>
    </row>
    <row r="29" spans="1:17" x14ac:dyDescent="0.25">
      <c r="C29" s="1"/>
      <c r="D29" s="1"/>
      <c r="E29" s="1"/>
      <c r="F29" s="1"/>
      <c r="G29" s="1"/>
      <c r="H29" s="1"/>
      <c r="I29" s="1"/>
      <c r="J29" s="1"/>
      <c r="K29" s="67"/>
      <c r="L29" s="18"/>
      <c r="M29" s="1"/>
      <c r="N29" s="19"/>
      <c r="O29" s="19"/>
      <c r="P29" s="19"/>
    </row>
    <row r="30" spans="1:17" x14ac:dyDescent="0.25">
      <c r="C30" s="1"/>
      <c r="D30" s="1"/>
      <c r="E30" s="1"/>
      <c r="F30" s="1"/>
      <c r="G30" s="1"/>
      <c r="H30" s="1"/>
      <c r="I30" s="1"/>
      <c r="J30" s="1"/>
      <c r="K30" s="67"/>
      <c r="L30" s="18"/>
      <c r="M30" s="1"/>
      <c r="N30" s="19"/>
      <c r="O30" s="19"/>
      <c r="P30" s="19"/>
    </row>
    <row r="31" spans="1:17" ht="15.75" x14ac:dyDescent="0.25">
      <c r="B31" s="20"/>
      <c r="C31" s="21"/>
      <c r="D31" s="22"/>
      <c r="E31" s="21"/>
      <c r="F31" s="20"/>
      <c r="G31" s="1"/>
      <c r="H31" s="1"/>
      <c r="I31" s="1"/>
      <c r="J31" s="1"/>
      <c r="K31" s="67"/>
      <c r="L31" s="18"/>
      <c r="M31" s="1"/>
      <c r="N31" s="19"/>
      <c r="O31" s="19"/>
      <c r="P31" s="19"/>
    </row>
    <row r="32" spans="1:17" x14ac:dyDescent="0.25">
      <c r="B32" s="21"/>
      <c r="C32" s="21"/>
      <c r="D32" s="22"/>
      <c r="E32" s="21"/>
      <c r="F32" s="21"/>
      <c r="G32" s="1"/>
      <c r="H32" s="1"/>
      <c r="I32" s="1"/>
      <c r="J32" s="1"/>
      <c r="K32" s="67"/>
      <c r="L32" s="18"/>
      <c r="M32" s="1"/>
      <c r="N32" s="19"/>
      <c r="O32" s="19"/>
      <c r="P32" s="19"/>
    </row>
    <row r="33" spans="2:16" x14ac:dyDescent="0.25">
      <c r="C33" s="1"/>
      <c r="D33" s="1"/>
      <c r="E33" s="1"/>
      <c r="F33" s="1"/>
      <c r="G33" s="1"/>
      <c r="H33" s="1"/>
      <c r="I33" s="1"/>
      <c r="J33" s="1"/>
      <c r="K33" s="67"/>
      <c r="L33" s="18"/>
      <c r="M33" s="1"/>
      <c r="N33" s="19"/>
      <c r="O33" s="19"/>
      <c r="P33" s="19"/>
    </row>
    <row r="34" spans="2:16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 x14ac:dyDescent="0.25">
      <c r="B35" s="23"/>
      <c r="C35" s="23"/>
      <c r="D35" s="1"/>
      <c r="E35" s="1"/>
      <c r="F35" s="1"/>
      <c r="G35" s="1"/>
      <c r="H35" s="1"/>
      <c r="I35" s="1"/>
      <c r="J35" s="1"/>
      <c r="K35" s="67"/>
      <c r="L35" s="18"/>
      <c r="M35" s="1"/>
      <c r="N35" s="19"/>
      <c r="O35" s="19"/>
      <c r="P35" s="19"/>
    </row>
    <row r="36" spans="2:16" x14ac:dyDescent="0.25">
      <c r="C36" s="1"/>
      <c r="D36" s="1"/>
      <c r="E36" s="1"/>
      <c r="F36" s="1"/>
      <c r="G36" s="1"/>
      <c r="H36" s="1"/>
      <c r="I36" s="1"/>
      <c r="J36" s="1"/>
      <c r="K36" s="67"/>
      <c r="L36" s="18"/>
      <c r="M36" s="1"/>
      <c r="N36" s="19"/>
      <c r="O36" s="19"/>
      <c r="P36" s="19"/>
    </row>
    <row r="37" spans="2:16" x14ac:dyDescent="0.25">
      <c r="C37" s="1"/>
      <c r="D37" s="1"/>
      <c r="E37" s="1"/>
      <c r="F37" s="1"/>
      <c r="G37" s="1"/>
      <c r="H37" s="1"/>
      <c r="I37" s="1"/>
      <c r="J37" s="1"/>
      <c r="K37" s="67"/>
      <c r="L37" s="18"/>
      <c r="M37" s="1"/>
      <c r="N37" s="19"/>
      <c r="O37" s="19"/>
      <c r="P37" s="19"/>
    </row>
    <row r="38" spans="2:16" x14ac:dyDescent="0.25">
      <c r="C38" s="1"/>
      <c r="D38" s="1"/>
      <c r="E38" s="1"/>
      <c r="F38" s="1"/>
      <c r="G38" s="1"/>
      <c r="H38" s="1"/>
      <c r="I38" s="1"/>
      <c r="J38" s="1"/>
      <c r="K38" s="67"/>
      <c r="L38" s="18"/>
      <c r="M38" s="1"/>
      <c r="N38" s="19"/>
      <c r="O38" s="19"/>
      <c r="P38" s="19"/>
    </row>
    <row r="39" spans="2:16" x14ac:dyDescent="0.25">
      <c r="C39" s="1"/>
      <c r="D39" s="1"/>
      <c r="E39" s="1"/>
      <c r="F39" s="1"/>
      <c r="G39" s="1"/>
      <c r="H39" s="1"/>
      <c r="I39" s="1"/>
      <c r="J39" s="1"/>
      <c r="K39" s="67"/>
      <c r="L39" s="18"/>
      <c r="M39" s="1"/>
      <c r="N39" s="19"/>
      <c r="O39" s="19"/>
      <c r="P39" s="19"/>
    </row>
    <row r="40" spans="2:16" x14ac:dyDescent="0.25">
      <c r="C40" s="1"/>
      <c r="D40" s="1"/>
      <c r="E40" s="1"/>
      <c r="F40" s="1"/>
      <c r="G40" s="1"/>
      <c r="H40" s="1"/>
      <c r="I40" s="1"/>
      <c r="J40" s="1"/>
      <c r="K40" s="67"/>
      <c r="L40" s="18"/>
      <c r="M40" s="1"/>
      <c r="N40" s="19"/>
      <c r="O40" s="19"/>
      <c r="P40" s="19"/>
    </row>
    <row r="41" spans="2:16" x14ac:dyDescent="0.25">
      <c r="C41" s="1"/>
      <c r="D41" s="1"/>
      <c r="E41" s="1"/>
      <c r="F41" s="1"/>
      <c r="G41" s="1"/>
      <c r="H41" s="1"/>
      <c r="I41" s="1"/>
      <c r="J41" s="1"/>
      <c r="K41" s="67"/>
      <c r="L41" s="18"/>
      <c r="M41" s="1"/>
      <c r="N41" s="19"/>
      <c r="O41" s="19"/>
      <c r="P41" s="19"/>
    </row>
    <row r="42" spans="2:16" x14ac:dyDescent="0.25">
      <c r="C42" s="1"/>
      <c r="D42" s="1"/>
      <c r="E42" s="1"/>
      <c r="F42" s="1"/>
      <c r="G42" s="1"/>
      <c r="H42" s="1"/>
      <c r="I42" s="1"/>
      <c r="J42" s="1"/>
      <c r="K42" s="67"/>
      <c r="L42" s="18"/>
      <c r="M42" s="1"/>
      <c r="N42" s="19"/>
      <c r="O42" s="19"/>
      <c r="P42" s="19"/>
    </row>
  </sheetData>
  <mergeCells count="12">
    <mergeCell ref="A15:P15"/>
    <mergeCell ref="B34:P34"/>
    <mergeCell ref="E2:F2"/>
    <mergeCell ref="A9:A13"/>
    <mergeCell ref="B9:B13"/>
    <mergeCell ref="C9:C13"/>
    <mergeCell ref="D9:E12"/>
    <mergeCell ref="F9:F13"/>
    <mergeCell ref="G9:P9"/>
    <mergeCell ref="G11:H11"/>
    <mergeCell ref="I11:P11"/>
    <mergeCell ref="L12:P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2022-05-25T07:05:25Z</dcterms:modified>
</cp:coreProperties>
</file>