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7" i="1" l="1"/>
  <c r="E87" i="1"/>
  <c r="H79" i="1"/>
  <c r="E79" i="1"/>
  <c r="H45" i="1"/>
  <c r="E45" i="1"/>
  <c r="H40" i="1"/>
  <c r="E40" i="1"/>
  <c r="I38" i="1"/>
  <c r="I35" i="1"/>
  <c r="H32" i="1"/>
  <c r="H80" i="1" s="1"/>
  <c r="G32" i="1"/>
  <c r="G80" i="1" s="1"/>
  <c r="E32" i="1"/>
  <c r="I31" i="1"/>
  <c r="I26" i="1"/>
  <c r="I32" i="1" s="1"/>
  <c r="H24" i="1"/>
  <c r="G24" i="1"/>
  <c r="E24" i="1"/>
  <c r="I20" i="1"/>
  <c r="I24" i="1" s="1"/>
  <c r="H18" i="1"/>
  <c r="I18" i="1" s="1"/>
  <c r="G18" i="1"/>
  <c r="E18" i="1"/>
  <c r="I17" i="1"/>
  <c r="I12" i="1"/>
  <c r="I11" i="1"/>
  <c r="E80" i="1" l="1"/>
  <c r="I80" i="1"/>
</calcChain>
</file>

<file path=xl/sharedStrings.xml><?xml version="1.0" encoding="utf-8"?>
<sst xmlns="http://schemas.openxmlformats.org/spreadsheetml/2006/main" count="144" uniqueCount="86">
  <si>
    <t xml:space="preserve">СВОДНАЯ ВЕДОМОСТЬ НАЧИСЛЕНИЯ АМОРТИЗАЦИИ И ОСТАТОЧНОЙ СТОИМОСТИ НА 01.01.2020 ГОД </t>
  </si>
  <si>
    <t>АДМИНИСТАЦИЯ СЕЛЬСКОГО ПОСЕЛЕНИЯ "АРГУНСКОЕ"</t>
  </si>
  <si>
    <t>№ п/п</t>
  </si>
  <si>
    <t>Наименование</t>
  </si>
  <si>
    <t>Год ввода</t>
  </si>
  <si>
    <t>Первоначальная стоимость</t>
  </si>
  <si>
    <t>% износа</t>
  </si>
  <si>
    <t>Начислено за месяц</t>
  </si>
  <si>
    <t>Всего износа</t>
  </si>
  <si>
    <t>Остаточная стоимость</t>
  </si>
  <si>
    <t>Жилые помещения</t>
  </si>
  <si>
    <t>Ярославцев Н.Е. с. Середняя</t>
  </si>
  <si>
    <t>-</t>
  </si>
  <si>
    <t>Федореева У.Л. С. Аргунск</t>
  </si>
  <si>
    <t>Харин С.В. С. Домасово</t>
  </si>
  <si>
    <t>школьные дома с. Аргунск</t>
  </si>
  <si>
    <t>Итого</t>
  </si>
  <si>
    <t>Нежилые помещения</t>
  </si>
  <si>
    <t>клуб Домасово</t>
  </si>
  <si>
    <t>клуб Середняя</t>
  </si>
  <si>
    <t>администрация</t>
  </si>
  <si>
    <t>здание с верандой д/с</t>
  </si>
  <si>
    <t>клуб Аргунск б/у</t>
  </si>
  <si>
    <t>здание магазина Аргунск</t>
  </si>
  <si>
    <t>здание СДК Ишага</t>
  </si>
  <si>
    <t xml:space="preserve">Сооружения </t>
  </si>
  <si>
    <t>водокачка</t>
  </si>
  <si>
    <t>водокачка Ишага</t>
  </si>
  <si>
    <t>1985 год</t>
  </si>
  <si>
    <t>знаки дорожные</t>
  </si>
  <si>
    <t xml:space="preserve">памятник </t>
  </si>
  <si>
    <t>Машины и оборудования</t>
  </si>
  <si>
    <t>насос</t>
  </si>
  <si>
    <t xml:space="preserve">иш. компьютер </t>
  </si>
  <si>
    <t>иш. Сканер</t>
  </si>
  <si>
    <t>иш. компьютер (блок)</t>
  </si>
  <si>
    <t>иш. блок</t>
  </si>
  <si>
    <t xml:space="preserve">генератор </t>
  </si>
  <si>
    <t>Транспортные средства</t>
  </si>
  <si>
    <t>автомобиль ГАЗ 3307</t>
  </si>
  <si>
    <t>автомобиль УАЗ 2206</t>
  </si>
  <si>
    <t>автомобиль ГАЗ Георгиевка</t>
  </si>
  <si>
    <t>автомобиль "Жигули"</t>
  </si>
  <si>
    <t xml:space="preserve">автомобиль УАЗ </t>
  </si>
  <si>
    <t>автомобиль ГАЗ САЗ 3511</t>
  </si>
  <si>
    <t>Производ. и хоз. инвентарь</t>
  </si>
  <si>
    <t>ранцы</t>
  </si>
  <si>
    <t>пила</t>
  </si>
  <si>
    <t>кресла театральные Клуб Аргунск</t>
  </si>
  <si>
    <t>Прочие основные средства</t>
  </si>
  <si>
    <t>помпа водяная Зверев В.В.</t>
  </si>
  <si>
    <t>м/пила «Урал»</t>
  </si>
  <si>
    <t>м/пила «Штиль»</t>
  </si>
  <si>
    <t>принтер лазерный</t>
  </si>
  <si>
    <t>принтер многофункциональный</t>
  </si>
  <si>
    <t>системный блок</t>
  </si>
  <si>
    <t>компьютер</t>
  </si>
  <si>
    <t>ноутбук (Хасанова А.В.)</t>
  </si>
  <si>
    <t>принтер</t>
  </si>
  <si>
    <t>ксерокс (ВУР)</t>
  </si>
  <si>
    <t>шкаф (адм)</t>
  </si>
  <si>
    <t>стол канцелярский 2 шт.</t>
  </si>
  <si>
    <t>стенка (адм)</t>
  </si>
  <si>
    <t>стенка «Оптима» клуб Аргунск</t>
  </si>
  <si>
    <t>шкаф-стеллаж (биб)</t>
  </si>
  <si>
    <t>шкаф – стеллаж (биб)</t>
  </si>
  <si>
    <t>стол компьютерный (адм)</t>
  </si>
  <si>
    <t>стол тумба  (адм)</t>
  </si>
  <si>
    <t>стол канцелярский 2 шт. (адм)</t>
  </si>
  <si>
    <t>компьютерный стол (адм)</t>
  </si>
  <si>
    <t>стулья 6 шт. (адм)</t>
  </si>
  <si>
    <t>стол письменный (ВУР)</t>
  </si>
  <si>
    <t>шкаф для книг (ВУР)</t>
  </si>
  <si>
    <t>стул (ВУР)</t>
  </si>
  <si>
    <t>музыкальный центр</t>
  </si>
  <si>
    <t>теливизор цветной (биб)</t>
  </si>
  <si>
    <t>музыкальные колонки Клуб Аргунск</t>
  </si>
  <si>
    <t>цифровой фотоаппарат Клуб Аргунск</t>
  </si>
  <si>
    <t>DVD Клуб Аргунск</t>
  </si>
  <si>
    <t>музыкальный центр Клуб Аргунск</t>
  </si>
  <si>
    <t xml:space="preserve">Итого </t>
  </si>
  <si>
    <t>ВСЕГО</t>
  </si>
  <si>
    <t>Казенное имущество</t>
  </si>
  <si>
    <t>иш.ноутбук</t>
  </si>
  <si>
    <t>ноутбук (Лончакова О.А.)</t>
  </si>
  <si>
    <t>автомобиль ЗИЛ 131 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</si>
</sst>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1" fillId="4" borderId="0" applyNumberFormat="0" applyBorder="0" applyAlignment="0" applyProtection="0"/>
  </cellStyleXfs>
  <cellXfs count="56">
    <xf numFmtId="0" fontId="0" fillId="0" borderId="0" xfId="0"/>
    <xf numFmtId="0" fontId="4" fillId="5" borderId="2" xfId="1" applyFont="1" applyFill="1" applyBorder="1" applyAlignment="1">
      <alignment vertical="top"/>
    </xf>
    <xf numFmtId="0" fontId="4" fillId="5" borderId="3" xfId="1" applyFont="1" applyFill="1" applyBorder="1" applyAlignment="1">
      <alignment vertical="top"/>
    </xf>
    <xf numFmtId="0" fontId="4" fillId="5" borderId="4" xfId="1" applyFont="1" applyFill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vertical="top" wrapText="1"/>
    </xf>
    <xf numFmtId="17" fontId="5" fillId="0" borderId="5" xfId="0" applyNumberFormat="1" applyFont="1" applyBorder="1" applyAlignment="1">
      <alignment vertical="top" wrapText="1"/>
    </xf>
    <xf numFmtId="0" fontId="8" fillId="5" borderId="5" xfId="3" applyFont="1" applyFill="1" applyBorder="1" applyAlignment="1">
      <alignment horizontal="left" vertical="top" wrapText="1"/>
    </xf>
    <xf numFmtId="0" fontId="8" fillId="5" borderId="5" xfId="3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2" fontId="5" fillId="0" borderId="5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5" borderId="5" xfId="0" applyFont="1" applyFill="1" applyBorder="1"/>
    <xf numFmtId="0" fontId="5" fillId="5" borderId="5" xfId="0" applyFont="1" applyFill="1" applyBorder="1" applyAlignment="1">
      <alignment horizontal="right"/>
    </xf>
    <xf numFmtId="0" fontId="8" fillId="5" borderId="5" xfId="3" applyFont="1" applyFill="1" applyBorder="1" applyAlignment="1">
      <alignment horizontal="center" vertical="top" wrapText="1"/>
    </xf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/>
    <xf numFmtId="0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5" xfId="0" applyFont="1" applyFill="1" applyBorder="1" applyAlignment="1">
      <alignment horizontal="right" vertical="top" wrapText="1"/>
    </xf>
    <xf numFmtId="0" fontId="0" fillId="0" borderId="0" xfId="0" applyBorder="1"/>
    <xf numFmtId="0" fontId="4" fillId="0" borderId="5" xfId="0" applyFont="1" applyFill="1" applyBorder="1" applyAlignment="1">
      <alignment horizontal="center" vertical="top" wrapText="1"/>
    </xf>
    <xf numFmtId="0" fontId="11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2" fontId="6" fillId="0" borderId="5" xfId="0" applyNumberFormat="1" applyFont="1" applyBorder="1" applyAlignment="1">
      <alignment horizontal="center"/>
    </xf>
    <xf numFmtId="17" fontId="5" fillId="0" borderId="5" xfId="0" applyNumberFormat="1" applyFont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6" fillId="6" borderId="2" xfId="2" applyFont="1" applyFill="1" applyBorder="1" applyAlignment="1">
      <alignment horizontal="left" vertical="top" wrapText="1"/>
    </xf>
    <xf numFmtId="0" fontId="6" fillId="6" borderId="3" xfId="2" applyFont="1" applyFill="1" applyBorder="1" applyAlignment="1">
      <alignment horizontal="left" vertical="top" wrapText="1"/>
    </xf>
    <xf numFmtId="0" fontId="6" fillId="6" borderId="4" xfId="2" applyFont="1" applyFill="1" applyBorder="1" applyAlignment="1">
      <alignment horizontal="left" vertical="top" wrapText="1"/>
    </xf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0" fontId="4" fillId="5" borderId="5" xfId="1" applyFont="1" applyFill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6" borderId="2" xfId="2" applyFont="1" applyFill="1" applyBorder="1" applyAlignment="1">
      <alignment vertical="top" wrapText="1"/>
    </xf>
    <xf numFmtId="0" fontId="4" fillId="6" borderId="3" xfId="2" applyFont="1" applyFill="1" applyBorder="1" applyAlignment="1">
      <alignment vertical="top" wrapText="1"/>
    </xf>
    <xf numFmtId="0" fontId="4" fillId="6" borderId="4" xfId="2" applyFont="1" applyFill="1" applyBorder="1" applyAlignment="1">
      <alignment vertical="top" wrapText="1"/>
    </xf>
    <xf numFmtId="0" fontId="10" fillId="6" borderId="2" xfId="3" applyFont="1" applyFill="1" applyBorder="1" applyAlignment="1">
      <alignment horizontal="left" vertical="top" wrapText="1"/>
    </xf>
    <xf numFmtId="0" fontId="10" fillId="6" borderId="3" xfId="3" applyFont="1" applyFill="1" applyBorder="1" applyAlignment="1">
      <alignment horizontal="left" vertical="top" wrapText="1"/>
    </xf>
    <xf numFmtId="0" fontId="10" fillId="6" borderId="4" xfId="3" applyFont="1" applyFill="1" applyBorder="1" applyAlignment="1">
      <alignment horizontal="left" vertical="top" wrapText="1"/>
    </xf>
  </cellXfs>
  <cellStyles count="4">
    <cellStyle name="40% - Акцент4" xfId="3" builtinId="43"/>
    <cellStyle name="Обычный" xfId="0" builtinId="0"/>
    <cellStyle name="Плохой" xfId="1" builtinId="27"/>
    <cellStyle name="Примечание" xfId="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31" workbookViewId="0">
      <selection activeCell="H40" sqref="H40"/>
    </sheetView>
  </sheetViews>
  <sheetFormatPr defaultRowHeight="15" x14ac:dyDescent="0.25"/>
  <cols>
    <col min="3" max="3" width="31.5703125" customWidth="1"/>
    <col min="5" max="5" width="12.42578125" customWidth="1"/>
    <col min="8" max="8" width="16.42578125" customWidth="1"/>
    <col min="9" max="9" width="13.14062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5">
      <c r="A2" s="47" t="s">
        <v>1</v>
      </c>
      <c r="B2" s="47"/>
      <c r="C2" s="47"/>
      <c r="D2" s="47"/>
      <c r="E2" s="47"/>
      <c r="F2" s="47"/>
      <c r="G2" s="47"/>
      <c r="H2" s="47"/>
    </row>
    <row r="3" spans="1:9" ht="63" x14ac:dyDescent="0.25">
      <c r="A3" s="4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15.75" x14ac:dyDescent="0.25">
      <c r="A4" s="4">
        <v>2</v>
      </c>
      <c r="B4" s="6"/>
      <c r="C4" s="41" t="s">
        <v>10</v>
      </c>
      <c r="D4" s="48"/>
      <c r="E4" s="48"/>
      <c r="F4" s="48"/>
      <c r="G4" s="48"/>
      <c r="H4" s="48"/>
      <c r="I4" s="49"/>
    </row>
    <row r="5" spans="1:9" ht="30" x14ac:dyDescent="0.25">
      <c r="A5" s="4">
        <v>3</v>
      </c>
      <c r="B5" s="4">
        <v>1</v>
      </c>
      <c r="C5" s="4" t="s">
        <v>11</v>
      </c>
      <c r="D5" s="4">
        <v>1989</v>
      </c>
      <c r="E5" s="4">
        <v>94803.839999999997</v>
      </c>
      <c r="F5" s="4">
        <v>100</v>
      </c>
      <c r="G5" s="4" t="s">
        <v>12</v>
      </c>
      <c r="H5" s="4">
        <v>94803.839999999997</v>
      </c>
      <c r="I5" s="4">
        <v>0</v>
      </c>
    </row>
    <row r="6" spans="1:9" ht="30" x14ac:dyDescent="0.25">
      <c r="A6" s="4">
        <v>4</v>
      </c>
      <c r="B6" s="4">
        <v>2</v>
      </c>
      <c r="C6" s="4" t="s">
        <v>13</v>
      </c>
      <c r="D6" s="4">
        <v>1975</v>
      </c>
      <c r="E6" s="4">
        <v>12545.08</v>
      </c>
      <c r="F6" s="4">
        <v>100</v>
      </c>
      <c r="G6" s="4" t="s">
        <v>12</v>
      </c>
      <c r="H6" s="4">
        <v>12545.08</v>
      </c>
      <c r="I6" s="4">
        <v>0</v>
      </c>
    </row>
    <row r="7" spans="1:9" ht="30" x14ac:dyDescent="0.25">
      <c r="A7" s="4"/>
      <c r="B7" s="4">
        <v>3</v>
      </c>
      <c r="C7" s="4" t="s">
        <v>14</v>
      </c>
      <c r="D7" s="4">
        <v>1972</v>
      </c>
      <c r="E7" s="4">
        <v>24218.89</v>
      </c>
      <c r="F7" s="4">
        <v>100</v>
      </c>
      <c r="G7" s="4" t="s">
        <v>12</v>
      </c>
      <c r="H7" s="4">
        <v>24218.89</v>
      </c>
      <c r="I7" s="4">
        <v>0</v>
      </c>
    </row>
    <row r="8" spans="1:9" ht="30" x14ac:dyDescent="0.25">
      <c r="A8" s="4"/>
      <c r="B8" s="4">
        <v>4</v>
      </c>
      <c r="C8" s="4" t="s">
        <v>15</v>
      </c>
      <c r="D8" s="4"/>
      <c r="E8" s="4">
        <v>76609.81</v>
      </c>
      <c r="F8" s="4">
        <v>100</v>
      </c>
      <c r="G8" s="4" t="s">
        <v>12</v>
      </c>
      <c r="H8" s="4">
        <v>76609.81</v>
      </c>
      <c r="I8" s="4">
        <v>0</v>
      </c>
    </row>
    <row r="9" spans="1:9" x14ac:dyDescent="0.25">
      <c r="A9" s="4">
        <v>5</v>
      </c>
      <c r="B9" s="4"/>
      <c r="C9" s="7" t="s">
        <v>16</v>
      </c>
      <c r="D9" s="4"/>
      <c r="E9" s="7">
        <v>208177.62</v>
      </c>
      <c r="F9" s="7"/>
      <c r="G9" s="7"/>
      <c r="H9" s="8">
        <v>208177.62</v>
      </c>
      <c r="I9" s="7"/>
    </row>
    <row r="10" spans="1:9" ht="15.75" x14ac:dyDescent="0.25">
      <c r="A10" s="4">
        <v>6</v>
      </c>
      <c r="B10" s="4"/>
      <c r="C10" s="41" t="s">
        <v>17</v>
      </c>
      <c r="D10" s="42"/>
      <c r="E10" s="42"/>
      <c r="F10" s="42"/>
      <c r="G10" s="42"/>
      <c r="H10" s="42"/>
      <c r="I10" s="43"/>
    </row>
    <row r="11" spans="1:9" x14ac:dyDescent="0.25">
      <c r="A11" s="4">
        <v>7</v>
      </c>
      <c r="B11" s="4">
        <v>5</v>
      </c>
      <c r="C11" s="4" t="s">
        <v>18</v>
      </c>
      <c r="D11" s="4">
        <v>1994</v>
      </c>
      <c r="E11" s="4">
        <v>117621.45</v>
      </c>
      <c r="F11" s="4">
        <v>0.3</v>
      </c>
      <c r="G11" s="4">
        <v>352.07</v>
      </c>
      <c r="H11" s="9">
        <v>116661</v>
      </c>
      <c r="I11" s="9">
        <f>E11-H11</f>
        <v>960.44999999999709</v>
      </c>
    </row>
    <row r="12" spans="1:9" x14ac:dyDescent="0.25">
      <c r="A12" s="4">
        <v>8</v>
      </c>
      <c r="B12" s="4">
        <v>6</v>
      </c>
      <c r="C12" s="4" t="s">
        <v>19</v>
      </c>
      <c r="D12" s="4">
        <v>1989</v>
      </c>
      <c r="E12" s="4">
        <v>80064.73</v>
      </c>
      <c r="F12" s="4">
        <v>0.3</v>
      </c>
      <c r="G12" s="4">
        <v>266.89</v>
      </c>
      <c r="H12" s="4">
        <v>80064.73</v>
      </c>
      <c r="I12" s="4">
        <f>E12-H12</f>
        <v>0</v>
      </c>
    </row>
    <row r="13" spans="1:9" x14ac:dyDescent="0.25">
      <c r="A13" s="4">
        <v>9</v>
      </c>
      <c r="B13" s="4">
        <v>7</v>
      </c>
      <c r="C13" s="4" t="s">
        <v>20</v>
      </c>
      <c r="D13" s="4">
        <v>1975</v>
      </c>
      <c r="E13" s="4">
        <v>68600.81</v>
      </c>
      <c r="F13" s="4">
        <v>100</v>
      </c>
      <c r="G13" s="4" t="s">
        <v>12</v>
      </c>
      <c r="H13" s="4">
        <v>68600.81</v>
      </c>
      <c r="I13" s="4">
        <v>0</v>
      </c>
    </row>
    <row r="14" spans="1:9" x14ac:dyDescent="0.25">
      <c r="A14" s="4">
        <v>10</v>
      </c>
      <c r="B14" s="4">
        <v>8</v>
      </c>
      <c r="C14" s="4" t="s">
        <v>21</v>
      </c>
      <c r="D14" s="4">
        <v>1972</v>
      </c>
      <c r="E14" s="4">
        <v>4315.58</v>
      </c>
      <c r="F14" s="4">
        <v>100</v>
      </c>
      <c r="G14" s="4" t="s">
        <v>12</v>
      </c>
      <c r="H14" s="4">
        <v>4315.58</v>
      </c>
      <c r="I14" s="4">
        <v>0</v>
      </c>
    </row>
    <row r="15" spans="1:9" x14ac:dyDescent="0.25">
      <c r="A15" s="4">
        <v>11</v>
      </c>
      <c r="B15" s="4">
        <v>9</v>
      </c>
      <c r="C15" s="4" t="s">
        <v>22</v>
      </c>
      <c r="D15" s="10">
        <v>40026</v>
      </c>
      <c r="E15" s="4">
        <v>15000</v>
      </c>
      <c r="F15" s="4">
        <v>100</v>
      </c>
      <c r="G15" s="4" t="s">
        <v>12</v>
      </c>
      <c r="H15" s="4">
        <v>15000</v>
      </c>
      <c r="I15" s="4">
        <v>0</v>
      </c>
    </row>
    <row r="16" spans="1:9" ht="30" x14ac:dyDescent="0.25">
      <c r="A16" s="4"/>
      <c r="B16" s="4">
        <v>10</v>
      </c>
      <c r="C16" s="4" t="s">
        <v>23</v>
      </c>
      <c r="D16" s="4">
        <v>1950</v>
      </c>
      <c r="E16" s="4">
        <v>392555</v>
      </c>
      <c r="F16" s="4">
        <v>100</v>
      </c>
      <c r="G16" s="4" t="s">
        <v>12</v>
      </c>
      <c r="H16" s="4">
        <v>392555</v>
      </c>
      <c r="I16" s="4">
        <v>0</v>
      </c>
    </row>
    <row r="17" spans="1:9" x14ac:dyDescent="0.25">
      <c r="A17" s="4"/>
      <c r="B17" s="4">
        <v>11</v>
      </c>
      <c r="C17" s="11" t="s">
        <v>24</v>
      </c>
      <c r="D17" s="12">
        <v>1993</v>
      </c>
      <c r="E17" s="12">
        <v>1144385</v>
      </c>
      <c r="F17" s="12">
        <v>0.3</v>
      </c>
      <c r="G17" s="12">
        <v>3613</v>
      </c>
      <c r="H17" s="12">
        <v>1037909.48</v>
      </c>
      <c r="I17" s="12">
        <f>E17-H17</f>
        <v>106475.52000000002</v>
      </c>
    </row>
    <row r="18" spans="1:9" x14ac:dyDescent="0.25">
      <c r="A18" s="4">
        <v>12</v>
      </c>
      <c r="B18" s="4"/>
      <c r="C18" s="7" t="s">
        <v>16</v>
      </c>
      <c r="D18" s="4"/>
      <c r="E18" s="7">
        <f>SUM(E11:E17)</f>
        <v>1822542.57</v>
      </c>
      <c r="F18" s="7"/>
      <c r="G18" s="7">
        <f>SUM(G11:G17)</f>
        <v>4231.96</v>
      </c>
      <c r="H18" s="8">
        <f>SUM(H11:H17)</f>
        <v>1715106.6</v>
      </c>
      <c r="I18" s="8">
        <f>E18-H18</f>
        <v>107435.96999999997</v>
      </c>
    </row>
    <row r="19" spans="1:9" x14ac:dyDescent="0.25">
      <c r="A19" s="4">
        <v>13</v>
      </c>
      <c r="B19" s="4"/>
      <c r="C19" s="50" t="s">
        <v>25</v>
      </c>
      <c r="D19" s="51"/>
      <c r="E19" s="51"/>
      <c r="F19" s="51"/>
      <c r="G19" s="51"/>
      <c r="H19" s="51"/>
      <c r="I19" s="52"/>
    </row>
    <row r="20" spans="1:9" x14ac:dyDescent="0.25">
      <c r="A20" s="4">
        <v>14</v>
      </c>
      <c r="B20" s="4">
        <v>12</v>
      </c>
      <c r="C20" s="13" t="s">
        <v>26</v>
      </c>
      <c r="D20" s="10">
        <v>38687</v>
      </c>
      <c r="E20" s="14">
        <v>44721.2</v>
      </c>
      <c r="F20" s="15">
        <v>0.3</v>
      </c>
      <c r="G20" s="15">
        <v>149.07</v>
      </c>
      <c r="H20" s="14">
        <v>25043.759999999998</v>
      </c>
      <c r="I20" s="14">
        <f>E20-H20</f>
        <v>19677.439999999999</v>
      </c>
    </row>
    <row r="21" spans="1:9" x14ac:dyDescent="0.25">
      <c r="A21" s="4"/>
      <c r="B21" s="4"/>
      <c r="C21" s="13" t="s">
        <v>27</v>
      </c>
      <c r="D21" s="10" t="s">
        <v>28</v>
      </c>
      <c r="E21" s="14">
        <v>32000</v>
      </c>
      <c r="F21" s="15">
        <v>100</v>
      </c>
      <c r="G21" s="15"/>
      <c r="H21" s="14">
        <v>32000</v>
      </c>
      <c r="I21" s="14">
        <v>0</v>
      </c>
    </row>
    <row r="22" spans="1:9" x14ac:dyDescent="0.25">
      <c r="A22" s="4"/>
      <c r="B22" s="4">
        <v>13</v>
      </c>
      <c r="C22" s="11" t="s">
        <v>29</v>
      </c>
      <c r="D22" s="16"/>
      <c r="E22" s="12">
        <v>67990</v>
      </c>
      <c r="F22" s="12">
        <v>100</v>
      </c>
      <c r="G22" s="17"/>
      <c r="H22" s="12">
        <v>67990</v>
      </c>
      <c r="I22" s="12">
        <v>0</v>
      </c>
    </row>
    <row r="23" spans="1:9" ht="15.75" x14ac:dyDescent="0.25">
      <c r="A23" s="6"/>
      <c r="B23" s="4">
        <v>14</v>
      </c>
      <c r="C23" s="11" t="s">
        <v>30</v>
      </c>
      <c r="D23" s="18"/>
      <c r="E23" s="12">
        <v>4266</v>
      </c>
      <c r="F23" s="12">
        <v>100</v>
      </c>
      <c r="G23" s="12" t="s">
        <v>12</v>
      </c>
      <c r="H23" s="12">
        <v>4266</v>
      </c>
      <c r="I23" s="12">
        <v>0</v>
      </c>
    </row>
    <row r="24" spans="1:9" x14ac:dyDescent="0.25">
      <c r="A24" s="4">
        <v>15</v>
      </c>
      <c r="B24" s="4"/>
      <c r="C24" s="7" t="s">
        <v>16</v>
      </c>
      <c r="D24" s="19"/>
      <c r="E24" s="20">
        <f>SUM(E20:E23)</f>
        <v>148977.20000000001</v>
      </c>
      <c r="F24" s="21"/>
      <c r="G24" s="21">
        <f>SUM(G20:G23)</f>
        <v>149.07</v>
      </c>
      <c r="H24" s="20">
        <f>SUM(H20:H23)</f>
        <v>129299.76</v>
      </c>
      <c r="I24" s="20">
        <f>SUM(I20:I23)</f>
        <v>19677.439999999999</v>
      </c>
    </row>
    <row r="25" spans="1:9" ht="15.75" x14ac:dyDescent="0.25">
      <c r="A25" s="4">
        <v>16</v>
      </c>
      <c r="B25" s="6"/>
      <c r="C25" s="44" t="s">
        <v>31</v>
      </c>
      <c r="D25" s="45"/>
      <c r="E25" s="45"/>
      <c r="F25" s="45"/>
      <c r="G25" s="45"/>
      <c r="H25" s="45"/>
      <c r="I25" s="46"/>
    </row>
    <row r="26" spans="1:9" x14ac:dyDescent="0.25">
      <c r="A26" s="4">
        <v>17</v>
      </c>
      <c r="B26" s="4">
        <v>15</v>
      </c>
      <c r="C26" s="4" t="s">
        <v>32</v>
      </c>
      <c r="D26" s="10">
        <v>42064</v>
      </c>
      <c r="E26" s="4">
        <v>47955.45</v>
      </c>
      <c r="F26" s="4">
        <v>1.7</v>
      </c>
      <c r="G26" s="4">
        <v>800.86</v>
      </c>
      <c r="H26" s="9">
        <v>36839.160000000003</v>
      </c>
      <c r="I26" s="9">
        <f>E26-H26</f>
        <v>11116.289999999994</v>
      </c>
    </row>
    <row r="27" spans="1:9" x14ac:dyDescent="0.25">
      <c r="A27" s="4">
        <v>18</v>
      </c>
      <c r="B27" s="4">
        <v>16</v>
      </c>
      <c r="C27" s="11" t="s">
        <v>33</v>
      </c>
      <c r="D27" s="18"/>
      <c r="E27" s="12">
        <v>24116</v>
      </c>
      <c r="F27" s="12">
        <v>100</v>
      </c>
      <c r="G27" s="12" t="s">
        <v>12</v>
      </c>
      <c r="H27" s="12">
        <v>24116</v>
      </c>
      <c r="I27" s="12">
        <v>0</v>
      </c>
    </row>
    <row r="28" spans="1:9" x14ac:dyDescent="0.25">
      <c r="A28" s="4">
        <v>19</v>
      </c>
      <c r="B28" s="4">
        <v>17</v>
      </c>
      <c r="C28" s="11" t="s">
        <v>34</v>
      </c>
      <c r="D28" s="22"/>
      <c r="E28" s="12">
        <v>6265</v>
      </c>
      <c r="F28" s="12">
        <v>100</v>
      </c>
      <c r="G28" s="23"/>
      <c r="H28" s="12">
        <v>6265</v>
      </c>
      <c r="I28" s="12">
        <v>0</v>
      </c>
    </row>
    <row r="29" spans="1:9" x14ac:dyDescent="0.25">
      <c r="A29" s="4"/>
      <c r="B29" s="4">
        <v>18</v>
      </c>
      <c r="C29" s="11" t="s">
        <v>35</v>
      </c>
      <c r="D29" s="22"/>
      <c r="E29" s="12">
        <v>15000</v>
      </c>
      <c r="F29" s="12">
        <v>100</v>
      </c>
      <c r="G29" s="23"/>
      <c r="H29" s="12">
        <v>15000</v>
      </c>
      <c r="I29" s="12">
        <v>0</v>
      </c>
    </row>
    <row r="30" spans="1:9" x14ac:dyDescent="0.25">
      <c r="A30" s="4"/>
      <c r="B30" s="4">
        <v>19</v>
      </c>
      <c r="C30" s="11" t="s">
        <v>36</v>
      </c>
      <c r="D30" s="22"/>
      <c r="E30" s="12">
        <v>6335</v>
      </c>
      <c r="F30" s="12">
        <v>100</v>
      </c>
      <c r="G30" s="23"/>
      <c r="H30" s="12">
        <v>6335</v>
      </c>
      <c r="I30" s="12">
        <v>0</v>
      </c>
    </row>
    <row r="31" spans="1:9" x14ac:dyDescent="0.25">
      <c r="A31" s="4"/>
      <c r="B31" s="4">
        <v>20</v>
      </c>
      <c r="C31" s="11" t="s">
        <v>37</v>
      </c>
      <c r="D31" s="22">
        <v>2018</v>
      </c>
      <c r="E31" s="12">
        <v>250000</v>
      </c>
      <c r="F31" s="12"/>
      <c r="G31" s="23">
        <v>1303</v>
      </c>
      <c r="H31" s="12">
        <v>20846</v>
      </c>
      <c r="I31" s="12">
        <f>E31-H31</f>
        <v>229154</v>
      </c>
    </row>
    <row r="32" spans="1:9" x14ac:dyDescent="0.25">
      <c r="A32" s="4">
        <v>20</v>
      </c>
      <c r="B32" s="4"/>
      <c r="C32" s="21" t="s">
        <v>16</v>
      </c>
      <c r="D32" s="24"/>
      <c r="E32" s="21">
        <f>SUM(E26:E31)</f>
        <v>349671.45</v>
      </c>
      <c r="F32" s="25"/>
      <c r="G32" s="21">
        <f>SUM(G26:G31)</f>
        <v>2103.86</v>
      </c>
      <c r="H32" s="20">
        <f>SUM(H26:H31)</f>
        <v>109401.16</v>
      </c>
      <c r="I32" s="20">
        <f>SUM(I26:I31)</f>
        <v>240270.28999999998</v>
      </c>
    </row>
    <row r="33" spans="1:9" x14ac:dyDescent="0.25">
      <c r="A33" s="4">
        <v>21</v>
      </c>
      <c r="B33" s="4"/>
      <c r="C33" s="53" t="s">
        <v>38</v>
      </c>
      <c r="D33" s="54"/>
      <c r="E33" s="54"/>
      <c r="F33" s="54"/>
      <c r="G33" s="54"/>
      <c r="H33" s="54"/>
      <c r="I33" s="55"/>
    </row>
    <row r="34" spans="1:9" x14ac:dyDescent="0.25">
      <c r="A34" s="4">
        <v>22</v>
      </c>
      <c r="B34" s="4">
        <v>20</v>
      </c>
      <c r="C34" s="4" t="s">
        <v>39</v>
      </c>
      <c r="D34" s="4">
        <v>1993</v>
      </c>
      <c r="E34" s="4">
        <v>89331.54</v>
      </c>
      <c r="F34" s="4">
        <v>100</v>
      </c>
      <c r="G34" s="4" t="s">
        <v>12</v>
      </c>
      <c r="H34" s="4">
        <v>89331.54</v>
      </c>
      <c r="I34" s="4">
        <v>0</v>
      </c>
    </row>
    <row r="35" spans="1:9" x14ac:dyDescent="0.25">
      <c r="A35" s="4">
        <v>23</v>
      </c>
      <c r="B35" s="4">
        <v>21</v>
      </c>
      <c r="C35" s="4" t="s">
        <v>40</v>
      </c>
      <c r="D35" s="10">
        <v>40878</v>
      </c>
      <c r="E35" s="4">
        <v>465000</v>
      </c>
      <c r="F35" s="4">
        <v>100</v>
      </c>
      <c r="G35" s="4"/>
      <c r="H35" s="4">
        <v>465000</v>
      </c>
      <c r="I35" s="4">
        <f>E35-H35</f>
        <v>0</v>
      </c>
    </row>
    <row r="36" spans="1:9" ht="30" x14ac:dyDescent="0.25">
      <c r="A36" s="4">
        <v>24</v>
      </c>
      <c r="B36" s="4">
        <v>22</v>
      </c>
      <c r="C36" s="4" t="s">
        <v>41</v>
      </c>
      <c r="D36" s="10"/>
      <c r="E36" s="4">
        <v>36483</v>
      </c>
      <c r="F36" s="4">
        <v>100</v>
      </c>
      <c r="G36" s="4" t="s">
        <v>12</v>
      </c>
      <c r="H36" s="4">
        <v>36483</v>
      </c>
      <c r="I36" s="4">
        <v>0</v>
      </c>
    </row>
    <row r="37" spans="1:9" x14ac:dyDescent="0.25">
      <c r="A37" s="4">
        <v>25</v>
      </c>
      <c r="B37" s="4">
        <v>23</v>
      </c>
      <c r="C37" s="13" t="s">
        <v>42</v>
      </c>
      <c r="D37" s="26"/>
      <c r="E37" s="13">
        <v>-45000</v>
      </c>
      <c r="F37" s="13">
        <v>100</v>
      </c>
      <c r="G37" s="27"/>
      <c r="H37" s="13">
        <v>-45000</v>
      </c>
      <c r="I37" s="27">
        <v>0</v>
      </c>
    </row>
    <row r="38" spans="1:9" x14ac:dyDescent="0.25">
      <c r="A38" s="4"/>
      <c r="B38" s="4">
        <v>24</v>
      </c>
      <c r="C38" s="11" t="s">
        <v>43</v>
      </c>
      <c r="D38" s="12">
        <v>2011</v>
      </c>
      <c r="E38" s="12">
        <v>465000</v>
      </c>
      <c r="F38" s="12">
        <v>100</v>
      </c>
      <c r="G38" s="12"/>
      <c r="H38" s="12">
        <v>465000</v>
      </c>
      <c r="I38" s="12">
        <f>E38-H38</f>
        <v>0</v>
      </c>
    </row>
    <row r="39" spans="1:9" ht="30" x14ac:dyDescent="0.25">
      <c r="A39" s="4"/>
      <c r="B39" s="4">
        <v>25</v>
      </c>
      <c r="C39" s="11" t="s">
        <v>44</v>
      </c>
      <c r="D39" s="12">
        <v>1993</v>
      </c>
      <c r="E39" s="12">
        <v>370537</v>
      </c>
      <c r="F39" s="12">
        <v>100</v>
      </c>
      <c r="G39" s="12" t="s">
        <v>12</v>
      </c>
      <c r="H39" s="12">
        <v>370537</v>
      </c>
      <c r="I39" s="12">
        <v>0</v>
      </c>
    </row>
    <row r="40" spans="1:9" x14ac:dyDescent="0.25">
      <c r="A40" s="4">
        <v>26</v>
      </c>
      <c r="B40" s="4"/>
      <c r="C40" s="7" t="s">
        <v>16</v>
      </c>
      <c r="D40" s="7"/>
      <c r="E40" s="7">
        <f>SUM(E34:E39)</f>
        <v>1381351.54</v>
      </c>
      <c r="F40" s="7"/>
      <c r="G40" s="7"/>
      <c r="H40" s="8">
        <f>SUM(H34:H39)</f>
        <v>1381351.54</v>
      </c>
      <c r="I40" s="7">
        <v>0</v>
      </c>
    </row>
    <row r="41" spans="1:9" x14ac:dyDescent="0.25">
      <c r="A41" s="4">
        <v>27</v>
      </c>
      <c r="B41" s="4"/>
      <c r="C41" s="38" t="s">
        <v>45</v>
      </c>
      <c r="D41" s="39"/>
      <c r="E41" s="39"/>
      <c r="F41" s="39"/>
      <c r="G41" s="39"/>
      <c r="H41" s="39"/>
      <c r="I41" s="40"/>
    </row>
    <row r="42" spans="1:9" x14ac:dyDescent="0.25">
      <c r="A42" s="4">
        <v>28</v>
      </c>
      <c r="B42" s="4">
        <v>26</v>
      </c>
      <c r="C42" s="4" t="s">
        <v>46</v>
      </c>
      <c r="D42" s="28">
        <v>2016</v>
      </c>
      <c r="E42" s="4">
        <v>9900</v>
      </c>
      <c r="F42" s="4">
        <v>100</v>
      </c>
      <c r="G42" s="4" t="s">
        <v>12</v>
      </c>
      <c r="H42" s="4">
        <v>9900</v>
      </c>
      <c r="I42" s="4">
        <v>0</v>
      </c>
    </row>
    <row r="43" spans="1:9" x14ac:dyDescent="0.25">
      <c r="A43" s="4">
        <v>29</v>
      </c>
      <c r="B43" s="4">
        <v>27</v>
      </c>
      <c r="C43" s="4" t="s">
        <v>47</v>
      </c>
      <c r="D43" s="10"/>
      <c r="E43" s="4">
        <v>7143.75</v>
      </c>
      <c r="F43" s="4">
        <v>100</v>
      </c>
      <c r="G43" s="4" t="s">
        <v>12</v>
      </c>
      <c r="H43" s="4">
        <v>7143.75</v>
      </c>
      <c r="I43" s="4">
        <v>0</v>
      </c>
    </row>
    <row r="44" spans="1:9" ht="30" x14ac:dyDescent="0.25">
      <c r="A44" s="4">
        <v>30</v>
      </c>
      <c r="B44" s="4">
        <v>28</v>
      </c>
      <c r="C44" s="4" t="s">
        <v>48</v>
      </c>
      <c r="D44" s="10">
        <v>41974</v>
      </c>
      <c r="E44" s="4">
        <v>152040</v>
      </c>
      <c r="F44" s="4">
        <v>100</v>
      </c>
      <c r="G44" s="4" t="s">
        <v>12</v>
      </c>
      <c r="H44" s="4">
        <v>152040</v>
      </c>
      <c r="I44" s="4">
        <v>0</v>
      </c>
    </row>
    <row r="45" spans="1:9" x14ac:dyDescent="0.25">
      <c r="A45" s="4">
        <v>31</v>
      </c>
      <c r="B45" s="4"/>
      <c r="C45" s="21" t="s">
        <v>16</v>
      </c>
      <c r="D45" s="19"/>
      <c r="E45" s="21">
        <f>SUM(E42:E44)</f>
        <v>169083.75</v>
      </c>
      <c r="F45" s="19"/>
      <c r="G45" s="21"/>
      <c r="H45" s="19">
        <f>SUM(H42:H44)</f>
        <v>169083.75</v>
      </c>
      <c r="I45" s="21">
        <v>0</v>
      </c>
    </row>
    <row r="46" spans="1:9" ht="15.75" x14ac:dyDescent="0.25">
      <c r="A46" s="4">
        <v>32</v>
      </c>
      <c r="B46" s="4"/>
      <c r="C46" s="41" t="s">
        <v>49</v>
      </c>
      <c r="D46" s="42"/>
      <c r="E46" s="42"/>
      <c r="F46" s="42"/>
      <c r="G46" s="42"/>
      <c r="H46" s="42"/>
      <c r="I46" s="43"/>
    </row>
    <row r="47" spans="1:9" ht="30" x14ac:dyDescent="0.25">
      <c r="A47" s="4">
        <v>33</v>
      </c>
      <c r="B47" s="4">
        <v>31</v>
      </c>
      <c r="C47" s="4" t="s">
        <v>50</v>
      </c>
      <c r="D47" s="10">
        <v>40940</v>
      </c>
      <c r="E47" s="4">
        <v>5200</v>
      </c>
      <c r="F47" s="4">
        <v>100</v>
      </c>
      <c r="G47" s="4" t="s">
        <v>12</v>
      </c>
      <c r="H47" s="4">
        <v>5200</v>
      </c>
      <c r="I47" s="4">
        <v>0</v>
      </c>
    </row>
    <row r="48" spans="1:9" x14ac:dyDescent="0.25">
      <c r="A48" s="4">
        <v>34</v>
      </c>
      <c r="B48" s="4">
        <v>32</v>
      </c>
      <c r="C48" s="4" t="s">
        <v>51</v>
      </c>
      <c r="D48" s="10">
        <v>41365</v>
      </c>
      <c r="E48" s="4">
        <v>12000</v>
      </c>
      <c r="F48" s="4">
        <v>100</v>
      </c>
      <c r="G48" s="4" t="s">
        <v>12</v>
      </c>
      <c r="H48" s="4">
        <v>12000</v>
      </c>
      <c r="I48" s="4">
        <v>0</v>
      </c>
    </row>
    <row r="49" spans="1:9" x14ac:dyDescent="0.25">
      <c r="A49" s="4">
        <v>35</v>
      </c>
      <c r="B49" s="4">
        <v>33</v>
      </c>
      <c r="C49" s="4" t="s">
        <v>52</v>
      </c>
      <c r="D49" s="10">
        <v>41365</v>
      </c>
      <c r="E49" s="4">
        <v>6000</v>
      </c>
      <c r="F49" s="4">
        <v>100</v>
      </c>
      <c r="G49" s="4" t="s">
        <v>12</v>
      </c>
      <c r="H49" s="4">
        <v>6000</v>
      </c>
      <c r="I49" s="4">
        <v>0</v>
      </c>
    </row>
    <row r="50" spans="1:9" x14ac:dyDescent="0.25">
      <c r="A50" s="4">
        <v>36</v>
      </c>
      <c r="B50" s="4">
        <v>34</v>
      </c>
      <c r="C50" s="4" t="s">
        <v>53</v>
      </c>
      <c r="D50" s="10">
        <v>39052</v>
      </c>
      <c r="E50" s="4">
        <v>4919.2</v>
      </c>
      <c r="F50" s="4">
        <v>100</v>
      </c>
      <c r="G50" s="4" t="s">
        <v>12</v>
      </c>
      <c r="H50" s="4">
        <v>4919.2</v>
      </c>
      <c r="I50" s="4">
        <v>0</v>
      </c>
    </row>
    <row r="51" spans="1:9" ht="30" x14ac:dyDescent="0.25">
      <c r="A51" s="4">
        <v>37</v>
      </c>
      <c r="B51" s="4">
        <v>35</v>
      </c>
      <c r="C51" s="4" t="s">
        <v>54</v>
      </c>
      <c r="D51" s="10">
        <v>39600</v>
      </c>
      <c r="E51" s="4">
        <v>5990</v>
      </c>
      <c r="F51" s="4">
        <v>100</v>
      </c>
      <c r="G51" s="4" t="s">
        <v>12</v>
      </c>
      <c r="H51" s="4">
        <v>5990</v>
      </c>
      <c r="I51" s="4">
        <v>0</v>
      </c>
    </row>
    <row r="52" spans="1:9" x14ac:dyDescent="0.25">
      <c r="A52" s="4">
        <v>38</v>
      </c>
      <c r="B52" s="4">
        <v>36</v>
      </c>
      <c r="C52" s="4" t="s">
        <v>55</v>
      </c>
      <c r="D52" s="10">
        <v>39692</v>
      </c>
      <c r="E52" s="4">
        <v>17705</v>
      </c>
      <c r="F52" s="4">
        <v>100</v>
      </c>
      <c r="G52" s="4" t="s">
        <v>12</v>
      </c>
      <c r="H52" s="4">
        <v>17705</v>
      </c>
      <c r="I52" s="4">
        <v>0</v>
      </c>
    </row>
    <row r="53" spans="1:9" x14ac:dyDescent="0.25">
      <c r="A53" s="4">
        <v>39</v>
      </c>
      <c r="B53" s="4">
        <v>37</v>
      </c>
      <c r="C53" s="4" t="s">
        <v>56</v>
      </c>
      <c r="D53" s="10">
        <v>39783</v>
      </c>
      <c r="E53" s="4">
        <v>20000</v>
      </c>
      <c r="F53" s="4">
        <v>100</v>
      </c>
      <c r="G53" s="4" t="s">
        <v>12</v>
      </c>
      <c r="H53" s="4">
        <v>20000</v>
      </c>
      <c r="I53" s="4">
        <v>0</v>
      </c>
    </row>
    <row r="54" spans="1:9" ht="30" x14ac:dyDescent="0.25">
      <c r="A54" s="4">
        <v>40</v>
      </c>
      <c r="B54" s="4">
        <v>38</v>
      </c>
      <c r="C54" s="4" t="s">
        <v>57</v>
      </c>
      <c r="D54" s="10">
        <v>40756</v>
      </c>
      <c r="E54" s="4">
        <v>19000</v>
      </c>
      <c r="F54" s="4">
        <v>100</v>
      </c>
      <c r="G54" s="4" t="s">
        <v>12</v>
      </c>
      <c r="H54" s="4">
        <v>19000</v>
      </c>
      <c r="I54" s="4">
        <v>0</v>
      </c>
    </row>
    <row r="55" spans="1:9" x14ac:dyDescent="0.25">
      <c r="A55" s="4">
        <v>41</v>
      </c>
      <c r="B55" s="4">
        <v>39</v>
      </c>
      <c r="C55" s="4" t="s">
        <v>58</v>
      </c>
      <c r="D55" s="10">
        <v>40756</v>
      </c>
      <c r="E55" s="4">
        <v>3190</v>
      </c>
      <c r="F55" s="4">
        <v>100</v>
      </c>
      <c r="G55" s="4" t="s">
        <v>12</v>
      </c>
      <c r="H55" s="4">
        <v>3190</v>
      </c>
      <c r="I55" s="4">
        <v>0</v>
      </c>
    </row>
    <row r="56" spans="1:9" x14ac:dyDescent="0.25">
      <c r="A56" s="4">
        <v>42</v>
      </c>
      <c r="B56" s="4">
        <v>40</v>
      </c>
      <c r="C56" s="4" t="s">
        <v>59</v>
      </c>
      <c r="D56" s="10">
        <v>41365</v>
      </c>
      <c r="E56" s="4">
        <v>5290</v>
      </c>
      <c r="F56" s="4">
        <v>100</v>
      </c>
      <c r="G56" s="4" t="s">
        <v>12</v>
      </c>
      <c r="H56" s="4">
        <v>5290</v>
      </c>
      <c r="I56" s="4">
        <v>0</v>
      </c>
    </row>
    <row r="57" spans="1:9" x14ac:dyDescent="0.25">
      <c r="A57" s="4">
        <v>43</v>
      </c>
      <c r="B57" s="4">
        <v>41</v>
      </c>
      <c r="C57" s="4" t="s">
        <v>60</v>
      </c>
      <c r="D57" s="10">
        <v>39052</v>
      </c>
      <c r="E57" s="4">
        <v>4080</v>
      </c>
      <c r="F57" s="4">
        <v>100</v>
      </c>
      <c r="G57" s="4" t="s">
        <v>12</v>
      </c>
      <c r="H57" s="4">
        <v>4080</v>
      </c>
      <c r="I57" s="4">
        <v>0</v>
      </c>
    </row>
    <row r="58" spans="1:9" ht="30" x14ac:dyDescent="0.25">
      <c r="A58" s="4">
        <v>44</v>
      </c>
      <c r="B58" s="4">
        <v>42</v>
      </c>
      <c r="C58" s="4" t="s">
        <v>61</v>
      </c>
      <c r="D58" s="10">
        <v>39052</v>
      </c>
      <c r="E58" s="4">
        <v>8217.1200000000008</v>
      </c>
      <c r="F58" s="4">
        <v>100</v>
      </c>
      <c r="G58" s="4" t="s">
        <v>12</v>
      </c>
      <c r="H58" s="4">
        <v>8217.1200000000008</v>
      </c>
      <c r="I58" s="4">
        <v>0</v>
      </c>
    </row>
    <row r="59" spans="1:9" x14ac:dyDescent="0.25">
      <c r="A59" s="4">
        <v>45</v>
      </c>
      <c r="B59" s="4">
        <v>43</v>
      </c>
      <c r="C59" s="4" t="s">
        <v>62</v>
      </c>
      <c r="D59" s="10">
        <v>39052</v>
      </c>
      <c r="E59" s="4">
        <v>28131.599999999999</v>
      </c>
      <c r="F59" s="4">
        <v>100</v>
      </c>
      <c r="G59" s="4" t="s">
        <v>12</v>
      </c>
      <c r="H59" s="4">
        <v>28131.599999999999</v>
      </c>
      <c r="I59" s="4">
        <v>0</v>
      </c>
    </row>
    <row r="60" spans="1:9" ht="30" x14ac:dyDescent="0.25">
      <c r="A60" s="4">
        <v>46</v>
      </c>
      <c r="B60" s="4">
        <v>44</v>
      </c>
      <c r="C60" s="4" t="s">
        <v>63</v>
      </c>
      <c r="D60" s="10">
        <v>39052</v>
      </c>
      <c r="E60" s="4">
        <v>11220</v>
      </c>
      <c r="F60" s="4">
        <v>100</v>
      </c>
      <c r="G60" s="4" t="s">
        <v>12</v>
      </c>
      <c r="H60" s="4">
        <v>11220</v>
      </c>
      <c r="I60" s="4">
        <v>0</v>
      </c>
    </row>
    <row r="61" spans="1:9" x14ac:dyDescent="0.25">
      <c r="A61" s="4">
        <v>47</v>
      </c>
      <c r="B61" s="4">
        <v>45</v>
      </c>
      <c r="C61" s="4" t="s">
        <v>64</v>
      </c>
      <c r="D61" s="10">
        <v>39052</v>
      </c>
      <c r="E61" s="4">
        <v>2713.2</v>
      </c>
      <c r="F61" s="4">
        <v>100</v>
      </c>
      <c r="G61" s="4" t="s">
        <v>12</v>
      </c>
      <c r="H61" s="4">
        <v>2713.2</v>
      </c>
      <c r="I61" s="4">
        <v>0</v>
      </c>
    </row>
    <row r="62" spans="1:9" x14ac:dyDescent="0.25">
      <c r="A62" s="4">
        <v>48</v>
      </c>
      <c r="B62" s="4">
        <v>46</v>
      </c>
      <c r="C62" s="4" t="s">
        <v>65</v>
      </c>
      <c r="D62" s="10">
        <v>39052</v>
      </c>
      <c r="E62" s="4">
        <v>3141.6</v>
      </c>
      <c r="F62" s="4">
        <v>100</v>
      </c>
      <c r="G62" s="4" t="s">
        <v>12</v>
      </c>
      <c r="H62" s="4">
        <v>3141.6</v>
      </c>
      <c r="I62" s="4">
        <v>0</v>
      </c>
    </row>
    <row r="63" spans="1:9" ht="30" x14ac:dyDescent="0.25">
      <c r="A63" s="4">
        <v>49</v>
      </c>
      <c r="B63" s="4">
        <v>47</v>
      </c>
      <c r="C63" s="4" t="s">
        <v>66</v>
      </c>
      <c r="D63" s="10">
        <v>39052</v>
      </c>
      <c r="E63" s="4">
        <v>6471.9</v>
      </c>
      <c r="F63" s="4">
        <v>100</v>
      </c>
      <c r="G63" s="4" t="s">
        <v>12</v>
      </c>
      <c r="H63" s="4">
        <v>6471.9</v>
      </c>
      <c r="I63" s="4">
        <v>0</v>
      </c>
    </row>
    <row r="64" spans="1:9" ht="30" x14ac:dyDescent="0.25">
      <c r="A64" s="4">
        <v>50</v>
      </c>
      <c r="B64" s="4">
        <v>48</v>
      </c>
      <c r="C64" s="4" t="s">
        <v>66</v>
      </c>
      <c r="D64" s="10">
        <v>39052</v>
      </c>
      <c r="E64" s="4">
        <v>2070.6</v>
      </c>
      <c r="F64" s="4">
        <v>100</v>
      </c>
      <c r="G64" s="4" t="s">
        <v>12</v>
      </c>
      <c r="H64" s="4">
        <v>2070.6</v>
      </c>
      <c r="I64" s="4">
        <v>0</v>
      </c>
    </row>
    <row r="65" spans="1:9" x14ac:dyDescent="0.25">
      <c r="A65" s="15">
        <v>51</v>
      </c>
      <c r="B65" s="4">
        <v>49</v>
      </c>
      <c r="C65" s="4" t="s">
        <v>67</v>
      </c>
      <c r="D65" s="10">
        <v>39052</v>
      </c>
      <c r="E65" s="4">
        <v>3498.6</v>
      </c>
      <c r="F65" s="4">
        <v>100</v>
      </c>
      <c r="G65" s="4" t="s">
        <v>12</v>
      </c>
      <c r="H65" s="4">
        <v>3498.6</v>
      </c>
      <c r="I65" s="4">
        <v>0</v>
      </c>
    </row>
    <row r="66" spans="1:9" ht="30" x14ac:dyDescent="0.25">
      <c r="A66" s="15">
        <v>52</v>
      </c>
      <c r="B66" s="4">
        <v>50</v>
      </c>
      <c r="C66" s="4" t="s">
        <v>68</v>
      </c>
      <c r="D66" s="10">
        <v>39052</v>
      </c>
      <c r="E66" s="4">
        <v>5234.6400000000003</v>
      </c>
      <c r="F66" s="4">
        <v>100</v>
      </c>
      <c r="G66" s="4" t="s">
        <v>12</v>
      </c>
      <c r="H66" s="4">
        <v>5234.6400000000003</v>
      </c>
      <c r="I66" s="4">
        <v>0</v>
      </c>
    </row>
    <row r="67" spans="1:9" ht="30" x14ac:dyDescent="0.25">
      <c r="A67" s="15">
        <v>53</v>
      </c>
      <c r="B67" s="15">
        <v>51</v>
      </c>
      <c r="C67" s="4" t="s">
        <v>69</v>
      </c>
      <c r="D67" s="10">
        <v>39783</v>
      </c>
      <c r="E67" s="4">
        <v>5000</v>
      </c>
      <c r="F67" s="4">
        <v>100</v>
      </c>
      <c r="G67" s="4" t="s">
        <v>12</v>
      </c>
      <c r="H67" s="4">
        <v>5000</v>
      </c>
      <c r="I67" s="4">
        <v>0</v>
      </c>
    </row>
    <row r="68" spans="1:9" x14ac:dyDescent="0.25">
      <c r="A68" s="15">
        <v>54</v>
      </c>
      <c r="B68" s="15">
        <v>52</v>
      </c>
      <c r="C68" s="4" t="s">
        <v>70</v>
      </c>
      <c r="D68" s="10">
        <v>40118</v>
      </c>
      <c r="E68" s="4">
        <v>5280</v>
      </c>
      <c r="F68" s="4">
        <v>100</v>
      </c>
      <c r="G68" s="4" t="s">
        <v>12</v>
      </c>
      <c r="H68" s="4">
        <v>5280</v>
      </c>
      <c r="I68" s="4">
        <v>0</v>
      </c>
    </row>
    <row r="69" spans="1:9" ht="30" x14ac:dyDescent="0.25">
      <c r="A69" s="15">
        <v>55</v>
      </c>
      <c r="B69" s="15">
        <v>53</v>
      </c>
      <c r="C69" s="4" t="s">
        <v>71</v>
      </c>
      <c r="D69" s="10">
        <v>41122</v>
      </c>
      <c r="E69" s="4">
        <v>3925</v>
      </c>
      <c r="F69" s="4">
        <v>100</v>
      </c>
      <c r="G69" s="4" t="s">
        <v>12</v>
      </c>
      <c r="H69" s="4">
        <v>3925</v>
      </c>
      <c r="I69" s="4">
        <v>0</v>
      </c>
    </row>
    <row r="70" spans="1:9" x14ac:dyDescent="0.25">
      <c r="A70" s="15">
        <v>56</v>
      </c>
      <c r="B70" s="15">
        <v>54</v>
      </c>
      <c r="C70" s="4" t="s">
        <v>72</v>
      </c>
      <c r="D70" s="10">
        <v>41183</v>
      </c>
      <c r="E70" s="4">
        <v>5475</v>
      </c>
      <c r="F70" s="4">
        <v>100</v>
      </c>
      <c r="G70" s="4" t="s">
        <v>12</v>
      </c>
      <c r="H70" s="4">
        <v>5475</v>
      </c>
      <c r="I70" s="4">
        <v>0</v>
      </c>
    </row>
    <row r="71" spans="1:9" x14ac:dyDescent="0.25">
      <c r="A71" s="15">
        <v>57</v>
      </c>
      <c r="B71" s="15">
        <v>55</v>
      </c>
      <c r="C71" s="4" t="s">
        <v>73</v>
      </c>
      <c r="D71" s="10">
        <v>41609</v>
      </c>
      <c r="E71" s="4">
        <v>810</v>
      </c>
      <c r="F71" s="4">
        <v>100</v>
      </c>
      <c r="G71" s="4" t="s">
        <v>12</v>
      </c>
      <c r="H71" s="4">
        <v>810</v>
      </c>
      <c r="I71" s="4">
        <v>0</v>
      </c>
    </row>
    <row r="72" spans="1:9" x14ac:dyDescent="0.25">
      <c r="A72" s="15">
        <v>58</v>
      </c>
      <c r="B72" s="15">
        <v>56</v>
      </c>
      <c r="C72" s="4" t="s">
        <v>73</v>
      </c>
      <c r="D72" s="10">
        <v>41883</v>
      </c>
      <c r="E72" s="4">
        <v>1145</v>
      </c>
      <c r="F72" s="4">
        <v>100</v>
      </c>
      <c r="G72" s="4" t="s">
        <v>12</v>
      </c>
      <c r="H72" s="4">
        <v>1145</v>
      </c>
      <c r="I72" s="4">
        <v>0</v>
      </c>
    </row>
    <row r="73" spans="1:9" x14ac:dyDescent="0.25">
      <c r="A73" s="29">
        <v>59</v>
      </c>
      <c r="B73" s="15">
        <v>57</v>
      </c>
      <c r="C73" s="4" t="s">
        <v>74</v>
      </c>
      <c r="D73" s="10">
        <v>39052</v>
      </c>
      <c r="E73" s="4">
        <v>9568</v>
      </c>
      <c r="F73" s="4">
        <v>100</v>
      </c>
      <c r="G73" s="4" t="s">
        <v>12</v>
      </c>
      <c r="H73" s="4">
        <v>9568</v>
      </c>
      <c r="I73" s="4">
        <v>0</v>
      </c>
    </row>
    <row r="74" spans="1:9" x14ac:dyDescent="0.25">
      <c r="A74" s="29">
        <v>60</v>
      </c>
      <c r="B74" s="15">
        <v>58</v>
      </c>
      <c r="C74" s="4" t="s">
        <v>75</v>
      </c>
      <c r="D74" s="10">
        <v>39052</v>
      </c>
      <c r="E74" s="4">
        <v>3120</v>
      </c>
      <c r="F74" s="4">
        <v>100</v>
      </c>
      <c r="G74" s="4" t="s">
        <v>12</v>
      </c>
      <c r="H74" s="4">
        <v>3120</v>
      </c>
      <c r="I74" s="4">
        <v>0</v>
      </c>
    </row>
    <row r="75" spans="1:9" ht="30" x14ac:dyDescent="0.25">
      <c r="A75" s="30">
        <v>61</v>
      </c>
      <c r="B75" s="29">
        <v>59</v>
      </c>
      <c r="C75" s="4" t="s">
        <v>76</v>
      </c>
      <c r="D75" s="10">
        <v>41091</v>
      </c>
      <c r="E75" s="4">
        <v>7000</v>
      </c>
      <c r="F75" s="4">
        <v>100</v>
      </c>
      <c r="G75" s="4" t="s">
        <v>12</v>
      </c>
      <c r="H75" s="4">
        <v>7000</v>
      </c>
      <c r="I75" s="4">
        <v>0</v>
      </c>
    </row>
    <row r="76" spans="1:9" ht="30" x14ac:dyDescent="0.25">
      <c r="A76" s="30">
        <v>62</v>
      </c>
      <c r="B76" s="29">
        <v>60</v>
      </c>
      <c r="C76" s="4" t="s">
        <v>77</v>
      </c>
      <c r="D76" s="10">
        <v>41306</v>
      </c>
      <c r="E76" s="4">
        <v>5990</v>
      </c>
      <c r="F76" s="4">
        <v>100</v>
      </c>
      <c r="G76" s="4" t="s">
        <v>12</v>
      </c>
      <c r="H76" s="4">
        <v>5990</v>
      </c>
      <c r="I76" s="4">
        <v>0</v>
      </c>
    </row>
    <row r="77" spans="1:9" x14ac:dyDescent="0.25">
      <c r="A77" s="30"/>
      <c r="B77" s="30">
        <v>61</v>
      </c>
      <c r="C77" s="4" t="s">
        <v>78</v>
      </c>
      <c r="D77" s="10">
        <v>41518</v>
      </c>
      <c r="E77" s="4">
        <v>1500</v>
      </c>
      <c r="F77" s="4">
        <v>100</v>
      </c>
      <c r="G77" s="4" t="s">
        <v>12</v>
      </c>
      <c r="H77" s="4">
        <v>1500</v>
      </c>
      <c r="I77" s="4">
        <v>0</v>
      </c>
    </row>
    <row r="78" spans="1:9" ht="30" x14ac:dyDescent="0.25">
      <c r="A78" s="26"/>
      <c r="B78" s="30">
        <v>62</v>
      </c>
      <c r="C78" s="4" t="s">
        <v>79</v>
      </c>
      <c r="D78" s="10">
        <v>41974</v>
      </c>
      <c r="E78" s="4">
        <v>9900</v>
      </c>
      <c r="F78" s="4">
        <v>100</v>
      </c>
      <c r="G78" s="4" t="s">
        <v>12</v>
      </c>
      <c r="H78" s="4">
        <v>9900</v>
      </c>
      <c r="I78" s="4">
        <v>0</v>
      </c>
    </row>
    <row r="79" spans="1:9" x14ac:dyDescent="0.25">
      <c r="A79" s="31"/>
      <c r="B79" s="30"/>
      <c r="C79" s="32" t="s">
        <v>80</v>
      </c>
      <c r="D79" s="33"/>
      <c r="E79" s="21">
        <f>SUM(E47:E78)</f>
        <v>232786.46000000002</v>
      </c>
      <c r="F79" s="21"/>
      <c r="G79" s="21"/>
      <c r="H79" s="21">
        <f>SUM(H47:H78)</f>
        <v>232786.46000000002</v>
      </c>
      <c r="I79" s="32">
        <v>0</v>
      </c>
    </row>
    <row r="80" spans="1:9" ht="15.75" x14ac:dyDescent="0.25">
      <c r="B80" s="26"/>
      <c r="C80" s="34" t="s">
        <v>81</v>
      </c>
      <c r="D80" s="35"/>
      <c r="E80" s="36">
        <f>E79+E45+E40+E32+E24+E18+E9</f>
        <v>4312590.5900000008</v>
      </c>
      <c r="F80" s="35"/>
      <c r="G80" s="35">
        <f>G45+G32+G24+G18</f>
        <v>6484.89</v>
      </c>
      <c r="H80" s="36">
        <f>H79+H45+H40+H32+H24+H18+H9</f>
        <v>3945206.89</v>
      </c>
      <c r="I80" s="36">
        <f>I32+I24+I18</f>
        <v>367383.69999999995</v>
      </c>
    </row>
    <row r="81" spans="1:9" x14ac:dyDescent="0.25">
      <c r="A81" s="19" t="s">
        <v>2</v>
      </c>
      <c r="B81" s="31"/>
      <c r="C81" s="31"/>
    </row>
    <row r="82" spans="1:9" x14ac:dyDescent="0.25">
      <c r="A82" s="24">
        <v>1</v>
      </c>
    </row>
    <row r="83" spans="1:9" x14ac:dyDescent="0.25">
      <c r="A83" s="24">
        <v>2</v>
      </c>
      <c r="B83" s="19" t="s">
        <v>2</v>
      </c>
      <c r="C83" s="44" t="s">
        <v>82</v>
      </c>
      <c r="D83" s="45"/>
      <c r="E83" s="45"/>
      <c r="F83" s="45"/>
      <c r="G83" s="45"/>
      <c r="H83" s="45"/>
      <c r="I83" s="46"/>
    </row>
    <row r="84" spans="1:9" x14ac:dyDescent="0.25">
      <c r="A84" s="24">
        <v>3</v>
      </c>
      <c r="B84" s="24">
        <v>1</v>
      </c>
      <c r="C84" s="11" t="s">
        <v>83</v>
      </c>
      <c r="D84" s="16"/>
      <c r="E84" s="12">
        <v>17868</v>
      </c>
      <c r="F84" s="12">
        <v>100</v>
      </c>
      <c r="G84" s="17"/>
      <c r="H84" s="12">
        <v>17868</v>
      </c>
      <c r="I84" s="12">
        <v>0</v>
      </c>
    </row>
    <row r="85" spans="1:9" x14ac:dyDescent="0.25">
      <c r="A85" s="26"/>
      <c r="B85" s="24">
        <v>2</v>
      </c>
      <c r="C85" s="4" t="s">
        <v>84</v>
      </c>
      <c r="D85" s="10">
        <v>41883</v>
      </c>
      <c r="E85" s="4">
        <v>17868.419999999998</v>
      </c>
      <c r="F85" s="4">
        <v>100</v>
      </c>
      <c r="G85" s="4" t="s">
        <v>12</v>
      </c>
      <c r="H85" s="4">
        <v>17868.419999999998</v>
      </c>
      <c r="I85" s="4">
        <v>0</v>
      </c>
    </row>
    <row r="86" spans="1:9" x14ac:dyDescent="0.25">
      <c r="B86" s="24">
        <v>3</v>
      </c>
      <c r="C86" s="24" t="s">
        <v>85</v>
      </c>
      <c r="D86" s="37">
        <v>40878</v>
      </c>
      <c r="E86" s="24">
        <v>380099.52</v>
      </c>
      <c r="F86" s="24">
        <v>100</v>
      </c>
      <c r="G86" s="24"/>
      <c r="H86" s="24">
        <v>380099.52</v>
      </c>
      <c r="I86" s="24">
        <v>0</v>
      </c>
    </row>
    <row r="87" spans="1:9" x14ac:dyDescent="0.25">
      <c r="B87" s="26"/>
      <c r="C87" s="32" t="s">
        <v>80</v>
      </c>
      <c r="D87" s="33"/>
      <c r="E87" s="19">
        <f>SUM(E84:E86)</f>
        <v>415835.94</v>
      </c>
      <c r="F87" s="33"/>
      <c r="G87" s="33"/>
      <c r="H87" s="19">
        <f>SUM(H84:H86)</f>
        <v>415835.94</v>
      </c>
      <c r="I87" s="33"/>
    </row>
  </sheetData>
  <mergeCells count="9">
    <mergeCell ref="C41:I41"/>
    <mergeCell ref="C46:I46"/>
    <mergeCell ref="C83:I83"/>
    <mergeCell ref="A2:H2"/>
    <mergeCell ref="C4:I4"/>
    <mergeCell ref="C10:I10"/>
    <mergeCell ref="C19:I19"/>
    <mergeCell ref="C25:I25"/>
    <mergeCell ref="C33:I3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2020-02-21T03:30:31Z</dcterms:modified>
</cp:coreProperties>
</file>