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'Лист1'!$A$1:$H$130</definedName>
  </definedNames>
  <calcPr fullCalcOnLoad="1"/>
</workbook>
</file>

<file path=xl/sharedStrings.xml><?xml version="1.0" encoding="utf-8"?>
<sst xmlns="http://schemas.openxmlformats.org/spreadsheetml/2006/main" count="217" uniqueCount="110">
  <si>
    <t>Образовательное Учреждение</t>
  </si>
  <si>
    <t>Мероприятие</t>
  </si>
  <si>
    <t>Муниципальное общеобразовательное учреждение основная общеобразовательная школа № 25 с. Чалдонка Могочинского района Забайкальского края</t>
  </si>
  <si>
    <t>Муниципальное общеобразовательное учреждение основная общеобразовательная школа № 30 п.Итака Могочинского района Забайкальского края</t>
  </si>
  <si>
    <t>Муниципальное общеобразовательное учреждение средняя общеобразовательная школа № 27 им. Ф.Т.Цветкова п.Ключевский Могочинского района Забайкальского края</t>
  </si>
  <si>
    <t xml:space="preserve">Холодильник </t>
  </si>
  <si>
    <t>Морозильная камера</t>
  </si>
  <si>
    <t xml:space="preserve">Электрическая плита </t>
  </si>
  <si>
    <t xml:space="preserve">Мармиты тепловые  </t>
  </si>
  <si>
    <t xml:space="preserve">Стол разделочный  </t>
  </si>
  <si>
    <t>Сушильный шкаф</t>
  </si>
  <si>
    <t>Сушка для посуды</t>
  </si>
  <si>
    <t>Муниципальное общеобразовательное учреждение средняя общеобразовательная школа № 31 п. Ксеньевка Могочинского района Забайкальского края</t>
  </si>
  <si>
    <t xml:space="preserve"> Холодильник </t>
  </si>
  <si>
    <t>Муниципальное общеобразовательное учреждение средняя</t>
  </si>
  <si>
    <t>общеобразовательная школа №33 п.Давенда, Могочинского района Забайкальского края</t>
  </si>
  <si>
    <t xml:space="preserve">Моечные ванны : двухсекционные –  шт., моечные ванны </t>
  </si>
  <si>
    <t xml:space="preserve">Морозильная камера– (бытовая ) </t>
  </si>
  <si>
    <t xml:space="preserve">Контрольные весы </t>
  </si>
  <si>
    <t>Бактерицидная установка для обеззараживания воздуха.</t>
  </si>
  <si>
    <t xml:space="preserve">Электрическая сковорода </t>
  </si>
  <si>
    <t>Электрокотел Мармиты для первых,вторых, третьих блюд  и холодильным прилавком (витринной секцией)</t>
  </si>
  <si>
    <t xml:space="preserve">Трехсекционная ванна для мытья  столовой посуды </t>
  </si>
  <si>
    <t xml:space="preserve">Стеллаж – шкаф </t>
  </si>
  <si>
    <t>Раковина для мытья рук</t>
  </si>
  <si>
    <t>Муниципальное общеобразовательное учреждение средняя общеобразовательная школа № 34 с.Сбега Могочинского района Забайкальского края</t>
  </si>
  <si>
    <t xml:space="preserve">электропечь печь с жарочным </t>
  </si>
  <si>
    <t>холодильники</t>
  </si>
  <si>
    <t>Вытяжка</t>
  </si>
  <si>
    <t>Электрокипятильник</t>
  </si>
  <si>
    <t>Водонагреватель</t>
  </si>
  <si>
    <t xml:space="preserve">Сушка для посуды </t>
  </si>
  <si>
    <t>Стеллаж для хранения</t>
  </si>
  <si>
    <t>Баки для хранения продуктов</t>
  </si>
  <si>
    <t>Моечная</t>
  </si>
  <si>
    <t>Весы электронные</t>
  </si>
  <si>
    <t>Набор досок</t>
  </si>
  <si>
    <t>Набор ножей</t>
  </si>
  <si>
    <t>Кастрюли</t>
  </si>
  <si>
    <t>Муниципальное общеобразовательное учреждение средняя общеобразовательная школа № 35 с. Семиозёрный Могочинского района Забайкальского края</t>
  </si>
  <si>
    <r>
      <t xml:space="preserve">Замена </t>
    </r>
    <r>
      <rPr>
        <sz val="12"/>
        <color indexed="8"/>
        <rFont val="Times New Roman"/>
        <family val="1"/>
      </rPr>
      <t xml:space="preserve">электропроводки,    </t>
    </r>
  </si>
  <si>
    <t xml:space="preserve"> емкость  под воду , </t>
  </si>
  <si>
    <t xml:space="preserve">кастрюли,  </t>
  </si>
  <si>
    <t xml:space="preserve"> набор разделочных  досок,</t>
  </si>
  <si>
    <t>школа №1  г. Могоча,</t>
  </si>
  <si>
    <t>Забайкальского края</t>
  </si>
  <si>
    <t>Замена электропроводки, очистка канализации</t>
  </si>
  <si>
    <t xml:space="preserve"> Тены духового шкафа</t>
  </si>
  <si>
    <t>конфорки КЭТ к эл.плите</t>
  </si>
  <si>
    <t>переключатели к плите</t>
  </si>
  <si>
    <t>Сковорода электрическая</t>
  </si>
  <si>
    <t>Муниципальное общеобразовательное учреждение средняя общеобразовательная школа № 82 п. Ксеньевка Могочинского района Забайкальского края</t>
  </si>
  <si>
    <t>Муниципальное общеобразовательное учреждение средняя общеобразовательная школа № 92 г. Могоча, Забайкальского края</t>
  </si>
  <si>
    <t>Муниципальное общеобразовательное учреждение средняя общеобразовательная школа № 102 п.Амазар Могочинского района Забайкальского края</t>
  </si>
  <si>
    <t xml:space="preserve">Холодильник  </t>
  </si>
  <si>
    <t xml:space="preserve">Плита промышленная  с жарочным шкафом  4-х конфорочная   </t>
  </si>
  <si>
    <t>Стеллаж для хранения посуды</t>
  </si>
  <si>
    <t xml:space="preserve">Стол разделочный </t>
  </si>
  <si>
    <t>Стол для раздачи</t>
  </si>
  <si>
    <t xml:space="preserve">производственный </t>
  </si>
  <si>
    <t xml:space="preserve">сколько шт </t>
  </si>
  <si>
    <t>вытяжка сама установка14000, вытяжной зонт над плитой тоже 14000</t>
  </si>
  <si>
    <t>на 100 литров</t>
  </si>
  <si>
    <t>1 штука</t>
  </si>
  <si>
    <t>ванна? Односекционная 6000 руб</t>
  </si>
  <si>
    <t>сколко шт? объем литров? 50 литров 6500</t>
  </si>
  <si>
    <t>ведра</t>
  </si>
  <si>
    <t xml:space="preserve">электроплита </t>
  </si>
  <si>
    <t>1 шт</t>
  </si>
  <si>
    <t>сушилка для посуды</t>
  </si>
  <si>
    <t xml:space="preserve">стеллажи </t>
  </si>
  <si>
    <t>набор половников</t>
  </si>
  <si>
    <t xml:space="preserve">столы разделочные </t>
  </si>
  <si>
    <t xml:space="preserve"> умывальник </t>
  </si>
  <si>
    <t>электротитан</t>
  </si>
  <si>
    <t>морозильная камера</t>
  </si>
  <si>
    <t>1 шт на 100 литров</t>
  </si>
  <si>
    <t xml:space="preserve"> переключатели к плите  </t>
  </si>
  <si>
    <t>это 1 шт</t>
  </si>
  <si>
    <t>Кухонный комбайн (овощерезка мясорубка)</t>
  </si>
  <si>
    <t>ИТОГО</t>
  </si>
  <si>
    <t xml:space="preserve">Итого по общебразовательным  учреждениям </t>
  </si>
  <si>
    <t>количество</t>
  </si>
  <si>
    <t>напольные 10000</t>
  </si>
  <si>
    <t>настольные5000</t>
  </si>
  <si>
    <t xml:space="preserve">Производственная электромясорубка </t>
  </si>
  <si>
    <t>зависит от размера от 6000руб до 14000</t>
  </si>
  <si>
    <t>жарочный шкаф</t>
  </si>
  <si>
    <t xml:space="preserve">мармиты </t>
  </si>
  <si>
    <t>Среднерыночная цена</t>
  </si>
  <si>
    <t>сколько шт материал? Метал 200 руб пластик 150руб назначение?</t>
  </si>
  <si>
    <t>Муниципальное общеобразовательное учреждение средняя общеобразовательная</t>
  </si>
  <si>
    <t xml:space="preserve">Холодильник                                                                     </t>
  </si>
  <si>
    <t>Набор посуды</t>
  </si>
  <si>
    <t>Спец одежда требуется всем по 2 комплекта</t>
  </si>
  <si>
    <t>ИТОГО по МОУ ООШ №25</t>
  </si>
  <si>
    <t>ИТОГО по МОУ ООШ №30</t>
  </si>
  <si>
    <t>ИТОГО по МОУ ООШ №94</t>
  </si>
  <si>
    <t>ИТОГО по МОУ СОШ №27</t>
  </si>
  <si>
    <t>ИТОГО по МОУ СОШ №31</t>
  </si>
  <si>
    <t>ИТОГО по МОУ СОШ №33</t>
  </si>
  <si>
    <t>ИТОГО по МОУ СОШ №34</t>
  </si>
  <si>
    <t>ИТОГО по МОУ СОШ №35</t>
  </si>
  <si>
    <t>ИТОГО по МОУ СОШ №1</t>
  </si>
  <si>
    <t>ИТОГО по МОУ СОШ №92</t>
  </si>
  <si>
    <t>ИТОГО по МОУ СОШ №102</t>
  </si>
  <si>
    <t>Муниципальное общеобразовательное учреждение основная общеобразовательная школа № 94 с. Таптугары Могочинского района Забайкальского края</t>
  </si>
  <si>
    <t>Утвержден постановлением администрации муниципального района "Могочинский район" ____сентября 2020г.</t>
  </si>
  <si>
    <t>План мероприятий по модернизации инфраструкры и оснащения необходимым оборудованием пищеблоков общеобразовательных организаций на территории муниципального района "Могочинский район"</t>
  </si>
  <si>
    <t xml:space="preserve">УТВЕРЖДЕН 
Постановлением администрации
муниципального района
 «Могочинский район»
 № 434 от 08 сентября 2020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</si>
</sst>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4" fontId="0" fillId="0" borderId="19" xfId="0" applyNumberFormat="1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4" fontId="0" fillId="0" borderId="21" xfId="0" applyNumberFormat="1" applyFont="1" applyBorder="1" applyAlignment="1">
      <alignment vertical="top" wrapText="1"/>
    </xf>
    <xf numFmtId="4" fontId="0" fillId="0" borderId="22" xfId="0" applyNumberFormat="1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4" fontId="0" fillId="0" borderId="15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top" wrapText="1"/>
    </xf>
    <xf numFmtId="4" fontId="36" fillId="0" borderId="25" xfId="0" applyNumberFormat="1" applyFont="1" applyBorder="1" applyAlignment="1">
      <alignment vertical="top" wrapText="1"/>
    </xf>
    <xf numFmtId="4" fontId="36" fillId="0" borderId="26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47" fillId="33" borderId="23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36" fillId="0" borderId="27" xfId="0" applyFont="1" applyBorder="1" applyAlignment="1">
      <alignment vertical="top" wrapText="1"/>
    </xf>
    <xf numFmtId="0" fontId="36" fillId="0" borderId="28" xfId="0" applyFont="1" applyBorder="1" applyAlignment="1">
      <alignment wrapText="1"/>
    </xf>
    <xf numFmtId="0" fontId="0" fillId="12" borderId="29" xfId="0" applyFill="1" applyBorder="1" applyAlignment="1">
      <alignment/>
    </xf>
    <xf numFmtId="4" fontId="36" fillId="12" borderId="30" xfId="0" applyNumberFormat="1" applyFont="1" applyFill="1" applyBorder="1" applyAlignment="1">
      <alignment horizontal="center" vertical="center"/>
    </xf>
    <xf numFmtId="4" fontId="36" fillId="12" borderId="30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vertical="top" wrapText="1"/>
    </xf>
    <xf numFmtId="4" fontId="0" fillId="0" borderId="22" xfId="0" applyNumberFormat="1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36" fillId="0" borderId="31" xfId="0" applyFont="1" applyBorder="1" applyAlignment="1">
      <alignment horizontal="center" vertical="top" wrapText="1"/>
    </xf>
    <xf numFmtId="4" fontId="44" fillId="0" borderId="15" xfId="0" applyNumberFormat="1" applyFont="1" applyBorder="1" applyAlignment="1">
      <alignment vertical="top" wrapText="1"/>
    </xf>
    <xf numFmtId="4" fontId="44" fillId="0" borderId="11" xfId="0" applyNumberFormat="1" applyFont="1" applyBorder="1" applyAlignment="1">
      <alignment vertical="top" wrapText="1"/>
    </xf>
    <xf numFmtId="4" fontId="0" fillId="0" borderId="32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11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49" fillId="33" borderId="14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3" fontId="23" fillId="0" borderId="15" xfId="0" applyNumberFormat="1" applyFont="1" applyBorder="1" applyAlignment="1">
      <alignment vertical="top" wrapText="1"/>
    </xf>
    <xf numFmtId="3" fontId="23" fillId="0" borderId="11" xfId="0" applyNumberFormat="1" applyFont="1" applyBorder="1" applyAlignment="1">
      <alignment vertical="top" wrapText="1"/>
    </xf>
    <xf numFmtId="4" fontId="22" fillId="0" borderId="15" xfId="0" applyNumberFormat="1" applyFont="1" applyBorder="1" applyAlignment="1">
      <alignment vertical="top" wrapText="1"/>
    </xf>
    <xf numFmtId="4" fontId="22" fillId="0" borderId="2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vertical="top" wrapText="1"/>
    </xf>
    <xf numFmtId="0" fontId="36" fillId="33" borderId="15" xfId="0" applyFont="1" applyFill="1" applyBorder="1" applyAlignment="1">
      <alignment horizontal="center" vertical="top" wrapText="1"/>
    </xf>
    <xf numFmtId="3" fontId="22" fillId="0" borderId="11" xfId="0" applyNumberFormat="1" applyFont="1" applyBorder="1" applyAlignment="1">
      <alignment vertical="top" wrapText="1"/>
    </xf>
    <xf numFmtId="3" fontId="22" fillId="0" borderId="24" xfId="0" applyNumberFormat="1" applyFont="1" applyBorder="1" applyAlignment="1">
      <alignment vertical="top" wrapText="1"/>
    </xf>
    <xf numFmtId="3" fontId="22" fillId="0" borderId="15" xfId="0" applyNumberFormat="1" applyFont="1" applyBorder="1" applyAlignment="1">
      <alignment vertical="top" wrapText="1"/>
    </xf>
    <xf numFmtId="0" fontId="49" fillId="33" borderId="27" xfId="0" applyFont="1" applyFill="1" applyBorder="1" applyAlignment="1">
      <alignment vertical="top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top" wrapText="1"/>
    </xf>
    <xf numFmtId="4" fontId="36" fillId="33" borderId="25" xfId="0" applyNumberFormat="1" applyFont="1" applyFill="1" applyBorder="1" applyAlignment="1">
      <alignment vertical="top" wrapText="1"/>
    </xf>
    <xf numFmtId="4" fontId="36" fillId="33" borderId="26" xfId="0" applyNumberFormat="1" applyFont="1" applyFill="1" applyBorder="1" applyAlignment="1">
      <alignment vertical="top" wrapText="1"/>
    </xf>
    <xf numFmtId="3" fontId="22" fillId="0" borderId="21" xfId="0" applyNumberFormat="1" applyFont="1" applyBorder="1" applyAlignment="1">
      <alignment vertical="top" wrapText="1"/>
    </xf>
    <xf numFmtId="0" fontId="47" fillId="33" borderId="27" xfId="0" applyFont="1" applyFill="1" applyBorder="1" applyAlignment="1">
      <alignment vertical="top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top" wrapText="1"/>
    </xf>
    <xf numFmtId="3" fontId="22" fillId="0" borderId="19" xfId="0" applyNumberFormat="1" applyFont="1" applyBorder="1" applyAlignment="1">
      <alignment vertical="top" wrapText="1"/>
    </xf>
    <xf numFmtId="3" fontId="22" fillId="0" borderId="22" xfId="0" applyNumberFormat="1" applyFont="1" applyBorder="1" applyAlignment="1">
      <alignment vertical="top" wrapText="1"/>
    </xf>
    <xf numFmtId="1" fontId="22" fillId="0" borderId="15" xfId="0" applyNumberFormat="1" applyFont="1" applyBorder="1" applyAlignment="1">
      <alignment horizontal="center" vertical="top" wrapText="1"/>
    </xf>
    <xf numFmtId="1" fontId="22" fillId="0" borderId="15" xfId="0" applyNumberFormat="1" applyFont="1" applyBorder="1" applyAlignment="1">
      <alignment vertical="top" wrapText="1"/>
    </xf>
    <xf numFmtId="1" fontId="22" fillId="0" borderId="24" xfId="0" applyNumberFormat="1" applyFont="1" applyBorder="1" applyAlignment="1">
      <alignment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1" fontId="22" fillId="0" borderId="11" xfId="0" applyNumberFormat="1" applyFont="1" applyBorder="1" applyAlignment="1">
      <alignment vertical="top" wrapText="1"/>
    </xf>
    <xf numFmtId="1" fontId="22" fillId="0" borderId="19" xfId="0" applyNumberFormat="1" applyFont="1" applyBorder="1" applyAlignment="1">
      <alignment vertical="top" wrapText="1"/>
    </xf>
    <xf numFmtId="1" fontId="22" fillId="0" borderId="11" xfId="0" applyNumberFormat="1" applyFont="1" applyBorder="1" applyAlignment="1">
      <alignment horizontal="center" vertical="top" wrapText="1"/>
    </xf>
    <xf numFmtId="1" fontId="22" fillId="0" borderId="11" xfId="0" applyNumberFormat="1" applyFont="1" applyBorder="1" applyAlignment="1">
      <alignment horizontal="right" vertical="top" wrapText="1"/>
    </xf>
    <xf numFmtId="1" fontId="22" fillId="0" borderId="21" xfId="0" applyNumberFormat="1" applyFont="1" applyBorder="1" applyAlignment="1">
      <alignment vertical="top" wrapText="1"/>
    </xf>
    <xf numFmtId="1" fontId="22" fillId="0" borderId="22" xfId="0" applyNumberFormat="1" applyFont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1" fillId="12" borderId="23" xfId="0" applyFont="1" applyFill="1" applyBorder="1" applyAlignment="1">
      <alignment vertical="top" wrapText="1"/>
    </xf>
    <xf numFmtId="0" fontId="47" fillId="12" borderId="23" xfId="0" applyFont="1" applyFill="1" applyBorder="1" applyAlignment="1">
      <alignment vertical="top" wrapText="1"/>
    </xf>
    <xf numFmtId="1" fontId="23" fillId="33" borderId="25" xfId="0" applyNumberFormat="1" applyFont="1" applyFill="1" applyBorder="1" applyAlignment="1">
      <alignment horizontal="right" vertical="top" wrapText="1"/>
    </xf>
    <xf numFmtId="0" fontId="22" fillId="0" borderId="15" xfId="0" applyNumberFormat="1" applyFont="1" applyFill="1" applyBorder="1" applyAlignment="1">
      <alignment horizontal="center" vertical="top" wrapText="1"/>
    </xf>
    <xf numFmtId="0" fontId="22" fillId="0" borderId="15" xfId="0" applyNumberFormat="1" applyFont="1" applyBorder="1" applyAlignment="1">
      <alignment vertical="top" wrapText="1"/>
    </xf>
    <xf numFmtId="0" fontId="22" fillId="0" borderId="24" xfId="0" applyNumberFormat="1" applyFont="1" applyBorder="1" applyAlignment="1">
      <alignment vertical="top" wrapText="1"/>
    </xf>
    <xf numFmtId="0" fontId="22" fillId="0" borderId="11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vertical="top" wrapText="1"/>
    </xf>
    <xf numFmtId="0" fontId="22" fillId="0" borderId="19" xfId="0" applyNumberFormat="1" applyFont="1" applyBorder="1" applyAlignment="1">
      <alignment vertical="top" wrapText="1"/>
    </xf>
    <xf numFmtId="0" fontId="22" fillId="0" borderId="21" xfId="0" applyNumberFormat="1" applyFont="1" applyBorder="1" applyAlignment="1">
      <alignment horizontal="center" vertical="top" wrapText="1"/>
    </xf>
    <xf numFmtId="0" fontId="22" fillId="0" borderId="21" xfId="0" applyNumberFormat="1" applyFont="1" applyBorder="1" applyAlignment="1">
      <alignment vertical="top" wrapText="1"/>
    </xf>
    <xf numFmtId="0" fontId="22" fillId="0" borderId="22" xfId="0" applyNumberFormat="1" applyFont="1" applyBorder="1" applyAlignment="1">
      <alignment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0" fontId="22" fillId="0" borderId="15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horizontal="right" vertical="top" wrapText="1"/>
    </xf>
    <xf numFmtId="0" fontId="49" fillId="33" borderId="33" xfId="0" applyFont="1" applyFill="1" applyBorder="1" applyAlignment="1">
      <alignment vertical="top" wrapText="1"/>
    </xf>
    <xf numFmtId="0" fontId="49" fillId="34" borderId="14" xfId="0" applyFont="1" applyFill="1" applyBorder="1" applyAlignment="1">
      <alignment vertical="top" wrapText="1"/>
    </xf>
    <xf numFmtId="0" fontId="47" fillId="0" borderId="34" xfId="0" applyFont="1" applyBorder="1" applyAlignment="1">
      <alignment vertical="top" wrapText="1"/>
    </xf>
    <xf numFmtId="0" fontId="50" fillId="33" borderId="14" xfId="0" applyFont="1" applyFill="1" applyBorder="1" applyAlignment="1">
      <alignment/>
    </xf>
    <xf numFmtId="0" fontId="36" fillId="33" borderId="27" xfId="0" applyFont="1" applyFill="1" applyBorder="1" applyAlignment="1">
      <alignment/>
    </xf>
    <xf numFmtId="0" fontId="36" fillId="33" borderId="25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/>
    </xf>
    <xf numFmtId="0" fontId="47" fillId="12" borderId="12" xfId="0" applyFont="1" applyFill="1" applyBorder="1" applyAlignment="1">
      <alignment vertical="top" wrapText="1"/>
    </xf>
    <xf numFmtId="0" fontId="0" fillId="0" borderId="3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0" fontId="47" fillId="0" borderId="35" xfId="0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left" vertical="top" wrapText="1"/>
    </xf>
    <xf numFmtId="0" fontId="47" fillId="0" borderId="37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left" vertical="top" wrapText="1"/>
    </xf>
    <xf numFmtId="4" fontId="52" fillId="12" borderId="3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0" fontId="36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view="pageLayout" zoomScale="89" zoomScalePageLayoutView="89" workbookViewId="0" topLeftCell="A1">
      <selection activeCell="A2" sqref="A2:H2"/>
    </sheetView>
  </sheetViews>
  <sheetFormatPr defaultColWidth="9.140625" defaultRowHeight="15"/>
  <cols>
    <col min="1" max="1" width="31.00390625" style="0" customWidth="1"/>
    <col min="2" max="2" width="22.140625" style="0" customWidth="1"/>
    <col min="3" max="3" width="9.421875" style="2" customWidth="1"/>
    <col min="4" max="4" width="13.8515625" style="0" customWidth="1"/>
    <col min="5" max="5" width="12.8515625" style="0" customWidth="1"/>
    <col min="6" max="6" width="14.28125" style="0" customWidth="1"/>
    <col min="7" max="7" width="11.8515625" style="0" customWidth="1"/>
    <col min="8" max="8" width="13.7109375" style="0" customWidth="1"/>
    <col min="9" max="9" width="6.7109375" style="0" customWidth="1"/>
    <col min="11" max="11" width="8.140625" style="0" customWidth="1"/>
    <col min="12" max="12" width="7.8515625" style="0" customWidth="1"/>
    <col min="13" max="13" width="3.8515625" style="0" customWidth="1"/>
  </cols>
  <sheetData>
    <row r="1" spans="1:8" ht="83.25" customHeight="1">
      <c r="A1" s="147"/>
      <c r="B1" s="147"/>
      <c r="C1" s="148"/>
      <c r="D1" s="149"/>
      <c r="E1" s="149"/>
      <c r="F1" s="151" t="s">
        <v>109</v>
      </c>
      <c r="G1" s="152"/>
      <c r="H1" s="152"/>
    </row>
    <row r="2" spans="1:8" ht="31.5" customHeight="1" thickBot="1">
      <c r="A2" s="150" t="s">
        <v>108</v>
      </c>
      <c r="B2" s="150"/>
      <c r="C2" s="150"/>
      <c r="D2" s="150"/>
      <c r="E2" s="150"/>
      <c r="F2" s="150"/>
      <c r="G2" s="150"/>
      <c r="H2" s="150"/>
    </row>
    <row r="3" spans="1:8" ht="31.5" customHeight="1" thickBot="1">
      <c r="A3" s="24" t="s">
        <v>0</v>
      </c>
      <c r="B3" s="24" t="s">
        <v>1</v>
      </c>
      <c r="C3" s="21" t="s">
        <v>82</v>
      </c>
      <c r="D3" s="55" t="s">
        <v>89</v>
      </c>
      <c r="E3" s="22">
        <v>2020</v>
      </c>
      <c r="F3" s="1">
        <v>2021</v>
      </c>
      <c r="G3" s="25">
        <v>2022</v>
      </c>
      <c r="H3" s="26">
        <v>2023</v>
      </c>
    </row>
    <row r="4" spans="1:8" ht="37.5" customHeight="1">
      <c r="A4" s="131" t="s">
        <v>2</v>
      </c>
      <c r="B4" s="33" t="s">
        <v>92</v>
      </c>
      <c r="C4" s="20">
        <v>1</v>
      </c>
      <c r="D4" s="20">
        <v>50000</v>
      </c>
      <c r="E4" s="20"/>
      <c r="F4" s="67">
        <f>C4*D4</f>
        <v>50000</v>
      </c>
      <c r="G4" s="34"/>
      <c r="H4" s="35"/>
    </row>
    <row r="5" spans="1:8" ht="38.25" customHeight="1">
      <c r="A5" s="132"/>
      <c r="B5" s="33" t="s">
        <v>93</v>
      </c>
      <c r="C5" s="20">
        <v>2</v>
      </c>
      <c r="D5" s="20">
        <v>10000</v>
      </c>
      <c r="E5" s="61">
        <v>10000</v>
      </c>
      <c r="F5" s="67">
        <v>10000</v>
      </c>
      <c r="G5" s="34"/>
      <c r="H5" s="5"/>
    </row>
    <row r="6" spans="1:8" ht="22.5" customHeight="1" thickBot="1">
      <c r="A6" s="133"/>
      <c r="B6" s="10" t="s">
        <v>38</v>
      </c>
      <c r="C6" s="3">
        <v>1</v>
      </c>
      <c r="D6" s="4">
        <v>6500</v>
      </c>
      <c r="E6" s="62">
        <v>6500</v>
      </c>
      <c r="F6" s="68"/>
      <c r="G6" s="5"/>
      <c r="H6" s="5"/>
    </row>
    <row r="7" spans="1:8" ht="15" customHeight="1" thickBot="1">
      <c r="A7" s="63" t="s">
        <v>95</v>
      </c>
      <c r="B7" s="41"/>
      <c r="C7" s="64"/>
      <c r="D7" s="65"/>
      <c r="E7" s="66">
        <f>SUM(E4:E6)</f>
        <v>16500</v>
      </c>
      <c r="F7" s="66">
        <f>SUM(F4:F6)</f>
        <v>60000</v>
      </c>
      <c r="G7" s="66">
        <f>SUM(G4:G6)</f>
        <v>0</v>
      </c>
      <c r="H7" s="66">
        <f>SUM(H4:H6)</f>
        <v>0</v>
      </c>
    </row>
    <row r="8" spans="1:8" ht="101.25" customHeight="1">
      <c r="A8" s="131" t="s">
        <v>3</v>
      </c>
      <c r="B8" s="33" t="s">
        <v>92</v>
      </c>
      <c r="C8" s="20">
        <v>1</v>
      </c>
      <c r="D8" s="20">
        <v>50000</v>
      </c>
      <c r="E8" s="61">
        <v>0</v>
      </c>
      <c r="F8" s="109">
        <f>C8*D8</f>
        <v>50000</v>
      </c>
      <c r="G8" s="70"/>
      <c r="H8" s="53"/>
    </row>
    <row r="9" spans="1:8" ht="101.25" customHeight="1" hidden="1">
      <c r="A9" s="132"/>
      <c r="B9" s="33" t="s">
        <v>93</v>
      </c>
      <c r="C9" s="20">
        <v>2</v>
      </c>
      <c r="D9" s="20">
        <v>10000</v>
      </c>
      <c r="E9" s="61">
        <v>10000</v>
      </c>
      <c r="F9" s="109">
        <v>10000</v>
      </c>
      <c r="G9" s="70"/>
      <c r="H9" s="58"/>
    </row>
    <row r="10" spans="1:8" ht="101.25" customHeight="1" hidden="1">
      <c r="A10" s="132"/>
      <c r="B10" s="10" t="s">
        <v>38</v>
      </c>
      <c r="C10" s="3">
        <v>1</v>
      </c>
      <c r="D10" s="4">
        <v>6500</v>
      </c>
      <c r="E10" s="62">
        <v>6500</v>
      </c>
      <c r="F10" s="112"/>
      <c r="G10" s="70"/>
      <c r="H10" s="58"/>
    </row>
    <row r="11" spans="1:8" ht="16.5" customHeight="1">
      <c r="A11" s="132"/>
      <c r="B11" s="33" t="s">
        <v>93</v>
      </c>
      <c r="C11" s="4">
        <v>2</v>
      </c>
      <c r="D11" s="4">
        <v>10000</v>
      </c>
      <c r="E11" s="62">
        <v>10000</v>
      </c>
      <c r="F11" s="112">
        <v>10000</v>
      </c>
      <c r="G11" s="71"/>
      <c r="H11" s="5"/>
    </row>
    <row r="12" spans="1:8" ht="16.5" customHeight="1">
      <c r="A12" s="132"/>
      <c r="B12" s="10" t="s">
        <v>66</v>
      </c>
      <c r="C12" s="3">
        <v>4</v>
      </c>
      <c r="D12" s="4">
        <v>200</v>
      </c>
      <c r="E12" s="72">
        <v>800</v>
      </c>
      <c r="F12" s="112"/>
      <c r="G12" s="71"/>
      <c r="H12" s="5"/>
    </row>
    <row r="13" spans="1:8" ht="16.5" customHeight="1">
      <c r="A13" s="132"/>
      <c r="B13" s="10" t="s">
        <v>41</v>
      </c>
      <c r="C13" s="3">
        <v>1</v>
      </c>
      <c r="D13" s="4">
        <v>9000</v>
      </c>
      <c r="E13" s="62"/>
      <c r="F13" s="112">
        <f>D13*C13</f>
        <v>9000</v>
      </c>
      <c r="G13" s="71"/>
      <c r="H13" s="5"/>
    </row>
    <row r="14" spans="1:8" ht="16.5" customHeight="1">
      <c r="A14" s="132"/>
      <c r="B14" s="28" t="s">
        <v>35</v>
      </c>
      <c r="C14" s="29">
        <v>1</v>
      </c>
      <c r="D14" s="30">
        <v>10000</v>
      </c>
      <c r="E14" s="73"/>
      <c r="F14" s="115">
        <f>D14*C14</f>
        <v>10000</v>
      </c>
      <c r="G14" s="70"/>
      <c r="H14" s="52"/>
    </row>
    <row r="15" spans="1:8" s="59" customFormat="1" ht="15.75" customHeight="1">
      <c r="A15" s="134"/>
      <c r="B15" s="60" t="s">
        <v>38</v>
      </c>
      <c r="C15" s="3">
        <v>2</v>
      </c>
      <c r="D15" s="4">
        <v>6500</v>
      </c>
      <c r="E15" s="62">
        <v>6500</v>
      </c>
      <c r="F15" s="112">
        <v>6500</v>
      </c>
      <c r="G15" s="71"/>
      <c r="H15" s="5"/>
    </row>
    <row r="16" spans="1:8" s="59" customFormat="1" ht="15.75" customHeight="1">
      <c r="A16" s="132"/>
      <c r="B16" s="33" t="s">
        <v>11</v>
      </c>
      <c r="C16" s="19">
        <v>1</v>
      </c>
      <c r="D16" s="20">
        <v>5000</v>
      </c>
      <c r="E16" s="61">
        <v>5000</v>
      </c>
      <c r="F16" s="69"/>
      <c r="G16" s="69"/>
      <c r="H16" s="34"/>
    </row>
    <row r="17" spans="1:8" s="59" customFormat="1" ht="15.75" customHeight="1" thickBot="1">
      <c r="A17" s="133"/>
      <c r="B17" s="10" t="s">
        <v>6</v>
      </c>
      <c r="C17" s="3">
        <v>1</v>
      </c>
      <c r="D17" s="4">
        <v>30000</v>
      </c>
      <c r="E17" s="62"/>
      <c r="F17" s="71"/>
      <c r="G17" s="109">
        <v>30000</v>
      </c>
      <c r="H17" s="5"/>
    </row>
    <row r="18" spans="1:8" s="59" customFormat="1" ht="15.75" customHeight="1">
      <c r="A18" s="78" t="s">
        <v>96</v>
      </c>
      <c r="B18" s="74"/>
      <c r="C18" s="75"/>
      <c r="D18" s="76"/>
      <c r="E18" s="77">
        <f>SUM(E8:E17:E17)</f>
        <v>38800</v>
      </c>
      <c r="F18" s="77">
        <f>SUM(F8:F17:F17)</f>
        <v>95500</v>
      </c>
      <c r="G18" s="77">
        <f>SUM(G8:G17:G17)</f>
        <v>30000</v>
      </c>
      <c r="H18" s="77">
        <f>SUM(H8:H17:H17)</f>
        <v>0</v>
      </c>
    </row>
    <row r="19" spans="1:8" ht="79.5" customHeight="1">
      <c r="A19" s="142" t="s">
        <v>106</v>
      </c>
      <c r="B19" s="10" t="s">
        <v>6</v>
      </c>
      <c r="C19" s="3">
        <v>1</v>
      </c>
      <c r="D19" s="4">
        <v>30000</v>
      </c>
      <c r="E19" s="62"/>
      <c r="F19" s="80">
        <f>C19*D19</f>
        <v>30000</v>
      </c>
      <c r="G19" s="80"/>
      <c r="H19" s="80"/>
    </row>
    <row r="20" spans="1:8" ht="50.25" customHeight="1">
      <c r="A20" s="132"/>
      <c r="B20" s="33" t="s">
        <v>93</v>
      </c>
      <c r="C20" s="4">
        <v>2</v>
      </c>
      <c r="D20" s="4">
        <v>10000</v>
      </c>
      <c r="E20" s="62">
        <v>10000</v>
      </c>
      <c r="F20" s="80">
        <v>10000</v>
      </c>
      <c r="G20" s="80"/>
      <c r="H20" s="81"/>
    </row>
    <row r="21" spans="1:8" ht="15.75" customHeight="1">
      <c r="A21" s="132"/>
      <c r="B21" s="10" t="s">
        <v>66</v>
      </c>
      <c r="C21" s="3">
        <v>4</v>
      </c>
      <c r="D21" s="4">
        <v>200</v>
      </c>
      <c r="E21" s="72">
        <v>800</v>
      </c>
      <c r="F21" s="80"/>
      <c r="G21" s="80"/>
      <c r="H21" s="80"/>
    </row>
    <row r="22" spans="1:8" ht="15.75" customHeight="1">
      <c r="A22" s="132"/>
      <c r="B22" s="10" t="s">
        <v>41</v>
      </c>
      <c r="C22" s="3">
        <v>1</v>
      </c>
      <c r="D22" s="4">
        <v>9000</v>
      </c>
      <c r="E22" s="62">
        <v>9000</v>
      </c>
      <c r="F22" s="80"/>
      <c r="G22" s="80"/>
      <c r="H22" s="80">
        <v>9000</v>
      </c>
    </row>
    <row r="23" spans="1:8" ht="15.75" customHeight="1">
      <c r="A23" s="132"/>
      <c r="B23" s="10" t="s">
        <v>35</v>
      </c>
      <c r="C23" s="3">
        <v>1</v>
      </c>
      <c r="D23" s="4">
        <v>10000</v>
      </c>
      <c r="E23" s="62"/>
      <c r="F23" s="80">
        <f>D23*C23</f>
        <v>10000</v>
      </c>
      <c r="G23" s="80"/>
      <c r="H23" s="80">
        <v>10000</v>
      </c>
    </row>
    <row r="24" spans="1:8" ht="15.75" customHeight="1">
      <c r="A24" s="132"/>
      <c r="B24" s="10" t="s">
        <v>38</v>
      </c>
      <c r="C24" s="3">
        <v>2</v>
      </c>
      <c r="D24" s="4">
        <v>6500</v>
      </c>
      <c r="E24" s="62">
        <v>6500</v>
      </c>
      <c r="F24" s="80">
        <v>6500</v>
      </c>
      <c r="G24" s="80"/>
      <c r="H24" s="80"/>
    </row>
    <row r="25" spans="1:8" ht="17.25" customHeight="1">
      <c r="A25" s="132"/>
      <c r="B25" s="10" t="s">
        <v>11</v>
      </c>
      <c r="C25" s="3">
        <v>1</v>
      </c>
      <c r="D25" s="4">
        <v>5000</v>
      </c>
      <c r="E25" s="62">
        <v>5000</v>
      </c>
      <c r="F25" s="80"/>
      <c r="G25" s="80"/>
      <c r="H25" s="80"/>
    </row>
    <row r="26" spans="1:8" ht="17.25" customHeight="1" thickBot="1">
      <c r="A26" s="133"/>
      <c r="B26" s="10" t="s">
        <v>6</v>
      </c>
      <c r="C26" s="3">
        <v>1</v>
      </c>
      <c r="D26" s="4">
        <v>30000</v>
      </c>
      <c r="E26" s="62"/>
      <c r="F26" s="80"/>
      <c r="G26" s="82"/>
      <c r="H26" s="80">
        <v>30000</v>
      </c>
    </row>
    <row r="27" spans="1:8" ht="17.25" customHeight="1" thickBot="1">
      <c r="A27" s="63" t="s">
        <v>97</v>
      </c>
      <c r="B27" s="41"/>
      <c r="C27" s="64"/>
      <c r="D27" s="65"/>
      <c r="E27" s="79">
        <f>SUM(E19:E26:E26)</f>
        <v>31300</v>
      </c>
      <c r="F27" s="79">
        <f>SUM(F19:F26:F26)</f>
        <v>56500</v>
      </c>
      <c r="G27" s="79">
        <f>SUM(G19:G26:G26)</f>
        <v>0</v>
      </c>
      <c r="H27" s="79">
        <f>SUM(H19:H26:H26)</f>
        <v>49000</v>
      </c>
    </row>
    <row r="28" spans="1:9" ht="27" customHeight="1">
      <c r="A28" s="135" t="s">
        <v>4</v>
      </c>
      <c r="B28" s="33" t="s">
        <v>5</v>
      </c>
      <c r="C28" s="19">
        <v>2</v>
      </c>
      <c r="D28" s="20">
        <v>50000</v>
      </c>
      <c r="E28" s="20"/>
      <c r="F28" s="82">
        <f>C28*D28</f>
        <v>100000</v>
      </c>
      <c r="G28" s="34"/>
      <c r="H28" s="35"/>
      <c r="I28" t="s">
        <v>59</v>
      </c>
    </row>
    <row r="29" spans="1:8" ht="35.25" customHeight="1">
      <c r="A29" s="135"/>
      <c r="B29" s="10" t="s">
        <v>6</v>
      </c>
      <c r="C29" s="3">
        <v>1</v>
      </c>
      <c r="D29" s="4">
        <v>30000</v>
      </c>
      <c r="E29" s="4"/>
      <c r="F29" s="80">
        <f aca="true" t="shared" si="0" ref="F29:F34">C29*D29</f>
        <v>30000</v>
      </c>
      <c r="G29" s="5"/>
      <c r="H29" s="27"/>
    </row>
    <row r="30" spans="1:8" ht="41.25" customHeight="1">
      <c r="A30" s="135"/>
      <c r="B30" s="10" t="s">
        <v>7</v>
      </c>
      <c r="C30" s="3">
        <v>1</v>
      </c>
      <c r="D30" s="4">
        <v>65000</v>
      </c>
      <c r="E30" s="4"/>
      <c r="F30" s="80">
        <f t="shared" si="0"/>
        <v>65000</v>
      </c>
      <c r="G30" s="5"/>
      <c r="H30" s="27"/>
    </row>
    <row r="31" spans="1:9" ht="37.5" customHeight="1">
      <c r="A31" s="135"/>
      <c r="B31" s="11" t="s">
        <v>8</v>
      </c>
      <c r="C31" s="6">
        <v>1</v>
      </c>
      <c r="D31" s="7">
        <v>27000</v>
      </c>
      <c r="E31" s="7"/>
      <c r="F31" s="80">
        <f t="shared" si="0"/>
        <v>27000</v>
      </c>
      <c r="G31" s="5"/>
      <c r="H31" s="27"/>
      <c r="I31" t="s">
        <v>68</v>
      </c>
    </row>
    <row r="32" spans="1:8" ht="33" customHeight="1">
      <c r="A32" s="135"/>
      <c r="B32" s="11" t="s">
        <v>9</v>
      </c>
      <c r="C32" s="6">
        <v>1</v>
      </c>
      <c r="D32" s="7">
        <v>7500</v>
      </c>
      <c r="E32" s="7"/>
      <c r="F32" s="80">
        <f t="shared" si="0"/>
        <v>7500</v>
      </c>
      <c r="G32" s="5"/>
      <c r="H32" s="27"/>
    </row>
    <row r="33" spans="1:8" ht="19.5" customHeight="1">
      <c r="A33" s="135"/>
      <c r="B33" s="11" t="s">
        <v>10</v>
      </c>
      <c r="C33" s="6">
        <v>1</v>
      </c>
      <c r="D33" s="7">
        <v>35000</v>
      </c>
      <c r="E33" s="7"/>
      <c r="F33" s="80">
        <f t="shared" si="0"/>
        <v>35000</v>
      </c>
      <c r="G33" s="5"/>
      <c r="H33" s="27"/>
    </row>
    <row r="34" spans="1:8" ht="16.5" thickBot="1">
      <c r="A34" s="135"/>
      <c r="B34" s="28" t="s">
        <v>11</v>
      </c>
      <c r="C34" s="29">
        <v>1</v>
      </c>
      <c r="D34" s="30">
        <v>5000</v>
      </c>
      <c r="E34" s="30"/>
      <c r="F34" s="88">
        <f t="shared" si="0"/>
        <v>5000</v>
      </c>
      <c r="G34" s="31"/>
      <c r="H34" s="32"/>
    </row>
    <row r="35" spans="1:8" ht="16.5" thickBot="1">
      <c r="A35" s="63" t="s">
        <v>98</v>
      </c>
      <c r="B35" s="83"/>
      <c r="C35" s="84"/>
      <c r="D35" s="85"/>
      <c r="E35" s="85">
        <f>SUM(E28:E34)</f>
        <v>0</v>
      </c>
      <c r="F35" s="85">
        <f>SUM(F28:F34)</f>
        <v>269500</v>
      </c>
      <c r="G35" s="85">
        <f>SUM(G28:G34)</f>
        <v>0</v>
      </c>
      <c r="H35" s="85">
        <f>SUM(H28:H34)</f>
        <v>0</v>
      </c>
    </row>
    <row r="36" spans="1:8" ht="30.75" customHeight="1">
      <c r="A36" s="135" t="s">
        <v>12</v>
      </c>
      <c r="B36" s="33" t="s">
        <v>13</v>
      </c>
      <c r="C36" s="19">
        <v>2</v>
      </c>
      <c r="D36" s="20">
        <v>50000</v>
      </c>
      <c r="E36" s="20"/>
      <c r="F36" s="82">
        <v>50000</v>
      </c>
      <c r="G36" s="82">
        <v>50000</v>
      </c>
      <c r="H36" s="35"/>
    </row>
    <row r="37" spans="1:8" ht="43.5" customHeight="1">
      <c r="A37" s="135"/>
      <c r="B37" s="10" t="s">
        <v>6</v>
      </c>
      <c r="C37" s="3">
        <v>1</v>
      </c>
      <c r="D37" s="4">
        <v>30000</v>
      </c>
      <c r="E37" s="4"/>
      <c r="F37" s="80">
        <f>D37*C37</f>
        <v>30000</v>
      </c>
      <c r="G37" s="80"/>
      <c r="H37" s="27"/>
    </row>
    <row r="38" spans="1:8" ht="37.5" customHeight="1">
      <c r="A38" s="135"/>
      <c r="B38" s="10" t="s">
        <v>7</v>
      </c>
      <c r="C38" s="3">
        <v>1</v>
      </c>
      <c r="D38" s="4">
        <v>65000</v>
      </c>
      <c r="E38" s="4"/>
      <c r="F38" s="80">
        <f>D38*C38</f>
        <v>65000</v>
      </c>
      <c r="G38" s="80"/>
      <c r="H38" s="27"/>
    </row>
    <row r="39" spans="1:8" ht="31.5" customHeight="1">
      <c r="A39" s="135"/>
      <c r="B39" s="11" t="s">
        <v>10</v>
      </c>
      <c r="C39" s="6">
        <v>1</v>
      </c>
      <c r="D39" s="7">
        <v>35000</v>
      </c>
      <c r="E39" s="7"/>
      <c r="F39" s="80">
        <f>D39*C39</f>
        <v>35000</v>
      </c>
      <c r="G39" s="80"/>
      <c r="H39" s="27"/>
    </row>
    <row r="40" spans="1:8" ht="43.5" customHeight="1" thickBot="1">
      <c r="A40" s="135"/>
      <c r="B40" s="28" t="s">
        <v>11</v>
      </c>
      <c r="C40" s="29">
        <v>1</v>
      </c>
      <c r="D40" s="30">
        <v>5000</v>
      </c>
      <c r="E40" s="30"/>
      <c r="F40" s="88">
        <f>D40*C40</f>
        <v>5000</v>
      </c>
      <c r="G40" s="88"/>
      <c r="H40" s="32"/>
    </row>
    <row r="41" spans="1:8" ht="22.5" customHeight="1" thickBot="1">
      <c r="A41" s="63" t="s">
        <v>99</v>
      </c>
      <c r="B41" s="89"/>
      <c r="C41" s="90"/>
      <c r="D41" s="91"/>
      <c r="E41" s="86">
        <f>SUM(E36:E40)</f>
        <v>0</v>
      </c>
      <c r="F41" s="86">
        <f>SUM(F36:F40)</f>
        <v>185000</v>
      </c>
      <c r="G41" s="86">
        <f>SUM(G36:G40)</f>
        <v>50000</v>
      </c>
      <c r="H41" s="87">
        <f>SUM(H36:H40)</f>
        <v>0</v>
      </c>
    </row>
    <row r="42" spans="1:8" ht="48.75" customHeight="1">
      <c r="A42" s="17" t="s">
        <v>14</v>
      </c>
      <c r="B42" s="33" t="s">
        <v>7</v>
      </c>
      <c r="C42" s="19">
        <v>1</v>
      </c>
      <c r="D42" s="20">
        <v>65000</v>
      </c>
      <c r="E42" s="20"/>
      <c r="F42" s="82">
        <f>D42*C42</f>
        <v>65000</v>
      </c>
      <c r="G42" s="82"/>
      <c r="H42" s="81"/>
    </row>
    <row r="43" spans="1:8" ht="64.5" customHeight="1">
      <c r="A43" s="15" t="s">
        <v>15</v>
      </c>
      <c r="B43" s="10" t="s">
        <v>16</v>
      </c>
      <c r="C43" s="3">
        <v>1</v>
      </c>
      <c r="D43" s="4">
        <v>23000</v>
      </c>
      <c r="E43" s="4"/>
      <c r="F43" s="80">
        <f aca="true" t="shared" si="1" ref="F43:F53">D43*C43</f>
        <v>23000</v>
      </c>
      <c r="G43" s="80"/>
      <c r="H43" s="92"/>
    </row>
    <row r="44" spans="1:8" ht="15.75">
      <c r="A44" s="18"/>
      <c r="B44" s="10" t="s">
        <v>5</v>
      </c>
      <c r="C44" s="3">
        <v>1</v>
      </c>
      <c r="D44" s="4">
        <v>50000</v>
      </c>
      <c r="E44" s="4"/>
      <c r="F44" s="80"/>
      <c r="G44" s="80">
        <v>50000</v>
      </c>
      <c r="H44" s="92"/>
    </row>
    <row r="45" spans="1:8" ht="42" customHeight="1">
      <c r="A45" s="18"/>
      <c r="B45" s="10" t="s">
        <v>17</v>
      </c>
      <c r="C45" s="3">
        <v>1</v>
      </c>
      <c r="D45" s="4">
        <v>30000</v>
      </c>
      <c r="E45" s="4"/>
      <c r="F45" s="80"/>
      <c r="G45" s="80">
        <v>30000</v>
      </c>
      <c r="H45" s="92"/>
    </row>
    <row r="46" spans="1:11" ht="37.5" customHeight="1">
      <c r="A46" s="18"/>
      <c r="B46" s="10" t="s">
        <v>18</v>
      </c>
      <c r="C46" s="3">
        <v>2</v>
      </c>
      <c r="D46" s="4">
        <v>10000</v>
      </c>
      <c r="E46" s="4"/>
      <c r="F46" s="80">
        <v>10000</v>
      </c>
      <c r="G46" s="80"/>
      <c r="H46" s="92">
        <v>10000</v>
      </c>
      <c r="I46" t="s">
        <v>83</v>
      </c>
      <c r="K46" t="s">
        <v>84</v>
      </c>
    </row>
    <row r="47" spans="1:11" ht="69.75" customHeight="1">
      <c r="A47" s="18"/>
      <c r="B47" s="10" t="s">
        <v>19</v>
      </c>
      <c r="C47" s="3">
        <v>1</v>
      </c>
      <c r="D47" s="4">
        <v>18000</v>
      </c>
      <c r="E47" s="4"/>
      <c r="F47" s="80">
        <f t="shared" si="1"/>
        <v>18000</v>
      </c>
      <c r="G47" s="80"/>
      <c r="H47" s="92"/>
      <c r="I47">
        <v>10000</v>
      </c>
      <c r="K47">
        <v>5000</v>
      </c>
    </row>
    <row r="48" spans="1:8" ht="33" customHeight="1">
      <c r="A48" s="18"/>
      <c r="B48" s="10" t="s">
        <v>85</v>
      </c>
      <c r="C48" s="3">
        <v>1</v>
      </c>
      <c r="D48" s="4">
        <v>15500</v>
      </c>
      <c r="E48" s="4"/>
      <c r="F48" s="80">
        <f t="shared" si="1"/>
        <v>15500</v>
      </c>
      <c r="G48" s="80"/>
      <c r="H48" s="92"/>
    </row>
    <row r="49" spans="1:8" ht="41.25" customHeight="1">
      <c r="A49" s="18"/>
      <c r="B49" s="10" t="s">
        <v>20</v>
      </c>
      <c r="C49" s="3">
        <v>1</v>
      </c>
      <c r="D49" s="4">
        <v>75000</v>
      </c>
      <c r="E49" s="4"/>
      <c r="F49" s="80"/>
      <c r="G49" s="80">
        <v>75000</v>
      </c>
      <c r="H49" s="92"/>
    </row>
    <row r="50" spans="1:8" ht="95.25" customHeight="1">
      <c r="A50" s="18"/>
      <c r="B50" s="10" t="s">
        <v>21</v>
      </c>
      <c r="C50" s="3">
        <v>1</v>
      </c>
      <c r="D50" s="4">
        <v>90000</v>
      </c>
      <c r="E50" s="4"/>
      <c r="F50" s="80">
        <f t="shared" si="1"/>
        <v>90000</v>
      </c>
      <c r="G50" s="80"/>
      <c r="H50" s="92"/>
    </row>
    <row r="51" spans="1:8" ht="61.5" customHeight="1">
      <c r="A51" s="18"/>
      <c r="B51" s="10" t="s">
        <v>22</v>
      </c>
      <c r="C51" s="3">
        <v>1</v>
      </c>
      <c r="D51" s="4">
        <v>28000</v>
      </c>
      <c r="E51" s="4"/>
      <c r="F51" s="80">
        <f t="shared" si="1"/>
        <v>28000</v>
      </c>
      <c r="G51" s="80"/>
      <c r="H51" s="92"/>
    </row>
    <row r="52" spans="1:8" ht="26.25" customHeight="1">
      <c r="A52" s="18"/>
      <c r="B52" s="10" t="s">
        <v>23</v>
      </c>
      <c r="C52" s="3">
        <v>1</v>
      </c>
      <c r="D52" s="4">
        <v>5000</v>
      </c>
      <c r="E52" s="4"/>
      <c r="F52" s="80">
        <f t="shared" si="1"/>
        <v>5000</v>
      </c>
      <c r="G52" s="80"/>
      <c r="H52" s="92"/>
    </row>
    <row r="53" spans="1:9" ht="33.75" customHeight="1" thickBot="1">
      <c r="A53" s="18"/>
      <c r="B53" s="28" t="s">
        <v>24</v>
      </c>
      <c r="C53" s="29">
        <v>1</v>
      </c>
      <c r="D53" s="30">
        <v>10000</v>
      </c>
      <c r="E53" s="30"/>
      <c r="F53" s="88">
        <f t="shared" si="1"/>
        <v>10000</v>
      </c>
      <c r="G53" s="88"/>
      <c r="H53" s="93"/>
      <c r="I53" t="s">
        <v>86</v>
      </c>
    </row>
    <row r="54" spans="1:8" ht="26.25" customHeight="1" thickBot="1">
      <c r="A54" s="104" t="s">
        <v>100</v>
      </c>
      <c r="B54" s="89"/>
      <c r="C54" s="90"/>
      <c r="D54" s="91"/>
      <c r="E54" s="86">
        <f>SUM(E42:E53)</f>
        <v>0</v>
      </c>
      <c r="F54" s="86">
        <f>SUM(F42:F53)</f>
        <v>264500</v>
      </c>
      <c r="G54" s="86">
        <f>SUM(G44:G53)</f>
        <v>155000</v>
      </c>
      <c r="H54" s="87">
        <f>SUM(H42:H53)</f>
        <v>10000</v>
      </c>
    </row>
    <row r="55" spans="1:8" ht="51.75" customHeight="1">
      <c r="A55" s="135" t="s">
        <v>25</v>
      </c>
      <c r="B55" s="33" t="s">
        <v>26</v>
      </c>
      <c r="C55" s="19">
        <v>1</v>
      </c>
      <c r="D55" s="20">
        <v>85000</v>
      </c>
      <c r="E55" s="94"/>
      <c r="F55" s="95">
        <f>D55*C55</f>
        <v>85000</v>
      </c>
      <c r="G55" s="95"/>
      <c r="H55" s="96"/>
    </row>
    <row r="56" spans="1:9" ht="22.5" customHeight="1">
      <c r="A56" s="135"/>
      <c r="B56" s="12" t="s">
        <v>88</v>
      </c>
      <c r="C56" s="8">
        <v>1</v>
      </c>
      <c r="D56" s="9">
        <v>27000</v>
      </c>
      <c r="E56" s="97"/>
      <c r="F56" s="98"/>
      <c r="G56" s="98"/>
      <c r="H56" s="98">
        <v>27000</v>
      </c>
      <c r="I56" t="s">
        <v>60</v>
      </c>
    </row>
    <row r="57" spans="1:8" ht="33.75" customHeight="1">
      <c r="A57" s="135"/>
      <c r="B57" s="12" t="s">
        <v>87</v>
      </c>
      <c r="C57" s="8">
        <v>1</v>
      </c>
      <c r="D57" s="9">
        <v>50000</v>
      </c>
      <c r="E57" s="97"/>
      <c r="F57" s="98">
        <f aca="true" t="shared" si="2" ref="F57:F62">D57*C57</f>
        <v>50000</v>
      </c>
      <c r="G57" s="98"/>
      <c r="H57" s="99"/>
    </row>
    <row r="58" spans="1:9" ht="33.75" customHeight="1">
      <c r="A58" s="135"/>
      <c r="B58" s="10" t="s">
        <v>27</v>
      </c>
      <c r="C58" s="3">
        <v>1</v>
      </c>
      <c r="D58" s="4">
        <v>50000</v>
      </c>
      <c r="E58" s="100"/>
      <c r="F58" s="98">
        <f t="shared" si="2"/>
        <v>50000</v>
      </c>
      <c r="G58" s="98"/>
      <c r="H58" s="99"/>
      <c r="I58" t="str">
        <f>I56</f>
        <v>сколько шт </v>
      </c>
    </row>
    <row r="59" spans="1:12" ht="26.25" customHeight="1">
      <c r="A59" s="135"/>
      <c r="B59" s="10" t="s">
        <v>28</v>
      </c>
      <c r="C59" s="3">
        <v>1</v>
      </c>
      <c r="D59" s="4">
        <v>28000</v>
      </c>
      <c r="E59" s="100"/>
      <c r="F59" s="98">
        <f t="shared" si="2"/>
        <v>28000</v>
      </c>
      <c r="G59" s="98"/>
      <c r="H59" s="99"/>
      <c r="I59" s="128" t="s">
        <v>61</v>
      </c>
      <c r="J59" s="129"/>
      <c r="K59" s="129"/>
      <c r="L59" s="129"/>
    </row>
    <row r="60" spans="1:12" ht="38.25" customHeight="1">
      <c r="A60" s="135"/>
      <c r="B60" s="10" t="s">
        <v>29</v>
      </c>
      <c r="C60" s="3">
        <v>1</v>
      </c>
      <c r="D60" s="4">
        <v>6000</v>
      </c>
      <c r="E60" s="101">
        <v>6000</v>
      </c>
      <c r="F60" s="98"/>
      <c r="G60" s="98"/>
      <c r="H60" s="99"/>
      <c r="I60" s="128"/>
      <c r="J60" s="129"/>
      <c r="K60" s="129"/>
      <c r="L60" s="129"/>
    </row>
    <row r="61" spans="1:8" ht="34.5" customHeight="1">
      <c r="A61" s="135"/>
      <c r="B61" s="10" t="s">
        <v>6</v>
      </c>
      <c r="C61" s="3">
        <v>1</v>
      </c>
      <c r="D61" s="4">
        <v>30000</v>
      </c>
      <c r="E61" s="101"/>
      <c r="F61" s="98">
        <f t="shared" si="2"/>
        <v>30000</v>
      </c>
      <c r="G61" s="98"/>
      <c r="H61" s="99"/>
    </row>
    <row r="62" spans="1:9" ht="30.75" customHeight="1">
      <c r="A62" s="135"/>
      <c r="B62" s="10" t="s">
        <v>30</v>
      </c>
      <c r="C62" s="3">
        <v>1</v>
      </c>
      <c r="D62" s="4">
        <v>15000</v>
      </c>
      <c r="E62" s="101"/>
      <c r="F62" s="98">
        <f t="shared" si="2"/>
        <v>15000</v>
      </c>
      <c r="G62" s="98"/>
      <c r="H62" s="99"/>
      <c r="I62" t="s">
        <v>62</v>
      </c>
    </row>
    <row r="63" spans="1:8" ht="26.25" customHeight="1">
      <c r="A63" s="135"/>
      <c r="B63" s="13" t="s">
        <v>31</v>
      </c>
      <c r="C63" s="3">
        <v>1</v>
      </c>
      <c r="D63" s="4">
        <v>5000</v>
      </c>
      <c r="E63" s="101">
        <v>5000</v>
      </c>
      <c r="F63" s="98"/>
      <c r="G63" s="98"/>
      <c r="H63" s="99"/>
    </row>
    <row r="64" spans="1:8" ht="24.75" customHeight="1">
      <c r="A64" s="135"/>
      <c r="B64" s="10" t="s">
        <v>32</v>
      </c>
      <c r="C64" s="3">
        <v>1</v>
      </c>
      <c r="D64" s="4">
        <v>5000</v>
      </c>
      <c r="E64" s="98">
        <v>5000</v>
      </c>
      <c r="F64" s="98"/>
      <c r="G64" s="98"/>
      <c r="H64" s="99"/>
    </row>
    <row r="65" spans="1:9" ht="42" customHeight="1">
      <c r="A65" s="135"/>
      <c r="B65" s="10" t="s">
        <v>33</v>
      </c>
      <c r="C65" s="3">
        <v>1</v>
      </c>
      <c r="D65" s="4">
        <v>1000</v>
      </c>
      <c r="E65" s="98">
        <v>1000</v>
      </c>
      <c r="F65" s="98"/>
      <c r="G65" s="98"/>
      <c r="H65" s="99"/>
      <c r="I65" t="s">
        <v>63</v>
      </c>
    </row>
    <row r="66" spans="1:9" ht="26.25" customHeight="1">
      <c r="A66" s="135"/>
      <c r="B66" s="10" t="s">
        <v>34</v>
      </c>
      <c r="C66" s="3">
        <v>1</v>
      </c>
      <c r="D66" s="4">
        <v>6000</v>
      </c>
      <c r="E66" s="98">
        <v>6000</v>
      </c>
      <c r="F66" s="98"/>
      <c r="G66" s="98"/>
      <c r="H66" s="99"/>
      <c r="I66" t="s">
        <v>64</v>
      </c>
    </row>
    <row r="67" spans="1:11" ht="29.25" customHeight="1">
      <c r="A67" s="135"/>
      <c r="B67" s="10" t="s">
        <v>35</v>
      </c>
      <c r="C67" s="3">
        <v>1</v>
      </c>
      <c r="D67" s="4">
        <v>10000</v>
      </c>
      <c r="E67" s="98">
        <v>10000</v>
      </c>
      <c r="F67" s="98"/>
      <c r="G67" s="98"/>
      <c r="H67" s="99"/>
      <c r="I67" t="s">
        <v>83</v>
      </c>
      <c r="K67" t="s">
        <v>84</v>
      </c>
    </row>
    <row r="68" spans="1:8" ht="15.75">
      <c r="A68" s="135"/>
      <c r="B68" s="10" t="s">
        <v>36</v>
      </c>
      <c r="C68" s="3">
        <v>1</v>
      </c>
      <c r="D68" s="4">
        <v>1500</v>
      </c>
      <c r="E68" s="98">
        <v>1500</v>
      </c>
      <c r="F68" s="98"/>
      <c r="G68" s="98"/>
      <c r="H68" s="99"/>
    </row>
    <row r="69" spans="1:8" ht="15.75">
      <c r="A69" s="135"/>
      <c r="B69" s="10" t="s">
        <v>37</v>
      </c>
      <c r="C69" s="3">
        <v>1</v>
      </c>
      <c r="D69" s="4">
        <v>4000</v>
      </c>
      <c r="E69" s="98">
        <v>4000</v>
      </c>
      <c r="F69" s="98"/>
      <c r="G69" s="98"/>
      <c r="H69" s="99"/>
    </row>
    <row r="70" spans="1:9" ht="16.5" thickBot="1">
      <c r="A70" s="135"/>
      <c r="B70" s="28" t="s">
        <v>38</v>
      </c>
      <c r="C70" s="29">
        <v>1</v>
      </c>
      <c r="D70" s="30">
        <v>6500</v>
      </c>
      <c r="E70" s="102">
        <v>6500</v>
      </c>
      <c r="F70" s="102"/>
      <c r="G70" s="102"/>
      <c r="H70" s="103"/>
      <c r="I70" t="s">
        <v>65</v>
      </c>
    </row>
    <row r="71" spans="1:8" ht="16.5" thickBot="1">
      <c r="A71" s="63" t="s">
        <v>101</v>
      </c>
      <c r="B71" s="89"/>
      <c r="C71" s="90"/>
      <c r="D71" s="91"/>
      <c r="E71" s="107">
        <f>SUM(E55:E70)</f>
        <v>45000</v>
      </c>
      <c r="F71" s="86">
        <f>SUM(F55:F70)</f>
        <v>258000</v>
      </c>
      <c r="G71" s="86">
        <f>SUM(G55:G70)</f>
        <v>0</v>
      </c>
      <c r="H71" s="87">
        <f>SUM(H55:H70)</f>
        <v>27000</v>
      </c>
    </row>
    <row r="72" spans="1:8" ht="40.5" customHeight="1">
      <c r="A72" s="135" t="s">
        <v>39</v>
      </c>
      <c r="B72" s="105" t="s">
        <v>40</v>
      </c>
      <c r="C72" s="42"/>
      <c r="D72" s="40"/>
      <c r="E72" s="108"/>
      <c r="F72" s="109">
        <f>D72*C72</f>
        <v>0</v>
      </c>
      <c r="G72" s="109"/>
      <c r="H72" s="110"/>
    </row>
    <row r="73" spans="1:12" ht="32.25" customHeight="1">
      <c r="A73" s="135"/>
      <c r="B73" s="10" t="s">
        <v>67</v>
      </c>
      <c r="C73" s="3">
        <v>1</v>
      </c>
      <c r="D73" s="4">
        <v>65000</v>
      </c>
      <c r="E73" s="111"/>
      <c r="F73" s="112">
        <f>D73*C73</f>
        <v>65000</v>
      </c>
      <c r="G73" s="112"/>
      <c r="H73" s="113"/>
      <c r="I73" s="128" t="s">
        <v>90</v>
      </c>
      <c r="J73" s="129"/>
      <c r="K73" s="129"/>
      <c r="L73" s="129"/>
    </row>
    <row r="74" spans="1:12" ht="32.25" customHeight="1">
      <c r="A74" s="135"/>
      <c r="B74" s="10" t="s">
        <v>66</v>
      </c>
      <c r="C74" s="3">
        <v>4</v>
      </c>
      <c r="D74" s="4">
        <v>200</v>
      </c>
      <c r="E74" s="111">
        <v>800</v>
      </c>
      <c r="F74" s="112"/>
      <c r="G74" s="112"/>
      <c r="H74" s="113"/>
      <c r="I74" s="128"/>
      <c r="J74" s="129"/>
      <c r="K74" s="129"/>
      <c r="L74" s="129"/>
    </row>
    <row r="75" spans="1:9" ht="34.5" customHeight="1">
      <c r="A75" s="135"/>
      <c r="B75" s="10" t="s">
        <v>41</v>
      </c>
      <c r="C75" s="3">
        <v>1</v>
      </c>
      <c r="D75" s="4">
        <v>9000</v>
      </c>
      <c r="E75" s="111"/>
      <c r="F75" s="112">
        <f>D75*C75</f>
        <v>9000</v>
      </c>
      <c r="G75" s="112"/>
      <c r="H75" s="113"/>
      <c r="I75" t="s">
        <v>68</v>
      </c>
    </row>
    <row r="76" spans="1:9" ht="15.75">
      <c r="A76" s="135"/>
      <c r="B76" s="10" t="s">
        <v>42</v>
      </c>
      <c r="C76" s="3">
        <v>1</v>
      </c>
      <c r="D76" s="4">
        <v>6500</v>
      </c>
      <c r="E76" s="111">
        <v>6500</v>
      </c>
      <c r="F76" s="112"/>
      <c r="G76" s="112"/>
      <c r="H76" s="113"/>
      <c r="I76" t="str">
        <f>I70</f>
        <v>сколко шт? объем литров? 50 литров 6500</v>
      </c>
    </row>
    <row r="77" spans="1:9" ht="34.5" customHeight="1">
      <c r="A77" s="135"/>
      <c r="B77" s="10" t="s">
        <v>72</v>
      </c>
      <c r="C77" s="3">
        <v>1</v>
      </c>
      <c r="D77" s="4">
        <v>7500</v>
      </c>
      <c r="E77" s="111">
        <v>7500</v>
      </c>
      <c r="F77" s="112"/>
      <c r="G77" s="112"/>
      <c r="H77" s="113"/>
      <c r="I77" t="s">
        <v>68</v>
      </c>
    </row>
    <row r="78" spans="1:11" ht="27.75" customHeight="1">
      <c r="A78" s="135"/>
      <c r="B78" s="10" t="s">
        <v>35</v>
      </c>
      <c r="C78" s="3">
        <v>1</v>
      </c>
      <c r="D78" s="4">
        <v>10000</v>
      </c>
      <c r="E78" s="111">
        <v>10000</v>
      </c>
      <c r="F78" s="112"/>
      <c r="G78" s="112"/>
      <c r="H78" s="113"/>
      <c r="I78" t="s">
        <v>83</v>
      </c>
      <c r="K78" t="s">
        <v>84</v>
      </c>
    </row>
    <row r="79" spans="1:9" ht="15.75">
      <c r="A79" s="135"/>
      <c r="B79" s="10" t="s">
        <v>69</v>
      </c>
      <c r="C79" s="3">
        <v>1</v>
      </c>
      <c r="D79" s="4">
        <v>5000</v>
      </c>
      <c r="E79" s="111">
        <v>5000</v>
      </c>
      <c r="F79" s="112"/>
      <c r="G79" s="112"/>
      <c r="H79" s="113"/>
      <c r="I79" t="s">
        <v>68</v>
      </c>
    </row>
    <row r="80" spans="1:9" ht="15.75">
      <c r="A80" s="135"/>
      <c r="B80" s="10" t="s">
        <v>70</v>
      </c>
      <c r="C80" s="3">
        <v>1</v>
      </c>
      <c r="D80" s="4">
        <v>5000</v>
      </c>
      <c r="E80" s="111">
        <v>5000</v>
      </c>
      <c r="F80" s="112"/>
      <c r="G80" s="112"/>
      <c r="H80" s="113"/>
      <c r="I80" t="s">
        <v>68</v>
      </c>
    </row>
    <row r="81" spans="1:8" ht="33" customHeight="1">
      <c r="A81" s="135"/>
      <c r="B81" s="10" t="s">
        <v>43</v>
      </c>
      <c r="C81" s="3">
        <v>1</v>
      </c>
      <c r="D81" s="4">
        <v>1500</v>
      </c>
      <c r="E81" s="111">
        <v>1500</v>
      </c>
      <c r="F81" s="112"/>
      <c r="G81" s="112"/>
      <c r="H81" s="113"/>
    </row>
    <row r="82" spans="1:8" ht="33" customHeight="1">
      <c r="A82" s="135"/>
      <c r="B82" s="10" t="s">
        <v>37</v>
      </c>
      <c r="C82" s="3">
        <v>1</v>
      </c>
      <c r="D82" s="4">
        <v>4000</v>
      </c>
      <c r="E82" s="111">
        <v>4000</v>
      </c>
      <c r="F82" s="112"/>
      <c r="G82" s="112"/>
      <c r="H82" s="113"/>
    </row>
    <row r="83" spans="1:8" ht="33" customHeight="1">
      <c r="A83" s="135"/>
      <c r="B83" s="10" t="s">
        <v>71</v>
      </c>
      <c r="C83" s="3">
        <v>1</v>
      </c>
      <c r="D83" s="4">
        <v>3000</v>
      </c>
      <c r="E83" s="111">
        <v>3000</v>
      </c>
      <c r="F83" s="112"/>
      <c r="G83" s="112"/>
      <c r="H83" s="113"/>
    </row>
    <row r="84" spans="1:8" ht="40.5" customHeight="1" thickBot="1">
      <c r="A84" s="135"/>
      <c r="B84" s="28" t="s">
        <v>73</v>
      </c>
      <c r="C84" s="29">
        <v>1</v>
      </c>
      <c r="D84" s="30">
        <v>3500</v>
      </c>
      <c r="E84" s="114">
        <v>3500</v>
      </c>
      <c r="F84" s="115"/>
      <c r="G84" s="115"/>
      <c r="H84" s="116"/>
    </row>
    <row r="85" spans="1:8" ht="24.75" customHeight="1" thickBot="1">
      <c r="A85" s="63" t="s">
        <v>102</v>
      </c>
      <c r="B85" s="83"/>
      <c r="C85" s="84"/>
      <c r="D85" s="85"/>
      <c r="E85" s="85">
        <f>SUM(E72:E84)</f>
        <v>46800</v>
      </c>
      <c r="F85" s="85">
        <f>SUM(F72:F84)</f>
        <v>74000</v>
      </c>
      <c r="G85" s="85">
        <f>SUM(G72:G84)</f>
        <v>0</v>
      </c>
      <c r="H85" s="85">
        <f>SUM(H72:H84)</f>
        <v>0</v>
      </c>
    </row>
    <row r="86" spans="1:8" ht="38.25" customHeight="1">
      <c r="A86" s="136" t="s">
        <v>91</v>
      </c>
      <c r="B86" s="106" t="s">
        <v>46</v>
      </c>
      <c r="C86" s="42">
        <v>1</v>
      </c>
      <c r="D86" s="40"/>
      <c r="E86" s="108"/>
      <c r="F86" s="109"/>
      <c r="G86" s="109"/>
      <c r="H86" s="35"/>
    </row>
    <row r="87" spans="1:9" ht="29.25" customHeight="1">
      <c r="A87" s="137"/>
      <c r="B87" s="10" t="s">
        <v>47</v>
      </c>
      <c r="C87" s="3">
        <v>1</v>
      </c>
      <c r="D87" s="4">
        <v>2000</v>
      </c>
      <c r="E87" s="111"/>
      <c r="F87" s="112">
        <f>D87*C87</f>
        <v>2000</v>
      </c>
      <c r="G87" s="112"/>
      <c r="H87" s="27"/>
      <c r="I87" t="s">
        <v>68</v>
      </c>
    </row>
    <row r="88" spans="1:9" ht="29.25" customHeight="1">
      <c r="A88" s="15" t="s">
        <v>44</v>
      </c>
      <c r="B88" s="10" t="s">
        <v>48</v>
      </c>
      <c r="C88" s="3">
        <v>1</v>
      </c>
      <c r="D88" s="4">
        <v>3000</v>
      </c>
      <c r="E88" s="111"/>
      <c r="F88" s="112">
        <f>D88*C88</f>
        <v>3000</v>
      </c>
      <c r="G88" s="112"/>
      <c r="H88" s="27"/>
      <c r="I88" t="s">
        <v>68</v>
      </c>
    </row>
    <row r="89" spans="1:9" ht="24" customHeight="1">
      <c r="A89" s="15" t="s">
        <v>45</v>
      </c>
      <c r="B89" s="10" t="s">
        <v>49</v>
      </c>
      <c r="C89" s="3">
        <v>1</v>
      </c>
      <c r="D89" s="4">
        <v>800</v>
      </c>
      <c r="E89" s="111"/>
      <c r="F89" s="112">
        <f>D89*C89</f>
        <v>800</v>
      </c>
      <c r="G89" s="112"/>
      <c r="H89" s="27"/>
      <c r="I89" t="s">
        <v>68</v>
      </c>
    </row>
    <row r="90" spans="1:8" ht="24" customHeight="1" thickBot="1">
      <c r="A90" s="18"/>
      <c r="B90" s="28" t="s">
        <v>50</v>
      </c>
      <c r="C90" s="29">
        <v>1</v>
      </c>
      <c r="D90" s="30">
        <v>75000</v>
      </c>
      <c r="E90" s="114"/>
      <c r="F90" s="115">
        <f>D90*C90</f>
        <v>75000</v>
      </c>
      <c r="G90" s="115"/>
      <c r="H90" s="32"/>
    </row>
    <row r="91" spans="1:8" ht="24" customHeight="1" thickBot="1">
      <c r="A91" s="121" t="s">
        <v>103</v>
      </c>
      <c r="B91" s="89"/>
      <c r="C91" s="90"/>
      <c r="D91" s="91"/>
      <c r="E91" s="86">
        <f>SUM(E86:E90)</f>
        <v>0</v>
      </c>
      <c r="F91" s="86">
        <f>SUM(F86:F90)</f>
        <v>80800</v>
      </c>
      <c r="G91" s="86">
        <f>SUM(G86:G90)</f>
        <v>0</v>
      </c>
      <c r="H91" s="86">
        <f>SUM(H86:H90)</f>
        <v>0</v>
      </c>
    </row>
    <row r="92" spans="1:8" ht="27.75" customHeight="1">
      <c r="A92" s="135" t="s">
        <v>51</v>
      </c>
      <c r="B92" s="43" t="s">
        <v>8</v>
      </c>
      <c r="C92" s="44">
        <v>1</v>
      </c>
      <c r="D92" s="45">
        <v>27000</v>
      </c>
      <c r="E92" s="45"/>
      <c r="F92" s="56">
        <f>D92*C92</f>
        <v>27000</v>
      </c>
      <c r="G92" s="34"/>
      <c r="H92" s="35"/>
    </row>
    <row r="93" spans="1:8" ht="24" customHeight="1">
      <c r="A93" s="135"/>
      <c r="B93" s="11" t="s">
        <v>9</v>
      </c>
      <c r="C93" s="6">
        <v>1</v>
      </c>
      <c r="D93" s="7">
        <v>7500</v>
      </c>
      <c r="E93" s="7"/>
      <c r="F93" s="57">
        <f>D93*C93</f>
        <v>7500</v>
      </c>
      <c r="G93" s="5"/>
      <c r="H93" s="27"/>
    </row>
    <row r="94" spans="1:8" ht="26.25" customHeight="1">
      <c r="A94" s="135"/>
      <c r="B94" s="11" t="s">
        <v>10</v>
      </c>
      <c r="C94" s="6">
        <v>1</v>
      </c>
      <c r="D94" s="7">
        <v>35000</v>
      </c>
      <c r="E94" s="7"/>
      <c r="F94" s="57">
        <f>D94*C94</f>
        <v>35000</v>
      </c>
      <c r="G94" s="5"/>
      <c r="H94" s="27"/>
    </row>
    <row r="95" spans="1:8" ht="25.5" customHeight="1" thickBot="1">
      <c r="A95" s="135"/>
      <c r="B95" s="46"/>
      <c r="C95" s="29"/>
      <c r="D95" s="30"/>
      <c r="E95" s="30"/>
      <c r="F95" s="31"/>
      <c r="G95" s="31"/>
      <c r="H95" s="32"/>
    </row>
    <row r="96" spans="1:8" ht="25.5" customHeight="1" thickBot="1">
      <c r="A96" s="16" t="s">
        <v>80</v>
      </c>
      <c r="B96" s="47"/>
      <c r="C96" s="36"/>
      <c r="D96" s="37"/>
      <c r="E96" s="37"/>
      <c r="F96" s="38">
        <f>SUM(F92:F95)</f>
        <v>69500</v>
      </c>
      <c r="G96" s="38">
        <f>SUM(G92:G95)</f>
        <v>0</v>
      </c>
      <c r="H96" s="39">
        <f>SUM(H92:H95)</f>
        <v>0</v>
      </c>
    </row>
    <row r="97" spans="1:8" ht="42" customHeight="1">
      <c r="A97" s="136" t="s">
        <v>52</v>
      </c>
      <c r="B97" s="106" t="s">
        <v>46</v>
      </c>
      <c r="C97" s="42"/>
      <c r="D97" s="40"/>
      <c r="E97" s="108"/>
      <c r="F97" s="109"/>
      <c r="G97" s="109"/>
      <c r="H97" s="110"/>
    </row>
    <row r="98" spans="1:9" ht="32.25" customHeight="1">
      <c r="A98" s="137"/>
      <c r="B98" s="12" t="s">
        <v>74</v>
      </c>
      <c r="C98" s="8">
        <v>1</v>
      </c>
      <c r="D98" s="9">
        <v>15000</v>
      </c>
      <c r="E98" s="117"/>
      <c r="F98" s="112">
        <f>D98*C98</f>
        <v>15000</v>
      </c>
      <c r="G98" s="112"/>
      <c r="H98" s="113"/>
      <c r="I98" t="s">
        <v>76</v>
      </c>
    </row>
    <row r="99" spans="1:8" ht="30.75" customHeight="1">
      <c r="A99" s="137"/>
      <c r="B99" s="12" t="s">
        <v>75</v>
      </c>
      <c r="C99" s="8">
        <v>1</v>
      </c>
      <c r="D99" s="9">
        <v>30000</v>
      </c>
      <c r="E99" s="117"/>
      <c r="F99" s="112">
        <f>D99*C99</f>
        <v>30000</v>
      </c>
      <c r="G99" s="112"/>
      <c r="H99" s="113"/>
    </row>
    <row r="100" spans="1:9" ht="27.75" customHeight="1">
      <c r="A100" s="137"/>
      <c r="B100" s="28" t="s">
        <v>77</v>
      </c>
      <c r="C100" s="29">
        <v>3</v>
      </c>
      <c r="D100" s="30">
        <v>800</v>
      </c>
      <c r="E100" s="114"/>
      <c r="F100" s="115">
        <f>D100*C100</f>
        <v>2400</v>
      </c>
      <c r="G100" s="115"/>
      <c r="H100" s="116"/>
      <c r="I100" t="s">
        <v>78</v>
      </c>
    </row>
    <row r="101" spans="1:8" ht="35.25" customHeight="1">
      <c r="A101" s="137"/>
      <c r="B101" s="122" t="s">
        <v>26</v>
      </c>
      <c r="C101" s="3">
        <v>1</v>
      </c>
      <c r="D101" s="4">
        <v>85000</v>
      </c>
      <c r="E101" s="111"/>
      <c r="F101" s="112">
        <f>D101*C101</f>
        <v>85000</v>
      </c>
      <c r="G101" s="112"/>
      <c r="H101" s="113"/>
    </row>
    <row r="102" spans="1:8" ht="15" customHeight="1">
      <c r="A102" s="137"/>
      <c r="B102" s="12" t="s">
        <v>88</v>
      </c>
      <c r="C102" s="8">
        <v>1</v>
      </c>
      <c r="D102" s="9">
        <v>27000</v>
      </c>
      <c r="E102" s="117"/>
      <c r="F102" s="112"/>
      <c r="G102" s="112"/>
      <c r="H102" s="112">
        <v>27000</v>
      </c>
    </row>
    <row r="103" spans="1:8" ht="15" customHeight="1">
      <c r="A103" s="137"/>
      <c r="B103" s="12" t="s">
        <v>87</v>
      </c>
      <c r="C103" s="8">
        <v>1</v>
      </c>
      <c r="D103" s="9">
        <v>50000</v>
      </c>
      <c r="E103" s="117"/>
      <c r="F103" s="112">
        <f>D103*C103</f>
        <v>50000</v>
      </c>
      <c r="G103" s="112"/>
      <c r="H103" s="113"/>
    </row>
    <row r="104" spans="1:8" ht="15" customHeight="1">
      <c r="A104" s="137"/>
      <c r="B104" s="10" t="s">
        <v>27</v>
      </c>
      <c r="C104" s="3">
        <v>1</v>
      </c>
      <c r="D104" s="4">
        <v>50000</v>
      </c>
      <c r="E104" s="111"/>
      <c r="F104" s="112">
        <f>D104*C104</f>
        <v>50000</v>
      </c>
      <c r="G104" s="112"/>
      <c r="H104" s="113"/>
    </row>
    <row r="105" spans="1:8" ht="15" customHeight="1">
      <c r="A105" s="137"/>
      <c r="B105" s="10" t="s">
        <v>28</v>
      </c>
      <c r="C105" s="3">
        <v>1</v>
      </c>
      <c r="D105" s="4">
        <v>28000</v>
      </c>
      <c r="E105" s="111"/>
      <c r="F105" s="112">
        <f>D105*C105</f>
        <v>28000</v>
      </c>
      <c r="G105" s="112"/>
      <c r="H105" s="113"/>
    </row>
    <row r="106" spans="1:8" ht="15" customHeight="1">
      <c r="A106" s="137"/>
      <c r="B106" s="10" t="s">
        <v>29</v>
      </c>
      <c r="C106" s="3">
        <v>1</v>
      </c>
      <c r="D106" s="4">
        <v>6000</v>
      </c>
      <c r="E106" s="119">
        <v>6000</v>
      </c>
      <c r="F106" s="112"/>
      <c r="G106" s="112"/>
      <c r="H106" s="113"/>
    </row>
    <row r="107" spans="1:8" ht="15" customHeight="1">
      <c r="A107" s="137"/>
      <c r="B107" s="10" t="s">
        <v>30</v>
      </c>
      <c r="C107" s="3">
        <v>1</v>
      </c>
      <c r="D107" s="4">
        <v>15000</v>
      </c>
      <c r="E107" s="119"/>
      <c r="F107" s="112">
        <f>D107*C107</f>
        <v>15000</v>
      </c>
      <c r="G107" s="112"/>
      <c r="H107" s="113"/>
    </row>
    <row r="108" spans="1:8" ht="15" customHeight="1">
      <c r="A108" s="137"/>
      <c r="B108" s="14" t="s">
        <v>31</v>
      </c>
      <c r="C108" s="3">
        <v>1</v>
      </c>
      <c r="D108" s="4">
        <v>5000</v>
      </c>
      <c r="E108" s="119">
        <v>5000</v>
      </c>
      <c r="F108" s="112"/>
      <c r="G108" s="112"/>
      <c r="H108" s="113"/>
    </row>
    <row r="109" spans="1:8" ht="15" customHeight="1">
      <c r="A109" s="137"/>
      <c r="B109" s="10" t="s">
        <v>32</v>
      </c>
      <c r="C109" s="3">
        <v>1</v>
      </c>
      <c r="D109" s="4">
        <v>5000</v>
      </c>
      <c r="E109" s="112">
        <v>5000</v>
      </c>
      <c r="F109" s="112"/>
      <c r="G109" s="112"/>
      <c r="H109" s="113"/>
    </row>
    <row r="110" spans="1:8" ht="15" customHeight="1">
      <c r="A110" s="137"/>
      <c r="B110" s="10" t="s">
        <v>33</v>
      </c>
      <c r="C110" s="3">
        <v>1</v>
      </c>
      <c r="D110" s="4">
        <v>1000</v>
      </c>
      <c r="E110" s="112">
        <v>1000</v>
      </c>
      <c r="F110" s="112"/>
      <c r="G110" s="112"/>
      <c r="H110" s="113"/>
    </row>
    <row r="111" spans="1:8" ht="15" customHeight="1">
      <c r="A111" s="137"/>
      <c r="B111" s="10" t="s">
        <v>34</v>
      </c>
      <c r="C111" s="3">
        <v>1</v>
      </c>
      <c r="D111" s="4">
        <v>6000</v>
      </c>
      <c r="E111" s="112">
        <v>6000</v>
      </c>
      <c r="F111" s="112"/>
      <c r="G111" s="112"/>
      <c r="H111" s="113"/>
    </row>
    <row r="112" spans="1:8" ht="15.75" customHeight="1">
      <c r="A112" s="137"/>
      <c r="B112" s="10" t="s">
        <v>35</v>
      </c>
      <c r="C112" s="3">
        <v>1</v>
      </c>
      <c r="D112" s="4">
        <v>10000</v>
      </c>
      <c r="E112" s="112">
        <v>10000</v>
      </c>
      <c r="F112" s="112"/>
      <c r="G112" s="112"/>
      <c r="H112" s="113"/>
    </row>
    <row r="113" spans="1:8" ht="15.75" customHeight="1">
      <c r="A113" s="137"/>
      <c r="B113" s="10" t="s">
        <v>36</v>
      </c>
      <c r="C113" s="3">
        <v>1</v>
      </c>
      <c r="D113" s="4">
        <v>1500</v>
      </c>
      <c r="E113" s="112">
        <v>1500</v>
      </c>
      <c r="F113" s="112"/>
      <c r="G113" s="112"/>
      <c r="H113" s="113"/>
    </row>
    <row r="114" spans="1:8" ht="15.75" customHeight="1">
      <c r="A114" s="137"/>
      <c r="B114" s="10" t="s">
        <v>37</v>
      </c>
      <c r="C114" s="3">
        <v>1</v>
      </c>
      <c r="D114" s="4">
        <v>4000</v>
      </c>
      <c r="E114" s="112">
        <v>4000</v>
      </c>
      <c r="F114" s="112"/>
      <c r="G114" s="112"/>
      <c r="H114" s="113"/>
    </row>
    <row r="115" spans="1:8" ht="15.75" customHeight="1" thickBot="1">
      <c r="A115" s="141"/>
      <c r="B115" s="28" t="s">
        <v>38</v>
      </c>
      <c r="C115" s="29">
        <v>1</v>
      </c>
      <c r="D115" s="30">
        <v>6500</v>
      </c>
      <c r="E115" s="115">
        <v>6500</v>
      </c>
      <c r="F115" s="115"/>
      <c r="G115" s="115"/>
      <c r="H115" s="116"/>
    </row>
    <row r="116" spans="1:8" ht="27.75" customHeight="1" thickBot="1">
      <c r="A116" s="63" t="s">
        <v>104</v>
      </c>
      <c r="B116" s="120"/>
      <c r="C116" s="84"/>
      <c r="D116" s="85"/>
      <c r="E116" s="85">
        <f>SUM(E97:E115)</f>
        <v>45000</v>
      </c>
      <c r="F116" s="85">
        <f>SUM(F97:F115)</f>
        <v>275400</v>
      </c>
      <c r="G116" s="85">
        <f>SUM(G97:G115)</f>
        <v>0</v>
      </c>
      <c r="H116" s="85">
        <f>SUM(H97:H115)</f>
        <v>27000</v>
      </c>
    </row>
    <row r="117" spans="1:8" ht="15.75">
      <c r="A117" s="135" t="s">
        <v>53</v>
      </c>
      <c r="B117" s="33" t="s">
        <v>54</v>
      </c>
      <c r="C117" s="19">
        <v>1</v>
      </c>
      <c r="D117" s="20">
        <v>50000</v>
      </c>
      <c r="E117" s="118"/>
      <c r="F117" s="109">
        <f>D117*C117</f>
        <v>50000</v>
      </c>
      <c r="G117" s="109"/>
      <c r="H117" s="110"/>
    </row>
    <row r="118" spans="1:8" ht="40.5" customHeight="1">
      <c r="A118" s="135"/>
      <c r="B118" s="13" t="s">
        <v>79</v>
      </c>
      <c r="C118" s="3">
        <v>1</v>
      </c>
      <c r="D118" s="4">
        <v>15000</v>
      </c>
      <c r="E118" s="111"/>
      <c r="F118" s="112">
        <f>D118*C118</f>
        <v>15000</v>
      </c>
      <c r="G118" s="112"/>
      <c r="H118" s="113"/>
    </row>
    <row r="119" spans="1:8" ht="27" customHeight="1">
      <c r="A119" s="135"/>
      <c r="B119" s="10" t="s">
        <v>29</v>
      </c>
      <c r="C119" s="3">
        <v>1</v>
      </c>
      <c r="D119" s="4">
        <v>6000</v>
      </c>
      <c r="E119" s="111">
        <v>6000</v>
      </c>
      <c r="F119" s="112"/>
      <c r="G119" s="112"/>
      <c r="H119" s="113"/>
    </row>
    <row r="120" spans="1:8" ht="52.5" customHeight="1">
      <c r="A120" s="135"/>
      <c r="B120" s="10" t="s">
        <v>55</v>
      </c>
      <c r="C120" s="3">
        <v>1</v>
      </c>
      <c r="D120" s="4">
        <v>85000</v>
      </c>
      <c r="E120" s="111"/>
      <c r="F120" s="112">
        <f>D120*C120</f>
        <v>85000</v>
      </c>
      <c r="G120" s="112"/>
      <c r="H120" s="113"/>
    </row>
    <row r="121" spans="1:12" ht="24.75" customHeight="1">
      <c r="A121" s="135"/>
      <c r="B121" s="10" t="s">
        <v>28</v>
      </c>
      <c r="C121" s="3">
        <v>1</v>
      </c>
      <c r="D121" s="4">
        <v>28000</v>
      </c>
      <c r="E121" s="111">
        <v>28000</v>
      </c>
      <c r="F121" s="112"/>
      <c r="G121" s="112"/>
      <c r="H121" s="113"/>
      <c r="I121" s="128" t="s">
        <v>61</v>
      </c>
      <c r="J121" s="129"/>
      <c r="K121" s="129"/>
      <c r="L121" s="129"/>
    </row>
    <row r="122" spans="1:12" ht="25.5" customHeight="1">
      <c r="A122" s="135"/>
      <c r="B122" s="14" t="s">
        <v>31</v>
      </c>
      <c r="C122" s="3">
        <v>1</v>
      </c>
      <c r="D122" s="4">
        <v>5000</v>
      </c>
      <c r="E122" s="111">
        <v>5000</v>
      </c>
      <c r="F122" s="112"/>
      <c r="G122" s="112"/>
      <c r="H122" s="113"/>
      <c r="I122" s="128"/>
      <c r="J122" s="129"/>
      <c r="K122" s="129"/>
      <c r="L122" s="129"/>
    </row>
    <row r="123" spans="1:8" ht="39" customHeight="1">
      <c r="A123" s="135"/>
      <c r="B123" s="10" t="s">
        <v>56</v>
      </c>
      <c r="C123" s="3">
        <v>1</v>
      </c>
      <c r="D123" s="4">
        <v>5000</v>
      </c>
      <c r="E123" s="111">
        <v>5000</v>
      </c>
      <c r="F123" s="112"/>
      <c r="G123" s="112"/>
      <c r="H123" s="113"/>
    </row>
    <row r="124" spans="1:8" ht="22.5" customHeight="1">
      <c r="A124" s="135"/>
      <c r="B124" s="14" t="s">
        <v>57</v>
      </c>
      <c r="C124" s="3">
        <v>1</v>
      </c>
      <c r="D124" s="4">
        <v>7500</v>
      </c>
      <c r="E124" s="111">
        <v>7500</v>
      </c>
      <c r="F124" s="112"/>
      <c r="G124" s="112"/>
      <c r="H124" s="113"/>
    </row>
    <row r="125" spans="1:11" ht="27" customHeight="1">
      <c r="A125" s="135"/>
      <c r="B125" s="10" t="s">
        <v>35</v>
      </c>
      <c r="C125" s="3">
        <v>1</v>
      </c>
      <c r="D125" s="4">
        <v>10000</v>
      </c>
      <c r="E125" s="111">
        <v>10000</v>
      </c>
      <c r="F125" s="112"/>
      <c r="G125" s="112"/>
      <c r="H125" s="113"/>
      <c r="I125" t="s">
        <v>83</v>
      </c>
      <c r="K125" t="s">
        <v>84</v>
      </c>
    </row>
    <row r="126" spans="1:8" ht="22.5" customHeight="1">
      <c r="A126" s="135"/>
      <c r="B126" s="10" t="s">
        <v>58</v>
      </c>
      <c r="C126" s="3">
        <v>1</v>
      </c>
      <c r="D126" s="4">
        <v>16000</v>
      </c>
      <c r="E126" s="111">
        <v>16000</v>
      </c>
      <c r="F126" s="112"/>
      <c r="G126" s="112"/>
      <c r="H126" s="113"/>
    </row>
    <row r="127" spans="1:8" ht="24" customHeight="1">
      <c r="A127" s="135"/>
      <c r="B127" s="10" t="s">
        <v>37</v>
      </c>
      <c r="C127" s="3">
        <v>1</v>
      </c>
      <c r="D127" s="4">
        <v>4000</v>
      </c>
      <c r="E127" s="111">
        <v>4000</v>
      </c>
      <c r="F127" s="112"/>
      <c r="G127" s="112"/>
      <c r="H127" s="113"/>
    </row>
    <row r="128" spans="1:8" ht="27.75" customHeight="1" thickBot="1">
      <c r="A128" s="135"/>
      <c r="B128" s="28" t="s">
        <v>36</v>
      </c>
      <c r="C128" s="29">
        <v>1</v>
      </c>
      <c r="D128" s="30">
        <v>1500</v>
      </c>
      <c r="E128" s="114">
        <v>1500</v>
      </c>
      <c r="F128" s="115"/>
      <c r="G128" s="115"/>
      <c r="H128" s="116"/>
    </row>
    <row r="129" spans="1:8" ht="15.75" thickBot="1">
      <c r="A129" s="123" t="s">
        <v>105</v>
      </c>
      <c r="B129" s="124"/>
      <c r="C129" s="125"/>
      <c r="D129" s="126"/>
      <c r="E129" s="126">
        <f>SUM(E117:E128)</f>
        <v>83000</v>
      </c>
      <c r="F129" s="126">
        <f>SUM(F117:F128)</f>
        <v>150000</v>
      </c>
      <c r="G129" s="126">
        <f>SUM(G117:G128)</f>
        <v>0</v>
      </c>
      <c r="H129" s="126">
        <f>SUM(H117:H128)</f>
        <v>0</v>
      </c>
    </row>
    <row r="130" spans="1:8" ht="38.25" customHeight="1" thickBot="1">
      <c r="A130" s="48" t="s">
        <v>81</v>
      </c>
      <c r="B130" s="49"/>
      <c r="C130" s="50">
        <f>C35+C41+C54+C71+C85+C91+C96+C116+C129</f>
        <v>0</v>
      </c>
      <c r="D130" s="51"/>
      <c r="E130" s="144">
        <f>E129+E116+E96+E91+E85+E71+E54+E41+E35+E27+E18+E7</f>
        <v>306400</v>
      </c>
      <c r="F130" s="144">
        <f>F129+F116+F96+F91+F85+F71+F54+F41+F35+F27+F18+F7</f>
        <v>1838700</v>
      </c>
      <c r="G130" s="144">
        <f>G129+G116+G96+G91+G85+G71+G54+G41+G35+G27+G18+G7</f>
        <v>235000</v>
      </c>
      <c r="H130" s="144">
        <f>H129+H116+H96+H91+H85+H71+H54+H41+H35+H27+H18+H7</f>
        <v>113000</v>
      </c>
    </row>
    <row r="131" spans="5:8" ht="15">
      <c r="E131" s="145"/>
      <c r="F131" s="145"/>
      <c r="G131" s="145"/>
      <c r="H131" s="145"/>
    </row>
    <row r="132" spans="1:8" ht="15">
      <c r="A132" s="130" t="s">
        <v>94</v>
      </c>
      <c r="B132" s="130"/>
      <c r="E132" s="145"/>
      <c r="F132" s="145"/>
      <c r="G132" s="145"/>
      <c r="H132" s="146">
        <f>E130+F130+G130+H130</f>
        <v>2493100</v>
      </c>
    </row>
  </sheetData>
  <sheetProtection/>
  <mergeCells count="17">
    <mergeCell ref="F1:H1"/>
    <mergeCell ref="A2:H2"/>
    <mergeCell ref="A92:A95"/>
    <mergeCell ref="A86:A87"/>
    <mergeCell ref="A97:A115"/>
    <mergeCell ref="A55:A70"/>
    <mergeCell ref="A19:A26"/>
    <mergeCell ref="I121:L122"/>
    <mergeCell ref="I59:L60"/>
    <mergeCell ref="I73:L74"/>
    <mergeCell ref="A132:B132"/>
    <mergeCell ref="A4:A6"/>
    <mergeCell ref="A8:A17"/>
    <mergeCell ref="A28:A34"/>
    <mergeCell ref="A36:A40"/>
    <mergeCell ref="A72:A84"/>
    <mergeCell ref="A117:A128"/>
  </mergeCells>
  <printOptions/>
  <pageMargins left="0.31496062992125984" right="0.125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3" sqref="A3:H4"/>
    </sheetView>
  </sheetViews>
  <sheetFormatPr defaultColWidth="9.140625" defaultRowHeight="15"/>
  <cols>
    <col min="1" max="1" width="23.140625" style="0" customWidth="1"/>
    <col min="2" max="2" width="23.28125" style="0" customWidth="1"/>
    <col min="4" max="8" width="17.421875" style="0" customWidth="1"/>
  </cols>
  <sheetData>
    <row r="1" spans="1:8" ht="15">
      <c r="A1" s="138" t="s">
        <v>107</v>
      </c>
      <c r="B1" s="138"/>
      <c r="C1" s="138"/>
      <c r="D1" s="138"/>
      <c r="E1" s="138"/>
      <c r="F1" s="138"/>
      <c r="G1" s="138"/>
      <c r="H1" s="138"/>
    </row>
    <row r="3" spans="1:8" ht="15">
      <c r="A3" s="139" t="s">
        <v>108</v>
      </c>
      <c r="B3" s="139"/>
      <c r="C3" s="139"/>
      <c r="D3" s="139"/>
      <c r="E3" s="139"/>
      <c r="F3" s="139"/>
      <c r="G3" s="139"/>
      <c r="H3" s="139"/>
    </row>
    <row r="4" spans="1:8" ht="15.75" thickBot="1">
      <c r="A4" s="140"/>
      <c r="B4" s="140"/>
      <c r="C4" s="140"/>
      <c r="D4" s="140"/>
      <c r="E4" s="140"/>
      <c r="F4" s="140"/>
      <c r="G4" s="140"/>
      <c r="H4" s="140"/>
    </row>
    <row r="5" spans="1:8" ht="30.75" thickBot="1">
      <c r="A5" s="23" t="s">
        <v>0</v>
      </c>
      <c r="B5" s="24" t="s">
        <v>1</v>
      </c>
      <c r="C5" s="21" t="s">
        <v>82</v>
      </c>
      <c r="D5" s="55" t="s">
        <v>89</v>
      </c>
      <c r="E5" s="22">
        <v>2020</v>
      </c>
      <c r="F5" s="1">
        <v>2021</v>
      </c>
      <c r="G5" s="25">
        <v>2022</v>
      </c>
      <c r="H5" s="26">
        <v>2023</v>
      </c>
    </row>
    <row r="6" spans="1:8" ht="47.25">
      <c r="A6" s="143" t="s">
        <v>91</v>
      </c>
      <c r="B6" s="127" t="s">
        <v>46</v>
      </c>
      <c r="C6" s="8">
        <v>1</v>
      </c>
      <c r="D6" s="9"/>
      <c r="E6" s="117"/>
      <c r="F6" s="112"/>
      <c r="G6" s="112"/>
      <c r="H6" s="27"/>
    </row>
    <row r="7" spans="1:8" ht="15.75">
      <c r="A7" s="137"/>
      <c r="B7" s="10" t="s">
        <v>47</v>
      </c>
      <c r="C7" s="3">
        <v>1</v>
      </c>
      <c r="D7" s="4">
        <v>2000</v>
      </c>
      <c r="E7" s="111"/>
      <c r="F7" s="112">
        <f>D7*C7</f>
        <v>2000</v>
      </c>
      <c r="G7" s="112"/>
      <c r="H7" s="27"/>
    </row>
    <row r="8" spans="1:8" ht="31.5">
      <c r="A8" s="54" t="s">
        <v>44</v>
      </c>
      <c r="B8" s="10" t="s">
        <v>48</v>
      </c>
      <c r="C8" s="3">
        <v>1</v>
      </c>
      <c r="D8" s="4">
        <v>3000</v>
      </c>
      <c r="E8" s="111"/>
      <c r="F8" s="112">
        <f>D8*C8</f>
        <v>3000</v>
      </c>
      <c r="G8" s="112"/>
      <c r="H8" s="27"/>
    </row>
    <row r="9" spans="1:8" ht="31.5">
      <c r="A9" s="54" t="s">
        <v>45</v>
      </c>
      <c r="B9" s="10" t="s">
        <v>49</v>
      </c>
      <c r="C9" s="3">
        <v>1</v>
      </c>
      <c r="D9" s="4">
        <v>800</v>
      </c>
      <c r="E9" s="111"/>
      <c r="F9" s="112">
        <f>D9*C9</f>
        <v>800</v>
      </c>
      <c r="G9" s="112"/>
      <c r="H9" s="27"/>
    </row>
    <row r="10" spans="1:8" ht="32.25" thickBot="1">
      <c r="A10" s="18"/>
      <c r="B10" s="28" t="s">
        <v>50</v>
      </c>
      <c r="C10" s="29">
        <v>1</v>
      </c>
      <c r="D10" s="30">
        <v>75000</v>
      </c>
      <c r="E10" s="114"/>
      <c r="F10" s="115">
        <f>D10*C10</f>
        <v>75000</v>
      </c>
      <c r="G10" s="115"/>
      <c r="H10" s="53"/>
    </row>
    <row r="11" spans="1:8" ht="32.25" thickBot="1">
      <c r="A11" s="121" t="s">
        <v>103</v>
      </c>
      <c r="B11" s="89"/>
      <c r="C11" s="90"/>
      <c r="D11" s="91"/>
      <c r="E11" s="86">
        <f>SUM(E6:E10)</f>
        <v>0</v>
      </c>
      <c r="F11" s="86">
        <f>SUM(F6:F10)</f>
        <v>80800</v>
      </c>
      <c r="G11" s="86">
        <f>SUM(G6:G10)</f>
        <v>0</v>
      </c>
      <c r="H11" s="86">
        <f>SUM(H6:H10)</f>
        <v>0</v>
      </c>
    </row>
    <row r="12" spans="1:8" ht="15.75">
      <c r="A12" s="135" t="s">
        <v>51</v>
      </c>
      <c r="B12" s="43" t="s">
        <v>8</v>
      </c>
      <c r="C12" s="44">
        <v>1</v>
      </c>
      <c r="D12" s="45">
        <v>27000</v>
      </c>
      <c r="E12" s="45"/>
      <c r="F12" s="56">
        <f>D12*C12</f>
        <v>27000</v>
      </c>
      <c r="G12" s="34"/>
      <c r="H12" s="35"/>
    </row>
    <row r="13" spans="1:8" ht="15.75">
      <c r="A13" s="135"/>
      <c r="B13" s="11" t="s">
        <v>9</v>
      </c>
      <c r="C13" s="6">
        <v>1</v>
      </c>
      <c r="D13" s="7">
        <v>7500</v>
      </c>
      <c r="E13" s="7"/>
      <c r="F13" s="57">
        <f>D13*C13</f>
        <v>7500</v>
      </c>
      <c r="G13" s="5"/>
      <c r="H13" s="27"/>
    </row>
    <row r="14" spans="1:8" ht="15.75">
      <c r="A14" s="135"/>
      <c r="B14" s="11" t="s">
        <v>10</v>
      </c>
      <c r="C14" s="6">
        <v>1</v>
      </c>
      <c r="D14" s="7">
        <v>35000</v>
      </c>
      <c r="E14" s="7"/>
      <c r="F14" s="57">
        <f>D14*C14</f>
        <v>35000</v>
      </c>
      <c r="G14" s="5"/>
      <c r="H14" s="27"/>
    </row>
    <row r="15" spans="1:8" ht="15.75" thickBot="1">
      <c r="A15" s="135"/>
      <c r="B15" s="46"/>
      <c r="C15" s="29"/>
      <c r="D15" s="30"/>
      <c r="E15" s="30"/>
      <c r="F15" s="52"/>
      <c r="G15" s="52"/>
      <c r="H15" s="53"/>
    </row>
    <row r="16" spans="1:8" ht="16.5" thickBot="1">
      <c r="A16" s="16" t="s">
        <v>80</v>
      </c>
      <c r="B16" s="47"/>
      <c r="C16" s="36"/>
      <c r="D16" s="37"/>
      <c r="E16" s="37"/>
      <c r="F16" s="38">
        <f>SUM(F12:F15)</f>
        <v>69500</v>
      </c>
      <c r="G16" s="38">
        <f>SUM(G12:G15)</f>
        <v>0</v>
      </c>
      <c r="H16" s="39">
        <f>SUM(H12:H15)</f>
        <v>0</v>
      </c>
    </row>
    <row r="17" spans="1:8" ht="47.25">
      <c r="A17" s="136" t="s">
        <v>52</v>
      </c>
      <c r="B17" s="106" t="s">
        <v>46</v>
      </c>
      <c r="C17" s="42"/>
      <c r="D17" s="40"/>
      <c r="E17" s="108"/>
      <c r="F17" s="109"/>
      <c r="G17" s="109"/>
      <c r="H17" s="110"/>
    </row>
    <row r="18" spans="1:8" ht="15.75">
      <c r="A18" s="137"/>
      <c r="B18" s="12" t="s">
        <v>74</v>
      </c>
      <c r="C18" s="8">
        <v>1</v>
      </c>
      <c r="D18" s="9">
        <v>15000</v>
      </c>
      <c r="E18" s="117"/>
      <c r="F18" s="112">
        <f>D18*C18</f>
        <v>15000</v>
      </c>
      <c r="G18" s="112"/>
      <c r="H18" s="113"/>
    </row>
    <row r="19" spans="1:8" ht="15.75">
      <c r="A19" s="137"/>
      <c r="B19" s="12" t="s">
        <v>75</v>
      </c>
      <c r="C19" s="8">
        <v>1</v>
      </c>
      <c r="D19" s="9">
        <v>30000</v>
      </c>
      <c r="E19" s="117"/>
      <c r="F19" s="112">
        <f>D19*C19</f>
        <v>30000</v>
      </c>
      <c r="G19" s="112"/>
      <c r="H19" s="113"/>
    </row>
    <row r="20" spans="1:8" ht="31.5">
      <c r="A20" s="137"/>
      <c r="B20" s="28" t="s">
        <v>77</v>
      </c>
      <c r="C20" s="29">
        <v>3</v>
      </c>
      <c r="D20" s="30">
        <v>800</v>
      </c>
      <c r="E20" s="114"/>
      <c r="F20" s="115">
        <f>D20*C20</f>
        <v>2400</v>
      </c>
      <c r="G20" s="115"/>
      <c r="H20" s="116"/>
    </row>
    <row r="21" spans="1:8" ht="31.5">
      <c r="A21" s="137"/>
      <c r="B21" s="122" t="s">
        <v>26</v>
      </c>
      <c r="C21" s="3">
        <v>1</v>
      </c>
      <c r="D21" s="4">
        <v>85000</v>
      </c>
      <c r="E21" s="111"/>
      <c r="F21" s="112">
        <f>D21*C21</f>
        <v>85000</v>
      </c>
      <c r="G21" s="112"/>
      <c r="H21" s="113"/>
    </row>
    <row r="22" spans="1:8" ht="15.75">
      <c r="A22" s="137"/>
      <c r="B22" s="12" t="s">
        <v>88</v>
      </c>
      <c r="C22" s="8">
        <v>1</v>
      </c>
      <c r="D22" s="9">
        <v>27000</v>
      </c>
      <c r="E22" s="117"/>
      <c r="F22" s="112"/>
      <c r="G22" s="112"/>
      <c r="H22" s="112">
        <v>27000</v>
      </c>
    </row>
    <row r="23" spans="1:8" ht="15.75">
      <c r="A23" s="137"/>
      <c r="B23" s="12" t="s">
        <v>87</v>
      </c>
      <c r="C23" s="8">
        <v>1</v>
      </c>
      <c r="D23" s="9">
        <v>50000</v>
      </c>
      <c r="E23" s="117"/>
      <c r="F23" s="112">
        <f>D23*C23</f>
        <v>50000</v>
      </c>
      <c r="G23" s="112"/>
      <c r="H23" s="113"/>
    </row>
    <row r="24" spans="1:8" ht="15.75">
      <c r="A24" s="137"/>
      <c r="B24" s="10" t="s">
        <v>27</v>
      </c>
      <c r="C24" s="3">
        <v>1</v>
      </c>
      <c r="D24" s="4">
        <v>50000</v>
      </c>
      <c r="E24" s="111"/>
      <c r="F24" s="112">
        <f>D24*C24</f>
        <v>50000</v>
      </c>
      <c r="G24" s="112"/>
      <c r="H24" s="113"/>
    </row>
    <row r="25" spans="1:8" ht="15.75">
      <c r="A25" s="137"/>
      <c r="B25" s="10" t="s">
        <v>28</v>
      </c>
      <c r="C25" s="3">
        <v>1</v>
      </c>
      <c r="D25" s="4">
        <v>28000</v>
      </c>
      <c r="E25" s="111"/>
      <c r="F25" s="112">
        <f>D25*C25</f>
        <v>28000</v>
      </c>
      <c r="G25" s="112"/>
      <c r="H25" s="113"/>
    </row>
    <row r="26" spans="1:8" ht="15.75">
      <c r="A26" s="137"/>
      <c r="B26" s="10" t="s">
        <v>29</v>
      </c>
      <c r="C26" s="3">
        <v>1</v>
      </c>
      <c r="D26" s="4">
        <v>6000</v>
      </c>
      <c r="E26" s="119">
        <v>6000</v>
      </c>
      <c r="F26" s="112"/>
      <c r="G26" s="112"/>
      <c r="H26" s="113"/>
    </row>
    <row r="27" spans="1:8" ht="15.75">
      <c r="A27" s="137"/>
      <c r="B27" s="10" t="s">
        <v>30</v>
      </c>
      <c r="C27" s="3">
        <v>1</v>
      </c>
      <c r="D27" s="4">
        <v>15000</v>
      </c>
      <c r="E27" s="119"/>
      <c r="F27" s="112">
        <f>D27*C27</f>
        <v>15000</v>
      </c>
      <c r="G27" s="112"/>
      <c r="H27" s="113"/>
    </row>
    <row r="28" spans="1:8" ht="15.75">
      <c r="A28" s="137"/>
      <c r="B28" s="14" t="s">
        <v>31</v>
      </c>
      <c r="C28" s="3">
        <v>1</v>
      </c>
      <c r="D28" s="4">
        <v>5000</v>
      </c>
      <c r="E28" s="119">
        <v>5000</v>
      </c>
      <c r="F28" s="112"/>
      <c r="G28" s="112"/>
      <c r="H28" s="113"/>
    </row>
    <row r="29" spans="1:8" ht="15.75">
      <c r="A29" s="137"/>
      <c r="B29" s="10" t="s">
        <v>32</v>
      </c>
      <c r="C29" s="3">
        <v>1</v>
      </c>
      <c r="D29" s="4">
        <v>5000</v>
      </c>
      <c r="E29" s="112">
        <v>5000</v>
      </c>
      <c r="F29" s="112"/>
      <c r="G29" s="112"/>
      <c r="H29" s="113"/>
    </row>
    <row r="30" spans="1:8" ht="31.5">
      <c r="A30" s="137"/>
      <c r="B30" s="10" t="s">
        <v>33</v>
      </c>
      <c r="C30" s="3">
        <v>1</v>
      </c>
      <c r="D30" s="4">
        <v>1000</v>
      </c>
      <c r="E30" s="112">
        <v>1000</v>
      </c>
      <c r="F30" s="112"/>
      <c r="G30" s="112"/>
      <c r="H30" s="113"/>
    </row>
    <row r="31" spans="1:8" ht="15.75">
      <c r="A31" s="137"/>
      <c r="B31" s="10" t="s">
        <v>34</v>
      </c>
      <c r="C31" s="3">
        <v>1</v>
      </c>
      <c r="D31" s="4">
        <v>6000</v>
      </c>
      <c r="E31" s="112">
        <v>6000</v>
      </c>
      <c r="F31" s="112"/>
      <c r="G31" s="112"/>
      <c r="H31" s="113"/>
    </row>
    <row r="32" spans="1:8" ht="15.75">
      <c r="A32" s="137"/>
      <c r="B32" s="10" t="s">
        <v>35</v>
      </c>
      <c r="C32" s="3">
        <v>1</v>
      </c>
      <c r="D32" s="4">
        <v>10000</v>
      </c>
      <c r="E32" s="112">
        <v>10000</v>
      </c>
      <c r="F32" s="112"/>
      <c r="G32" s="112"/>
      <c r="H32" s="113"/>
    </row>
    <row r="33" spans="1:8" ht="15.75">
      <c r="A33" s="137"/>
      <c r="B33" s="10" t="s">
        <v>36</v>
      </c>
      <c r="C33" s="3">
        <v>1</v>
      </c>
      <c r="D33" s="4">
        <v>1500</v>
      </c>
      <c r="E33" s="112">
        <v>1500</v>
      </c>
      <c r="F33" s="112"/>
      <c r="G33" s="112"/>
      <c r="H33" s="113"/>
    </row>
    <row r="34" spans="1:8" ht="15.75">
      <c r="A34" s="137"/>
      <c r="B34" s="10" t="s">
        <v>37</v>
      </c>
      <c r="C34" s="3">
        <v>1</v>
      </c>
      <c r="D34" s="4">
        <v>4000</v>
      </c>
      <c r="E34" s="112">
        <v>4000</v>
      </c>
      <c r="F34" s="112"/>
      <c r="G34" s="112"/>
      <c r="H34" s="113"/>
    </row>
    <row r="35" spans="1:8" ht="16.5" thickBot="1">
      <c r="A35" s="141"/>
      <c r="B35" s="28" t="s">
        <v>38</v>
      </c>
      <c r="C35" s="29">
        <v>1</v>
      </c>
      <c r="D35" s="30">
        <v>6500</v>
      </c>
      <c r="E35" s="115">
        <v>6500</v>
      </c>
      <c r="F35" s="115"/>
      <c r="G35" s="115"/>
      <c r="H35" s="116"/>
    </row>
    <row r="36" spans="1:8" ht="32.25" thickBot="1">
      <c r="A36" s="63" t="s">
        <v>104</v>
      </c>
      <c r="B36" s="120"/>
      <c r="C36" s="84"/>
      <c r="D36" s="85"/>
      <c r="E36" s="85">
        <f>SUM(E17:E35)</f>
        <v>45000</v>
      </c>
      <c r="F36" s="85">
        <f>SUM(F17:F35)</f>
        <v>275400</v>
      </c>
      <c r="G36" s="85">
        <f>SUM(G17:G35)</f>
        <v>0</v>
      </c>
      <c r="H36" s="85">
        <f>SUM(H17:H35)</f>
        <v>27000</v>
      </c>
    </row>
  </sheetData>
  <sheetProtection/>
  <mergeCells count="5">
    <mergeCell ref="A6:A7"/>
    <mergeCell ref="A12:A15"/>
    <mergeCell ref="A17:A35"/>
    <mergeCell ref="A1:H1"/>
    <mergeCell ref="A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admin</cp:lastModifiedBy>
  <cp:lastPrinted>2020-09-11T02:23:48Z</cp:lastPrinted>
  <dcterms:created xsi:type="dcterms:W3CDTF">2020-09-01T06:34:21Z</dcterms:created>
  <dcterms:modified xsi:type="dcterms:W3CDTF">2020-09-11T02:23:53Z</dcterms:modified>
  <cp:category/>
  <cp:version/>
  <cp:contentType/>
  <cp:contentStatus/>
</cp:coreProperties>
</file>