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018" sheetId="1" r:id="rId1"/>
    <sheet name="Лист2" sheetId="2" r:id="rId2"/>
    <sheet name="Лист3" sheetId="3" r:id="rId3"/>
  </sheets>
  <definedNames>
    <definedName name="_xlnm.Print_Area" localSheetId="0">'2018'!$A$1:$D$115</definedName>
  </definedNames>
  <calcPr fullCalcOnLoad="1"/>
</workbook>
</file>

<file path=xl/sharedStrings.xml><?xml version="1.0" encoding="utf-8"?>
<sst xmlns="http://schemas.openxmlformats.org/spreadsheetml/2006/main" count="201" uniqueCount="164">
  <si>
    <t>Код бюджетной классификации Российской Федерации</t>
  </si>
  <si>
    <t>Наименование доходов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</si>
  <si>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</si>
  <si>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</si>
  <si>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</si>
  <si>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</si>
  <si>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</si>
  <si>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</si>
  <si>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</si>
  <si>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</si>
  <si>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</si>
  <si>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</si>
  <si>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</si>
  <si>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</si>
  <si>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</si>
  <si>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</si>
  <si>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</si>
  <si>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</si>
  <si>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</si>
  <si>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</si>
  <si>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</si>
  <si>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</si>
  <si>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</si>
  <si>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</si>
  <si>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</si>
  <si>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</si>
  <si>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</si>
  <si>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</si>
  <si>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</si>
  <si>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</si>
  <si>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</si>
  <si>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</si>
  <si>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</si>
  <si>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</si>
  <si>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</si>
  <si>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</si>
  <si>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</si>
  <si>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</si>
  <si>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</si>
  <si>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</si>
  <si>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</si>
  <si>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</si>
  <si>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</si>
  <si>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</si>
  <si>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</si>
  <si>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</si>
  <si>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202 010000 00 0000 151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</si>
  <si>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</si>
  <si>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</si>
  <si>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бюджетам муниципальных районов :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</si>
  <si>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</si>
  <si>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</si>
  <si>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</si>
  <si>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осуществление государственных полномочий  в сфере государственного управления охраной 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 государственного управления   охраной труда»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</si>
  <si>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</t>
  </si>
  <si>
    <t>административных комиссий в Забайкальском крае»</t>
  </si>
  <si>
    <t>Субвенции бюджетам муниципальных районов на осуществление государственных  полномочий  по расчету и предоставлению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</si>
  <si>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</si>
  <si>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 муниципальных районов на осуществление государственного полномочия  по обеспечению бесплатным питанием детей из малоимущих семей, обучающихся в муниципальных общеобразовательных учреждениях Забайкальского края в соответствии с Законом Забайкальского края от 25 декабря 2008 года № 88-ЗЗК  «Об обеспечении бесплатным питанием детей из малоимущих семей, обучающихся в государственных и муниципальных общеобразовательных учреждениях Забайкальского края,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муниципальных общеобразовательных учреждениях Забайкальского края»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</si>
  <si>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</si>
  <si>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Всего доходов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</si>
  <si>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</si>
  <si>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</si>
  <si>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</si>
  <si>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</si>
  <si>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</si>
  <si>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</si>
  <si>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</si>
  <si>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</si>
  <si>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</si>
  <si>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</si>
  <si>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</si>
  <si>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</si>
  <si>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</si>
  <si>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</si>
  <si>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</si>
  <si>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</si>
  <si>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</si>
  <si>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</si>
  <si>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</si>
  <si>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</si>
  <si>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</si>
  <si>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</si>
  <si>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</si>
  <si>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</si>
  <si>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</si>
  <si>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</si>
  <si>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</si>
  <si>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</si>
  <si>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</si>
  <si>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</si>
  <si>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</si>
  <si>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</si>
  <si>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</si>
  <si>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</si>
  <si>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</si>
  <si>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</si>
  <si>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</si>
  <si>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</si>
  <si>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1 01 02020 01 0000 110</t>
  </si>
  <si>
    <t xml:space="preserve">Субвенции  бюджетам  муниципальных районов на предоставление компенсации части родительской платы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</si>
  <si>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>202 35118 05 0000 151</t>
  </si>
  <si>
    <t xml:space="preserve">Субвенции  бюджетам  муниципальных районов на осуществление государственных полномочий Российской Федерации на осуществление воинского учета на территориях, 
на которых отсутствуют структурные подразделения военных комиссариатов, 
в соответствии с Федеральным законом от 28 марта 1998 года № 53-ФЗ 
"О воинской обязанности и военной службе" 
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</si>
  <si>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 »</t>
  </si>
  <si>
    <t xml:space="preserve">Субвенции бюджетам  муниципальных районов на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соответствии с Законом Забайкальского края от 19 декабря 2016 года № 1426-ЗЗК 
"О наделении органов местного самоуправления муниципальных районов "Агинский район", "Петровск-Забайкальский район" и "Читинский район" в Забайкальском крае отдельными государственными полномочиями в сфере организации транспортного обслуживания населения автомобильным транспортом в межмуниципальном сообщении" </t>
  </si>
  <si>
    <t>2 02 35120 05 0000 151</t>
  </si>
  <si>
    <t>2 02 35082 05 0000 151</t>
  </si>
  <si>
    <t>2 02 30024 05 0000 151</t>
  </si>
  <si>
    <t>202 30000 00 0000 151</t>
  </si>
  <si>
    <t>2 02 30027 05 0000 151</t>
  </si>
  <si>
    <t>2 02 29999 05 0000 151</t>
  </si>
  <si>
    <t>202 20000 00 0000 151</t>
  </si>
  <si>
    <t>2 02 15001 05 0000 151</t>
  </si>
  <si>
    <t xml:space="preserve">Субвенции  бюджетам  муниципальных районовна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</si>
  <si>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</si>
  <si>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Субсидия на выравнивание обеспеченности муниципальных районов (городских округов) Забайкальского края на реализацию отдельных расходных обязательств муниципальных районов (городских округов) Забайкальского края</t>
  </si>
  <si>
    <t>Субсидия на реализацию мероприятий проекта «Забайкалье - территория будущего»</t>
  </si>
  <si>
    <t>Субсидии бюджетам муниципальных районов на модернизацию объектов теплоэнергетики и капитальный ремонт объектов коммунальной инфраструктуры, находящихся в муниципальной собственности</t>
  </si>
  <si>
    <t>Субвенции  бюджетам 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</si>
  <si>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Единая субвенция  в сфере социальной защиты населения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</si>
  <si>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Единая субвенция в сфере государственного управления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</si>
  <si>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Субвенция  в сфере образования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</si>
  <si>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>202 40 000 00 0000 151</t>
  </si>
  <si>
    <t>Иные межбюджетные трансферты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</si>
  <si>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</si>
  <si>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</si>
  <si>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218 00 000 00 0000 000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</si>
  <si>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, имеющих целевое назначение, прошлых лет</t>
  </si>
  <si>
    <t>218 60 010 05 0000 151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</si>
  <si>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 из бюджетов поселений</t>
  </si>
  <si>
    <t>219 00 000 00 0000 000</t>
  </si>
  <si>
    <t xml:space="preserve">Возврат остатков субсидий, субвенций  и иных межбюджетных трансфертов, имеющих целевое назначение, прошлых лет </t>
  </si>
  <si>
    <t xml:space="preserve">219 60 000 05 0000 151 </t>
  </si>
  <si>
    <t xml:space="preserve">Возврат остатков субсидий, субвенций и иных межбюджетных трансфертов, имеющих целевое назначение, прошлых лет  из бюджетов муниципальных районов </t>
  </si>
  <si>
    <t>Субсидии бюджетам муниципальных районов 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</si>
  <si>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Субсидии бюджетам муниципальных районов на реализацию мероприятий по капитальному ремонту спортивных залов в муниципальных общеобразовательных организациях</t>
  </si>
  <si>
    <t xml:space="preserve">Субвенции  бюджетам  муниципальных районов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</si>
  <si>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районов  на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родителей, в соответствии с Законом Забайкальского края от 15 ноября 2013 года № 880-ЗЗК "О наделении органов местного самоуправления муниципальных районов и городских округов Забайкальского края отдельным государственным полномочием по финансовому обеспечению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родителей" </t>
  </si>
  <si>
    <t>Уточнённые бюджетные назначения</t>
  </si>
  <si>
    <t>Исполнено</t>
  </si>
  <si>
    <t>тыс.руб.</t>
  </si>
  <si>
    <t>Невыясненные поступления зачисляемые в бюджеты муниципальных районов</t>
  </si>
  <si>
    <t>1 17 00000 00 0000 000</t>
  </si>
  <si>
    <t>202 20077 05 0000 151</t>
  </si>
  <si>
    <t xml:space="preserve">Субвенции  бюджетам  муниципальных районов на реализацию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
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</si>
  <si>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</si>
  <si>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>Дотации бюджетам муниципальных районов  на поддержку мер по обеспечению сбалансированности  бюджетов</t>
  </si>
  <si>
    <t>Субсидии бюджетам муниципальных районов на развитие плоскостных сооружений в сельской местности</t>
  </si>
  <si>
    <t>Субсидии бюджетам муниципальных районов насофинансирование капитальных вложений в объекты государственной (муниципальной собственности)</t>
  </si>
  <si>
    <t>Субсидии бюджетам муниципальных районов на реализацию мероприятий государственной программы "Доступная среда на 2011-2020 годы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</si>
  <si>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</si>
  <si>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Субсидии бюджетам муниципальных районов на поддержку отрасли культуры</t>
  </si>
  <si>
    <t>Субсидии бюджетам муниципальных районов на поддержку муниципальных программ формирования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</si>
  <si>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</si>
  <si>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202 20051 05 0000 151</t>
  </si>
  <si>
    <t>202 25027 05 0000 151</t>
  </si>
  <si>
    <t>202 25519 05 0000 151</t>
  </si>
  <si>
    <t>202 25467 05 0000 151</t>
  </si>
  <si>
    <t>202 25555 05 0000 151</t>
  </si>
  <si>
    <t>202 25567 05 0000 15</t>
  </si>
  <si>
    <t>Субсидии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</si>
  <si>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 на организацию отдыха и оздоровления детей в каникулярное время</t>
  </si>
  <si>
    <t>Субсидии бюджетам муниципальных районов  на реализацию мероприятий по подготовке документов территориального планирования</t>
  </si>
  <si>
    <t>ПРИЛОЖЕНИЕ № 1
к   постановлению администрации  муниципального района
«Читинский район» № 2292 от 10.09.2018 года
"Об утверждении отчета об исполнении бюджета муниципального  района «Читинский район»
за первое полугодие 2018 года"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</si>
</sst>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5" fillId="7" borderId="12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49" fontId="7" fillId="0" borderId="13" xfId="34" applyNumberFormat="1" applyFont="1" applyFill="1" applyBorder="1" applyProtection="1">
      <alignment horizontal="center"/>
      <protection/>
    </xf>
    <xf numFmtId="0" fontId="7" fillId="0" borderId="13" xfId="33" applyNumberFormat="1" applyFont="1" applyFill="1" applyBorder="1" applyAlignment="1" applyProtection="1">
      <alignment wrapText="1"/>
      <protection/>
    </xf>
    <xf numFmtId="0" fontId="7" fillId="0" borderId="13" xfId="0" applyFont="1" applyFill="1" applyBorder="1" applyAlignment="1">
      <alignment horizontal="center"/>
    </xf>
    <xf numFmtId="0" fontId="7" fillId="0" borderId="13" xfId="33" applyNumberFormat="1" applyFont="1" applyFill="1" applyBorder="1" applyProtection="1">
      <alignment horizontal="left" wrapText="1" indent="2"/>
      <protection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33" applyNumberFormat="1" applyFont="1" applyFill="1" applyBorder="1" applyAlignment="1" applyProtection="1">
      <alignment horizontal="left" indent="1"/>
      <protection/>
    </xf>
    <xf numFmtId="0" fontId="8" fillId="0" borderId="13" xfId="33" applyNumberFormat="1" applyFont="1" applyFill="1" applyBorder="1" applyProtection="1">
      <alignment horizontal="left" wrapText="1" indent="2"/>
      <protection/>
    </xf>
    <xf numFmtId="0" fontId="12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49" fontId="6" fillId="0" borderId="13" xfId="34" applyNumberFormat="1" applyFont="1" applyFill="1" applyBorder="1" applyProtection="1">
      <alignment horizontal="center"/>
      <protection/>
    </xf>
    <xf numFmtId="0" fontId="7" fillId="0" borderId="13" xfId="33" applyNumberFormat="1" applyFont="1" applyFill="1" applyBorder="1" applyAlignment="1" applyProtection="1">
      <alignment horizontal="left" wrapText="1"/>
      <protection/>
    </xf>
    <xf numFmtId="172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172" fontId="7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9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26.140625" style="0" customWidth="1"/>
    <col min="2" max="2" width="83.8515625" style="0" customWidth="1"/>
    <col min="3" max="3" width="16.57421875" style="0" customWidth="1"/>
    <col min="4" max="4" width="15.140625" style="13" customWidth="1"/>
    <col min="5" max="5" width="0" style="0" hidden="1" customWidth="1"/>
    <col min="6" max="6" width="9.421875" style="0" hidden="1" customWidth="1"/>
  </cols>
  <sheetData>
    <row r="1" spans="1:4" ht="9" customHeight="1">
      <c r="A1" s="7"/>
      <c r="B1" s="7"/>
      <c r="C1" s="7"/>
      <c r="D1" s="11"/>
    </row>
    <row r="2" spans="1:4" ht="76.5" customHeight="1">
      <c r="A2" s="7"/>
      <c r="B2" s="50" t="s">
        <v>163</v>
      </c>
      <c r="C2" s="50"/>
      <c r="D2" s="50"/>
    </row>
    <row r="3" spans="1:4" ht="62.25" customHeight="1">
      <c r="A3" s="49" t="s">
        <v>70</v>
      </c>
      <c r="B3" s="49"/>
      <c r="C3" s="49"/>
      <c r="D3" s="49"/>
    </row>
    <row r="4" spans="1:4" ht="15">
      <c r="A4" s="8"/>
      <c r="B4" s="7"/>
      <c r="C4" s="7"/>
      <c r="D4" s="11" t="s">
        <v>140</v>
      </c>
    </row>
    <row r="5" spans="1:4" ht="15.75" customHeight="1">
      <c r="A5" s="52" t="s">
        <v>0</v>
      </c>
      <c r="B5" s="52" t="s">
        <v>1</v>
      </c>
      <c r="C5" s="52" t="s">
        <v>138</v>
      </c>
      <c r="D5" s="51" t="s">
        <v>139</v>
      </c>
    </row>
    <row r="6" spans="1:4" ht="15">
      <c r="A6" s="52"/>
      <c r="B6" s="52"/>
      <c r="C6" s="52"/>
      <c r="D6" s="51"/>
    </row>
    <row r="7" spans="1:4" ht="15">
      <c r="A7" s="52"/>
      <c r="B7" s="52"/>
      <c r="C7" s="52"/>
      <c r="D7" s="51"/>
    </row>
    <row r="8" spans="1:4" s="2" customFormat="1" ht="37.5" customHeight="1">
      <c r="A8" s="14" t="s">
        <v>2</v>
      </c>
      <c r="B8" s="15" t="s">
        <v>3</v>
      </c>
      <c r="C8" s="14">
        <f>C9+C35</f>
        <v>282515.2</v>
      </c>
      <c r="D8" s="14">
        <f>D9+D35</f>
        <v>133947.1</v>
      </c>
    </row>
    <row r="9" spans="1:4" s="2" customFormat="1" ht="24" customHeight="1">
      <c r="A9" s="14"/>
      <c r="B9" s="15" t="s">
        <v>61</v>
      </c>
      <c r="C9" s="14">
        <f>C10+C18+C24+C30+C34</f>
        <v>248810.2</v>
      </c>
      <c r="D9" s="14">
        <f>D10+D18+D24+D30+D34</f>
        <v>121203.70000000001</v>
      </c>
    </row>
    <row r="10" spans="1:4" s="2" customFormat="1" ht="22.5" customHeight="1">
      <c r="A10" s="14" t="s">
        <v>4</v>
      </c>
      <c r="B10" s="15" t="s">
        <v>5</v>
      </c>
      <c r="C10" s="14">
        <f>C12</f>
        <v>202535</v>
      </c>
      <c r="D10" s="14">
        <f>D12</f>
        <v>98077.20000000001</v>
      </c>
    </row>
    <row r="11" spans="1:4" s="2" customFormat="1" ht="15.75" customHeight="1">
      <c r="A11" s="55" t="s">
        <v>6</v>
      </c>
      <c r="B11" s="55"/>
      <c r="C11" s="55"/>
      <c r="D11" s="17"/>
    </row>
    <row r="12" spans="1:4" s="2" customFormat="1" ht="22.5" customHeight="1">
      <c r="A12" s="16" t="s">
        <v>7</v>
      </c>
      <c r="B12" s="18" t="s">
        <v>8</v>
      </c>
      <c r="C12" s="14">
        <f>C14+C15+C16+C17</f>
        <v>202535</v>
      </c>
      <c r="D12" s="14">
        <f>D14+D15+D16+D17</f>
        <v>98077.20000000001</v>
      </c>
    </row>
    <row r="13" spans="1:4" s="2" customFormat="1" ht="13.5" customHeight="1">
      <c r="A13" s="16"/>
      <c r="B13" s="19" t="s">
        <v>21</v>
      </c>
      <c r="C13" s="16"/>
      <c r="D13" s="17"/>
    </row>
    <row r="14" spans="1:4" s="3" customFormat="1" ht="60.75" customHeight="1">
      <c r="A14" s="20" t="s">
        <v>79</v>
      </c>
      <c r="B14" s="21" t="s">
        <v>71</v>
      </c>
      <c r="C14" s="16">
        <v>194425</v>
      </c>
      <c r="D14" s="22">
        <v>94406.3</v>
      </c>
    </row>
    <row r="15" spans="1:4" s="3" customFormat="1" ht="110.25" customHeight="1">
      <c r="A15" s="20" t="s">
        <v>99</v>
      </c>
      <c r="B15" s="21" t="s">
        <v>72</v>
      </c>
      <c r="C15" s="16">
        <v>7500</v>
      </c>
      <c r="D15" s="22">
        <v>3181.3</v>
      </c>
    </row>
    <row r="16" spans="1:4" s="3" customFormat="1" ht="48" customHeight="1">
      <c r="A16" s="20" t="s">
        <v>80</v>
      </c>
      <c r="B16" s="21" t="s">
        <v>73</v>
      </c>
      <c r="C16" s="16">
        <v>600</v>
      </c>
      <c r="D16" s="22">
        <v>489.6</v>
      </c>
    </row>
    <row r="17" spans="1:4" s="3" customFormat="1" ht="77.25" customHeight="1">
      <c r="A17" s="20" t="s">
        <v>81</v>
      </c>
      <c r="B17" s="21" t="s">
        <v>74</v>
      </c>
      <c r="C17" s="16">
        <v>10</v>
      </c>
      <c r="D17" s="22">
        <v>0</v>
      </c>
    </row>
    <row r="18" spans="1:4" s="2" customFormat="1" ht="31.5">
      <c r="A18" s="14" t="s">
        <v>9</v>
      </c>
      <c r="B18" s="15" t="s">
        <v>10</v>
      </c>
      <c r="C18" s="14">
        <f>C20+C21+C22+C23</f>
        <v>31763.2</v>
      </c>
      <c r="D18" s="14">
        <f>D20+D21+D22+D23</f>
        <v>15586.900000000001</v>
      </c>
    </row>
    <row r="19" spans="1:4" s="2" customFormat="1" ht="15.75">
      <c r="A19" s="14"/>
      <c r="B19" s="19" t="s">
        <v>21</v>
      </c>
      <c r="C19" s="14"/>
      <c r="D19" s="17"/>
    </row>
    <row r="20" spans="1:4" s="3" customFormat="1" ht="63">
      <c r="A20" s="20" t="s">
        <v>82</v>
      </c>
      <c r="B20" s="23" t="s">
        <v>75</v>
      </c>
      <c r="C20" s="16">
        <v>11848.1</v>
      </c>
      <c r="D20" s="22">
        <v>6755</v>
      </c>
    </row>
    <row r="21" spans="1:4" s="3" customFormat="1" ht="78.75">
      <c r="A21" s="20" t="s">
        <v>84</v>
      </c>
      <c r="B21" s="23" t="s">
        <v>76</v>
      </c>
      <c r="C21" s="16">
        <v>90.9</v>
      </c>
      <c r="D21" s="22">
        <v>51.2</v>
      </c>
    </row>
    <row r="22" spans="1:4" s="3" customFormat="1" ht="63">
      <c r="A22" s="20" t="s">
        <v>83</v>
      </c>
      <c r="B22" s="23" t="s">
        <v>77</v>
      </c>
      <c r="C22" s="16">
        <v>21656.4</v>
      </c>
      <c r="D22" s="22">
        <v>10184.2</v>
      </c>
    </row>
    <row r="23" spans="1:4" s="3" customFormat="1" ht="63">
      <c r="A23" s="20" t="s">
        <v>85</v>
      </c>
      <c r="B23" s="23" t="s">
        <v>78</v>
      </c>
      <c r="C23" s="16">
        <v>-1832.2</v>
      </c>
      <c r="D23" s="22">
        <v>-1403.5</v>
      </c>
    </row>
    <row r="24" spans="1:4" s="3" customFormat="1" ht="27.75" customHeight="1">
      <c r="A24" s="14" t="s">
        <v>11</v>
      </c>
      <c r="B24" s="15" t="s">
        <v>12</v>
      </c>
      <c r="C24" s="14">
        <f>C26+C27+C29</f>
        <v>9962</v>
      </c>
      <c r="D24" s="14">
        <f>D26+D27+D29</f>
        <v>4404.1</v>
      </c>
    </row>
    <row r="25" spans="1:4" s="3" customFormat="1" ht="15" customHeight="1">
      <c r="A25" s="19"/>
      <c r="B25" s="19" t="s">
        <v>21</v>
      </c>
      <c r="C25" s="19"/>
      <c r="D25" s="22"/>
    </row>
    <row r="26" spans="1:4" s="4" customFormat="1" ht="15.75" customHeight="1">
      <c r="A26" s="22" t="s">
        <v>13</v>
      </c>
      <c r="B26" s="24" t="s">
        <v>14</v>
      </c>
      <c r="C26" s="16">
        <v>8000</v>
      </c>
      <c r="D26" s="22">
        <v>3317.3</v>
      </c>
    </row>
    <row r="27" spans="1:4" s="4" customFormat="1" ht="9.75" customHeight="1">
      <c r="A27" s="55" t="s">
        <v>15</v>
      </c>
      <c r="B27" s="54" t="s">
        <v>16</v>
      </c>
      <c r="C27" s="55">
        <v>112</v>
      </c>
      <c r="D27" s="53">
        <v>-93.2</v>
      </c>
    </row>
    <row r="28" spans="1:4" s="4" customFormat="1" ht="5.25" customHeight="1">
      <c r="A28" s="55"/>
      <c r="B28" s="54"/>
      <c r="C28" s="55"/>
      <c r="D28" s="53"/>
    </row>
    <row r="29" spans="1:4" s="4" customFormat="1" ht="33.75" customHeight="1">
      <c r="A29" s="16" t="s">
        <v>17</v>
      </c>
      <c r="B29" s="25" t="s">
        <v>18</v>
      </c>
      <c r="C29" s="16">
        <v>1850</v>
      </c>
      <c r="D29" s="22">
        <v>1180</v>
      </c>
    </row>
    <row r="30" spans="1:4" s="3" customFormat="1" ht="31.5">
      <c r="A30" s="14" t="s">
        <v>19</v>
      </c>
      <c r="B30" s="15" t="s">
        <v>20</v>
      </c>
      <c r="C30" s="14">
        <f>C32+C33</f>
        <v>3850</v>
      </c>
      <c r="D30" s="14">
        <f>D32+D33</f>
        <v>2827.7</v>
      </c>
    </row>
    <row r="31" spans="1:4" s="3" customFormat="1" ht="15.75">
      <c r="A31" s="14"/>
      <c r="B31" s="19" t="s">
        <v>21</v>
      </c>
      <c r="C31" s="14"/>
      <c r="D31" s="22"/>
    </row>
    <row r="32" spans="1:4" s="4" customFormat="1" ht="15.75" customHeight="1">
      <c r="A32" s="16" t="s">
        <v>22</v>
      </c>
      <c r="B32" s="24" t="s">
        <v>23</v>
      </c>
      <c r="C32" s="16">
        <v>1850</v>
      </c>
      <c r="D32" s="22">
        <v>561.7</v>
      </c>
    </row>
    <row r="33" spans="1:4" s="4" customFormat="1" ht="17.25" customHeight="1">
      <c r="A33" s="16" t="s">
        <v>24</v>
      </c>
      <c r="B33" s="24" t="s">
        <v>25</v>
      </c>
      <c r="C33" s="16">
        <v>2000</v>
      </c>
      <c r="D33" s="22">
        <v>2266</v>
      </c>
    </row>
    <row r="34" spans="1:4" s="3" customFormat="1" ht="24" customHeight="1">
      <c r="A34" s="14" t="s">
        <v>26</v>
      </c>
      <c r="B34" s="26" t="s">
        <v>27</v>
      </c>
      <c r="C34" s="14">
        <v>700</v>
      </c>
      <c r="D34" s="22">
        <v>307.8</v>
      </c>
    </row>
    <row r="35" spans="1:4" s="3" customFormat="1" ht="22.5" customHeight="1">
      <c r="A35" s="14"/>
      <c r="B35" s="15" t="s">
        <v>62</v>
      </c>
      <c r="C35" s="14">
        <f>C36+C44+C48+C53+C47</f>
        <v>33705</v>
      </c>
      <c r="D35" s="14">
        <f>D36+D44+D48+D53+D47+D54</f>
        <v>12743.4</v>
      </c>
    </row>
    <row r="36" spans="1:4" s="3" customFormat="1" ht="31.5">
      <c r="A36" s="14" t="s">
        <v>28</v>
      </c>
      <c r="B36" s="15" t="s">
        <v>29</v>
      </c>
      <c r="C36" s="14">
        <f>C38+C39+C43</f>
        <v>23075</v>
      </c>
      <c r="D36" s="14">
        <f>D38+D39+D43</f>
        <v>7616.6</v>
      </c>
    </row>
    <row r="37" spans="1:4" s="3" customFormat="1" ht="15.75" customHeight="1">
      <c r="A37" s="27"/>
      <c r="B37" s="28" t="s">
        <v>6</v>
      </c>
      <c r="C37" s="14"/>
      <c r="D37" s="22"/>
    </row>
    <row r="38" spans="1:4" s="3" customFormat="1" ht="31.5">
      <c r="A38" s="16" t="s">
        <v>30</v>
      </c>
      <c r="B38" s="29" t="s">
        <v>31</v>
      </c>
      <c r="C38" s="16">
        <v>230</v>
      </c>
      <c r="D38" s="22">
        <v>0</v>
      </c>
    </row>
    <row r="39" spans="1:4" s="3" customFormat="1" ht="15.75">
      <c r="A39" s="20" t="s">
        <v>88</v>
      </c>
      <c r="B39" s="30" t="s">
        <v>87</v>
      </c>
      <c r="C39" s="16">
        <f>C41+C42</f>
        <v>20545</v>
      </c>
      <c r="D39" s="16">
        <f>D41+D42</f>
        <v>7243.700000000001</v>
      </c>
    </row>
    <row r="40" spans="1:4" s="3" customFormat="1" ht="15.75">
      <c r="A40" s="20"/>
      <c r="B40" s="31" t="s">
        <v>6</v>
      </c>
      <c r="C40" s="16"/>
      <c r="D40" s="22"/>
    </row>
    <row r="41" spans="1:4" s="3" customFormat="1" ht="87.75" customHeight="1">
      <c r="A41" s="20" t="s">
        <v>96</v>
      </c>
      <c r="B41" s="32" t="s">
        <v>95</v>
      </c>
      <c r="C41" s="16">
        <v>16690</v>
      </c>
      <c r="D41" s="22">
        <v>6554.1</v>
      </c>
    </row>
    <row r="42" spans="1:4" s="3" customFormat="1" ht="64.5" customHeight="1">
      <c r="A42" s="20" t="s">
        <v>89</v>
      </c>
      <c r="B42" s="23" t="s">
        <v>86</v>
      </c>
      <c r="C42" s="16">
        <v>3855</v>
      </c>
      <c r="D42" s="22">
        <v>689.6</v>
      </c>
    </row>
    <row r="43" spans="1:4" s="3" customFormat="1" ht="63">
      <c r="A43" s="16" t="s">
        <v>32</v>
      </c>
      <c r="B43" s="29" t="s">
        <v>33</v>
      </c>
      <c r="C43" s="16">
        <v>2300</v>
      </c>
      <c r="D43" s="22">
        <v>372.9</v>
      </c>
    </row>
    <row r="44" spans="1:4" s="3" customFormat="1" ht="27" customHeight="1">
      <c r="A44" s="58" t="s">
        <v>34</v>
      </c>
      <c r="B44" s="59" t="s">
        <v>35</v>
      </c>
      <c r="C44" s="52">
        <f>C46</f>
        <v>1300</v>
      </c>
      <c r="D44" s="52">
        <f>D46</f>
        <v>198.9</v>
      </c>
    </row>
    <row r="45" spans="1:4" s="3" customFormat="1" ht="13.5" customHeight="1" hidden="1" thickBot="1">
      <c r="A45" s="58"/>
      <c r="B45" s="59"/>
      <c r="C45" s="52"/>
      <c r="D45" s="52"/>
    </row>
    <row r="46" spans="1:5" s="6" customFormat="1" ht="22.5" customHeight="1">
      <c r="A46" s="34" t="s">
        <v>36</v>
      </c>
      <c r="B46" s="25" t="s">
        <v>37</v>
      </c>
      <c r="C46" s="16">
        <v>1300</v>
      </c>
      <c r="D46" s="22">
        <v>198.9</v>
      </c>
      <c r="E46" s="5"/>
    </row>
    <row r="47" spans="1:4" s="3" customFormat="1" ht="31.5">
      <c r="A47" s="33" t="s">
        <v>65</v>
      </c>
      <c r="B47" s="15" t="s">
        <v>66</v>
      </c>
      <c r="C47" s="14">
        <v>100</v>
      </c>
      <c r="D47" s="22">
        <v>-2.8</v>
      </c>
    </row>
    <row r="48" spans="1:4" s="3" customFormat="1" ht="15.75">
      <c r="A48" s="35" t="s">
        <v>92</v>
      </c>
      <c r="B48" s="15" t="s">
        <v>38</v>
      </c>
      <c r="C48" s="14">
        <f>C49+C50</f>
        <v>4380</v>
      </c>
      <c r="D48" s="14">
        <f>D49+D50</f>
        <v>2866.4</v>
      </c>
    </row>
    <row r="49" spans="1:4" s="3" customFormat="1" ht="78.75">
      <c r="A49" s="22" t="s">
        <v>39</v>
      </c>
      <c r="B49" s="25" t="s">
        <v>40</v>
      </c>
      <c r="C49" s="16">
        <v>1000</v>
      </c>
      <c r="D49" s="22">
        <v>0</v>
      </c>
    </row>
    <row r="50" spans="1:4" s="3" customFormat="1" ht="31.5">
      <c r="A50" s="20" t="s">
        <v>93</v>
      </c>
      <c r="B50" s="36" t="s">
        <v>90</v>
      </c>
      <c r="C50" s="16">
        <f>C52+C51</f>
        <v>3380</v>
      </c>
      <c r="D50" s="16">
        <v>2866.4</v>
      </c>
    </row>
    <row r="51" spans="1:4" s="3" customFormat="1" ht="47.25">
      <c r="A51" s="20" t="s">
        <v>98</v>
      </c>
      <c r="B51" s="32" t="s">
        <v>97</v>
      </c>
      <c r="C51" s="16">
        <v>2860</v>
      </c>
      <c r="D51" s="22">
        <v>2118.4</v>
      </c>
    </row>
    <row r="52" spans="1:4" s="3" customFormat="1" ht="47.25">
      <c r="A52" s="20" t="s">
        <v>94</v>
      </c>
      <c r="B52" s="36" t="s">
        <v>91</v>
      </c>
      <c r="C52" s="16">
        <v>520</v>
      </c>
      <c r="D52" s="22">
        <v>748.1</v>
      </c>
    </row>
    <row r="53" spans="1:4" s="3" customFormat="1" ht="24" customHeight="1">
      <c r="A53" s="14" t="s">
        <v>41</v>
      </c>
      <c r="B53" s="15" t="s">
        <v>42</v>
      </c>
      <c r="C53" s="14">
        <v>4850</v>
      </c>
      <c r="D53" s="33">
        <v>2081.5</v>
      </c>
    </row>
    <row r="54" spans="1:4" s="3" customFormat="1" ht="34.5" customHeight="1">
      <c r="A54" s="14" t="s">
        <v>142</v>
      </c>
      <c r="B54" s="15" t="s">
        <v>141</v>
      </c>
      <c r="C54" s="14">
        <v>0</v>
      </c>
      <c r="D54" s="33">
        <v>-17.2</v>
      </c>
    </row>
    <row r="55" spans="1:4" s="2" customFormat="1" ht="22.5" customHeight="1">
      <c r="A55" s="14" t="s">
        <v>43</v>
      </c>
      <c r="B55" s="14" t="s">
        <v>44</v>
      </c>
      <c r="C55" s="37">
        <f>C57+C111+C113</f>
        <v>1373972.1</v>
      </c>
      <c r="D55" s="37">
        <f>D57+D111+D113</f>
        <v>745562.3999999999</v>
      </c>
    </row>
    <row r="56" spans="1:4" s="2" customFormat="1" ht="15.75">
      <c r="A56" s="16"/>
      <c r="B56" s="16" t="s">
        <v>6</v>
      </c>
      <c r="C56" s="41"/>
      <c r="D56" s="22"/>
    </row>
    <row r="57" spans="1:4" s="2" customFormat="1" ht="31.5">
      <c r="A57" s="14" t="s">
        <v>45</v>
      </c>
      <c r="B57" s="14" t="s">
        <v>63</v>
      </c>
      <c r="C57" s="37">
        <f>C59+C62+C83+C109</f>
        <v>1374934.2000000002</v>
      </c>
      <c r="D57" s="37">
        <f>D59+D62+D83+D109</f>
        <v>746529.6</v>
      </c>
    </row>
    <row r="58" spans="1:4" s="2" customFormat="1" ht="15.75">
      <c r="A58" s="16"/>
      <c r="B58" s="16" t="s">
        <v>6</v>
      </c>
      <c r="C58" s="16"/>
      <c r="D58" s="22"/>
    </row>
    <row r="59" spans="1:4" s="2" customFormat="1" ht="31.5">
      <c r="A59" s="14" t="s">
        <v>46</v>
      </c>
      <c r="B59" s="14" t="s">
        <v>47</v>
      </c>
      <c r="C59" s="14">
        <f>C60+C61</f>
        <v>141259</v>
      </c>
      <c r="D59" s="14">
        <f>D60+D61</f>
        <v>79913.7</v>
      </c>
    </row>
    <row r="60" spans="1:4" s="2" customFormat="1" ht="31.5">
      <c r="A60" s="16" t="s">
        <v>112</v>
      </c>
      <c r="B60" s="16" t="s">
        <v>48</v>
      </c>
      <c r="C60" s="16">
        <v>136564</v>
      </c>
      <c r="D60" s="22">
        <v>79913.7</v>
      </c>
    </row>
    <row r="61" spans="1:4" s="2" customFormat="1" ht="31.5">
      <c r="A61" s="16"/>
      <c r="B61" s="16" t="s">
        <v>146</v>
      </c>
      <c r="C61" s="16">
        <v>4695</v>
      </c>
      <c r="D61" s="22"/>
    </row>
    <row r="62" spans="1:4" s="2" customFormat="1" ht="31.5">
      <c r="A62" s="14" t="s">
        <v>111</v>
      </c>
      <c r="B62" s="14" t="s">
        <v>64</v>
      </c>
      <c r="C62" s="14">
        <f>C70+C63+C64+C65+C66+C67+C68+C69</f>
        <v>575477.9</v>
      </c>
      <c r="D62" s="14">
        <f>D70+D63+D64+D65+D66+D67+D68+D69</f>
        <v>256428.50000000003</v>
      </c>
    </row>
    <row r="63" spans="1:4" s="2" customFormat="1" ht="31.5" customHeight="1">
      <c r="A63" s="16" t="s">
        <v>154</v>
      </c>
      <c r="B63" s="16" t="s">
        <v>147</v>
      </c>
      <c r="C63" s="16">
        <v>3119.7</v>
      </c>
      <c r="D63" s="16"/>
    </row>
    <row r="64" spans="1:4" s="2" customFormat="1" ht="31.5" customHeight="1">
      <c r="A64" s="16" t="s">
        <v>143</v>
      </c>
      <c r="B64" s="16" t="s">
        <v>148</v>
      </c>
      <c r="C64" s="16">
        <v>181969.2</v>
      </c>
      <c r="D64" s="16">
        <v>17323.9</v>
      </c>
    </row>
    <row r="65" spans="1:4" s="2" customFormat="1" ht="31.5" customHeight="1">
      <c r="A65" s="16" t="s">
        <v>155</v>
      </c>
      <c r="B65" s="16" t="s">
        <v>149</v>
      </c>
      <c r="C65" s="16">
        <v>270</v>
      </c>
      <c r="D65" s="16"/>
    </row>
    <row r="66" spans="1:4" s="2" customFormat="1" ht="48.75" customHeight="1">
      <c r="A66" s="16" t="s">
        <v>157</v>
      </c>
      <c r="B66" s="16" t="s">
        <v>150</v>
      </c>
      <c r="C66" s="16">
        <v>395.6</v>
      </c>
      <c r="D66" s="16"/>
    </row>
    <row r="67" spans="1:4" s="2" customFormat="1" ht="31.5" customHeight="1">
      <c r="A67" s="16" t="s">
        <v>156</v>
      </c>
      <c r="B67" s="16" t="s">
        <v>151</v>
      </c>
      <c r="C67" s="16">
        <v>2491.6</v>
      </c>
      <c r="D67" s="16"/>
    </row>
    <row r="68" spans="1:4" s="2" customFormat="1" ht="31.5" customHeight="1">
      <c r="A68" s="16" t="s">
        <v>158</v>
      </c>
      <c r="B68" s="16" t="s">
        <v>152</v>
      </c>
      <c r="C68" s="16">
        <v>4503</v>
      </c>
      <c r="D68" s="16"/>
    </row>
    <row r="69" spans="1:4" s="2" customFormat="1" ht="31.5" customHeight="1">
      <c r="A69" s="16" t="s">
        <v>159</v>
      </c>
      <c r="B69" s="16" t="s">
        <v>153</v>
      </c>
      <c r="C69" s="16">
        <v>2267.6</v>
      </c>
      <c r="D69" s="16">
        <v>2267.6</v>
      </c>
    </row>
    <row r="70" spans="1:4" s="2" customFormat="1" ht="31.5" customHeight="1">
      <c r="A70" s="16" t="s">
        <v>110</v>
      </c>
      <c r="B70" s="16" t="s">
        <v>49</v>
      </c>
      <c r="C70" s="16">
        <f>C73+C74+C75+C76+C77+C78+C79+C80+C81+C82</f>
        <v>380461.2</v>
      </c>
      <c r="D70" s="16">
        <f>D73+D74+D75+D76+D77+D78+D79+D80+D81+D82</f>
        <v>236837.00000000003</v>
      </c>
    </row>
    <row r="71" spans="1:4" s="2" customFormat="1" ht="12.75">
      <c r="A71" s="55"/>
      <c r="B71" s="55" t="s">
        <v>50</v>
      </c>
      <c r="C71" s="55"/>
      <c r="D71" s="53"/>
    </row>
    <row r="72" spans="1:4" s="2" customFormat="1" ht="4.5" customHeight="1">
      <c r="A72" s="55"/>
      <c r="B72" s="55"/>
      <c r="C72" s="55"/>
      <c r="D72" s="53"/>
    </row>
    <row r="73" spans="1:4" s="2" customFormat="1" ht="78.75">
      <c r="A73" s="38" t="s">
        <v>110</v>
      </c>
      <c r="B73" s="16" t="s">
        <v>51</v>
      </c>
      <c r="C73" s="16">
        <v>1557.7</v>
      </c>
      <c r="D73" s="22">
        <v>839.2</v>
      </c>
    </row>
    <row r="74" spans="1:6" s="2" customFormat="1" ht="47.25">
      <c r="A74" s="38" t="s">
        <v>110</v>
      </c>
      <c r="B74" s="16" t="s">
        <v>114</v>
      </c>
      <c r="C74" s="16">
        <v>4100</v>
      </c>
      <c r="D74" s="22">
        <v>4100</v>
      </c>
      <c r="E74" s="10"/>
      <c r="F74" s="10"/>
    </row>
    <row r="75" spans="1:4" s="2" customFormat="1" ht="47.25">
      <c r="A75" s="38" t="s">
        <v>110</v>
      </c>
      <c r="B75" s="42" t="s">
        <v>115</v>
      </c>
      <c r="C75" s="16">
        <v>189950.5</v>
      </c>
      <c r="D75" s="22">
        <v>151000.7</v>
      </c>
    </row>
    <row r="76" spans="1:4" s="2" customFormat="1" ht="47.25">
      <c r="A76" s="38" t="s">
        <v>110</v>
      </c>
      <c r="B76" s="42" t="s">
        <v>160</v>
      </c>
      <c r="C76" s="16">
        <v>128618.6</v>
      </c>
      <c r="D76" s="22">
        <v>64145.6</v>
      </c>
    </row>
    <row r="77" spans="1:4" s="2" customFormat="1" ht="34.5" customHeight="1">
      <c r="A77" s="38" t="s">
        <v>110</v>
      </c>
      <c r="B77" s="43" t="s">
        <v>116</v>
      </c>
      <c r="C77" s="16">
        <v>11499.7</v>
      </c>
      <c r="D77" s="22">
        <v>3522.7</v>
      </c>
    </row>
    <row r="78" spans="1:4" s="2" customFormat="1" ht="34.5" customHeight="1">
      <c r="A78" s="38" t="s">
        <v>110</v>
      </c>
      <c r="B78" s="42" t="s">
        <v>161</v>
      </c>
      <c r="C78" s="16">
        <v>4059.1</v>
      </c>
      <c r="D78" s="22">
        <v>1217.8</v>
      </c>
    </row>
    <row r="79" spans="1:4" s="2" customFormat="1" ht="46.5" customHeight="1">
      <c r="A79" s="38" t="s">
        <v>110</v>
      </c>
      <c r="B79" s="16" t="s">
        <v>117</v>
      </c>
      <c r="C79" s="16">
        <v>12011</v>
      </c>
      <c r="D79" s="22">
        <v>12011</v>
      </c>
    </row>
    <row r="80" spans="1:4" s="2" customFormat="1" ht="91.5" customHeight="1">
      <c r="A80" s="38" t="s">
        <v>110</v>
      </c>
      <c r="B80" s="44" t="s">
        <v>134</v>
      </c>
      <c r="C80" s="16">
        <v>13928.8</v>
      </c>
      <c r="D80" s="22">
        <v>0</v>
      </c>
    </row>
    <row r="81" spans="1:4" s="2" customFormat="1" ht="39" customHeight="1">
      <c r="A81" s="38" t="s">
        <v>110</v>
      </c>
      <c r="B81" s="44" t="s">
        <v>162</v>
      </c>
      <c r="C81" s="16">
        <v>10735.8</v>
      </c>
      <c r="D81" s="22"/>
    </row>
    <row r="82" spans="1:4" s="2" customFormat="1" ht="57" customHeight="1">
      <c r="A82" s="38" t="s">
        <v>110</v>
      </c>
      <c r="B82" s="16" t="s">
        <v>135</v>
      </c>
      <c r="C82" s="16">
        <v>4000</v>
      </c>
      <c r="D82" s="22">
        <v>0</v>
      </c>
    </row>
    <row r="83" spans="1:4" s="2" customFormat="1" ht="32.25" customHeight="1">
      <c r="A83" s="39" t="s">
        <v>108</v>
      </c>
      <c r="B83" s="14" t="s">
        <v>69</v>
      </c>
      <c r="C83" s="37">
        <f>C84+C105+C106+C107+C108</f>
        <v>656839.0000000001</v>
      </c>
      <c r="D83" s="37">
        <f>D84+D105+D106+D107+D108</f>
        <v>410187.39999999997</v>
      </c>
    </row>
    <row r="84" spans="1:4" s="2" customFormat="1" ht="42" customHeight="1">
      <c r="A84" s="38" t="s">
        <v>107</v>
      </c>
      <c r="B84" s="16" t="s">
        <v>52</v>
      </c>
      <c r="C84" s="37">
        <f>C87+C88+C90+C91+C92+C93+C94+C95+C96+C97+C98+C99+C100+C101+C102+C103+C104</f>
        <v>616787.6000000001</v>
      </c>
      <c r="D84" s="37">
        <f>D87+D88+D90+D91+D92+D93+D94+D95+D96+D97+D98+D99+D100+D101+D102+D103+D104+D86</f>
        <v>388271.2</v>
      </c>
    </row>
    <row r="85" spans="1:4" s="2" customFormat="1" ht="15.75">
      <c r="A85" s="38"/>
      <c r="B85" s="16" t="s">
        <v>50</v>
      </c>
      <c r="C85" s="16"/>
      <c r="D85" s="22"/>
    </row>
    <row r="86" spans="1:4" s="2" customFormat="1" ht="36.75" customHeight="1">
      <c r="A86" s="38" t="s">
        <v>107</v>
      </c>
      <c r="B86" s="16" t="s">
        <v>161</v>
      </c>
      <c r="C86" s="16"/>
      <c r="D86" s="22">
        <v>1908.8</v>
      </c>
    </row>
    <row r="87" spans="1:4" s="2" customFormat="1" ht="98.25" customHeight="1">
      <c r="A87" s="38" t="s">
        <v>107</v>
      </c>
      <c r="B87" s="16" t="s">
        <v>53</v>
      </c>
      <c r="C87" s="16">
        <v>425.1</v>
      </c>
      <c r="D87" s="45">
        <v>164.7</v>
      </c>
    </row>
    <row r="88" spans="1:4" s="2" customFormat="1" ht="103.5" customHeight="1">
      <c r="A88" s="60" t="s">
        <v>107</v>
      </c>
      <c r="B88" s="16" t="s">
        <v>54</v>
      </c>
      <c r="C88" s="55">
        <v>9.4</v>
      </c>
      <c r="D88" s="56">
        <v>4.6</v>
      </c>
    </row>
    <row r="89" spans="1:4" s="2" customFormat="1" ht="15.75">
      <c r="A89" s="60"/>
      <c r="B89" s="16" t="s">
        <v>55</v>
      </c>
      <c r="C89" s="55"/>
      <c r="D89" s="56"/>
    </row>
    <row r="90" spans="1:4" s="2" customFormat="1" ht="131.25" customHeight="1">
      <c r="A90" s="38" t="s">
        <v>107</v>
      </c>
      <c r="B90" s="16" t="s">
        <v>113</v>
      </c>
      <c r="C90" s="16">
        <v>402.5</v>
      </c>
      <c r="D90" s="45">
        <v>201</v>
      </c>
    </row>
    <row r="91" spans="1:4" s="2" customFormat="1" ht="51.75" customHeight="1">
      <c r="A91" s="38" t="s">
        <v>107</v>
      </c>
      <c r="B91" s="16" t="s">
        <v>121</v>
      </c>
      <c r="C91" s="16">
        <v>127.3</v>
      </c>
      <c r="D91" s="45">
        <v>29.2</v>
      </c>
    </row>
    <row r="92" spans="1:6" s="2" customFormat="1" ht="72" customHeight="1">
      <c r="A92" s="38" t="s">
        <v>107</v>
      </c>
      <c r="B92" s="16" t="s">
        <v>119</v>
      </c>
      <c r="C92" s="16">
        <v>0</v>
      </c>
      <c r="D92" s="45">
        <v>0</v>
      </c>
      <c r="E92" s="2">
        <v>7</v>
      </c>
      <c r="F92" s="2">
        <f>C92-E92</f>
        <v>-7</v>
      </c>
    </row>
    <row r="93" spans="1:4" s="2" customFormat="1" ht="69.75" customHeight="1">
      <c r="A93" s="38" t="s">
        <v>107</v>
      </c>
      <c r="B93" s="16" t="s">
        <v>120</v>
      </c>
      <c r="C93" s="16">
        <v>1017.2</v>
      </c>
      <c r="D93" s="45">
        <v>543.4</v>
      </c>
    </row>
    <row r="94" spans="1:4" s="2" customFormat="1" ht="78.75">
      <c r="A94" s="38" t="s">
        <v>107</v>
      </c>
      <c r="B94" s="16" t="s">
        <v>56</v>
      </c>
      <c r="C94" s="16">
        <v>9630</v>
      </c>
      <c r="D94" s="45">
        <v>4815</v>
      </c>
    </row>
    <row r="95" spans="1:6" s="2" customFormat="1" ht="126">
      <c r="A95" s="38" t="s">
        <v>107</v>
      </c>
      <c r="B95" s="16" t="s">
        <v>57</v>
      </c>
      <c r="C95" s="16">
        <v>161782.2</v>
      </c>
      <c r="D95" s="45">
        <v>96353.3</v>
      </c>
      <c r="E95" s="2">
        <v>132050.1</v>
      </c>
      <c r="F95" s="2">
        <f>C95-E95</f>
        <v>29732.100000000006</v>
      </c>
    </row>
    <row r="96" spans="1:6" s="2" customFormat="1" ht="115.5" customHeight="1">
      <c r="A96" s="38" t="s">
        <v>107</v>
      </c>
      <c r="B96" s="16" t="s">
        <v>68</v>
      </c>
      <c r="C96" s="16">
        <v>406731.4</v>
      </c>
      <c r="D96" s="45">
        <v>272541.7</v>
      </c>
      <c r="E96" s="2">
        <v>406769.2</v>
      </c>
      <c r="F96" s="40">
        <f>C96-E96</f>
        <v>-37.79999999998836</v>
      </c>
    </row>
    <row r="97" spans="1:4" s="2" customFormat="1" ht="165.75" customHeight="1">
      <c r="A97" s="38" t="s">
        <v>107</v>
      </c>
      <c r="B97" s="16" t="s">
        <v>58</v>
      </c>
      <c r="C97" s="16">
        <v>5767.5</v>
      </c>
      <c r="D97" s="45">
        <v>1541</v>
      </c>
    </row>
    <row r="98" spans="1:6" s="2" customFormat="1" ht="157.5">
      <c r="A98" s="38" t="s">
        <v>107</v>
      </c>
      <c r="B98" s="16" t="s">
        <v>103</v>
      </c>
      <c r="C98" s="16">
        <v>332</v>
      </c>
      <c r="D98" s="45">
        <v>150.8</v>
      </c>
      <c r="E98" s="2">
        <v>317.4</v>
      </c>
      <c r="F98" s="2">
        <f>C98-E98</f>
        <v>14.600000000000023</v>
      </c>
    </row>
    <row r="99" spans="1:4" s="2" customFormat="1" ht="165.75" customHeight="1">
      <c r="A99" s="38" t="s">
        <v>107</v>
      </c>
      <c r="B99" s="16" t="s">
        <v>59</v>
      </c>
      <c r="C99" s="16">
        <v>13.5</v>
      </c>
      <c r="D99" s="45">
        <v>0</v>
      </c>
    </row>
    <row r="100" spans="1:4" s="2" customFormat="1" ht="159.75" customHeight="1">
      <c r="A100" s="38" t="s">
        <v>107</v>
      </c>
      <c r="B100" s="16" t="s">
        <v>104</v>
      </c>
      <c r="C100" s="16">
        <v>11</v>
      </c>
      <c r="D100" s="45">
        <v>0</v>
      </c>
    </row>
    <row r="101" spans="1:4" s="2" customFormat="1" ht="174.75" customHeight="1">
      <c r="A101" s="38" t="s">
        <v>107</v>
      </c>
      <c r="B101" s="16" t="s">
        <v>67</v>
      </c>
      <c r="C101" s="16">
        <v>22976.6</v>
      </c>
      <c r="D101" s="45">
        <v>5327</v>
      </c>
    </row>
    <row r="102" spans="1:4" s="2" customFormat="1" ht="141.75">
      <c r="A102" s="38" t="s">
        <v>107</v>
      </c>
      <c r="B102" s="16" t="s">
        <v>100</v>
      </c>
      <c r="C102" s="16">
        <v>417.6</v>
      </c>
      <c r="D102" s="45">
        <v>292.8</v>
      </c>
    </row>
    <row r="103" spans="1:4" s="2" customFormat="1" ht="47.25">
      <c r="A103" s="38" t="s">
        <v>107</v>
      </c>
      <c r="B103" s="16" t="s">
        <v>118</v>
      </c>
      <c r="C103" s="16">
        <v>1147</v>
      </c>
      <c r="D103" s="45">
        <v>367.9</v>
      </c>
    </row>
    <row r="104" spans="1:4" s="2" customFormat="1" ht="122.25" customHeight="1">
      <c r="A104" s="46" t="s">
        <v>107</v>
      </c>
      <c r="B104" s="38" t="s">
        <v>145</v>
      </c>
      <c r="C104" s="16">
        <v>5997.3</v>
      </c>
      <c r="D104" s="45">
        <v>4030</v>
      </c>
    </row>
    <row r="105" spans="1:4" s="2" customFormat="1" ht="137.25" customHeight="1">
      <c r="A105" s="47" t="s">
        <v>109</v>
      </c>
      <c r="B105" s="16" t="s">
        <v>144</v>
      </c>
      <c r="C105" s="16">
        <v>36172.4</v>
      </c>
      <c r="D105" s="45">
        <v>20003.3</v>
      </c>
    </row>
    <row r="106" spans="1:6" s="2" customFormat="1" ht="195.75" customHeight="1">
      <c r="A106" s="46" t="s">
        <v>106</v>
      </c>
      <c r="B106" s="38" t="s">
        <v>137</v>
      </c>
      <c r="C106" s="16">
        <v>0</v>
      </c>
      <c r="D106" s="48">
        <v>0</v>
      </c>
      <c r="E106" s="2">
        <v>3600</v>
      </c>
      <c r="F106" s="2">
        <f>C106-E106</f>
        <v>-3600</v>
      </c>
    </row>
    <row r="107" spans="1:4" s="2" customFormat="1" ht="60" customHeight="1">
      <c r="A107" s="38" t="s">
        <v>105</v>
      </c>
      <c r="B107" s="16" t="s">
        <v>136</v>
      </c>
      <c r="C107" s="16">
        <v>113.8</v>
      </c>
      <c r="D107" s="45">
        <v>30.3</v>
      </c>
    </row>
    <row r="108" spans="1:4" s="2" customFormat="1" ht="80.25" customHeight="1">
      <c r="A108" s="46" t="s">
        <v>101</v>
      </c>
      <c r="B108" s="38" t="s">
        <v>102</v>
      </c>
      <c r="C108" s="16">
        <v>3765.2</v>
      </c>
      <c r="D108" s="45">
        <v>1882.6</v>
      </c>
    </row>
    <row r="109" spans="1:4" s="2" customFormat="1" ht="34.5" customHeight="1">
      <c r="A109" s="39" t="s">
        <v>122</v>
      </c>
      <c r="B109" s="39" t="s">
        <v>123</v>
      </c>
      <c r="C109" s="14">
        <f>C110</f>
        <v>1358.3</v>
      </c>
      <c r="D109" s="14">
        <f>D110</f>
        <v>0</v>
      </c>
    </row>
    <row r="110" spans="1:4" s="2" customFormat="1" ht="53.25" customHeight="1">
      <c r="A110" s="38" t="s">
        <v>124</v>
      </c>
      <c r="B110" s="38" t="s">
        <v>125</v>
      </c>
      <c r="C110" s="16">
        <v>1358.3</v>
      </c>
      <c r="D110" s="45">
        <v>0</v>
      </c>
    </row>
    <row r="111" spans="1:4" s="2" customFormat="1" ht="63" customHeight="1">
      <c r="A111" s="39" t="s">
        <v>126</v>
      </c>
      <c r="B111" s="14" t="s">
        <v>127</v>
      </c>
      <c r="C111" s="14">
        <f>C112</f>
        <v>5.2</v>
      </c>
      <c r="D111" s="14">
        <f>D112</f>
        <v>0.1</v>
      </c>
    </row>
    <row r="112" spans="1:4" s="2" customFormat="1" ht="46.5" customHeight="1">
      <c r="A112" s="38" t="s">
        <v>128</v>
      </c>
      <c r="B112" s="16" t="s">
        <v>129</v>
      </c>
      <c r="C112" s="16">
        <v>5.2</v>
      </c>
      <c r="D112" s="45">
        <v>0.1</v>
      </c>
    </row>
    <row r="113" spans="1:4" s="2" customFormat="1" ht="34.5" customHeight="1">
      <c r="A113" s="39" t="s">
        <v>130</v>
      </c>
      <c r="B113" s="14" t="s">
        <v>131</v>
      </c>
      <c r="C113" s="14">
        <f>C114</f>
        <v>-967.3</v>
      </c>
      <c r="D113" s="14">
        <f>D114</f>
        <v>-967.3</v>
      </c>
    </row>
    <row r="114" spans="1:4" s="2" customFormat="1" ht="50.25" customHeight="1">
      <c r="A114" s="38" t="s">
        <v>132</v>
      </c>
      <c r="B114" s="16" t="s">
        <v>133</v>
      </c>
      <c r="C114" s="16">
        <v>-967.3</v>
      </c>
      <c r="D114" s="45">
        <v>-967.3</v>
      </c>
    </row>
    <row r="115" spans="1:4" s="9" customFormat="1" ht="32.25" customHeight="1">
      <c r="A115" s="57" t="s">
        <v>60</v>
      </c>
      <c r="B115" s="57"/>
      <c r="C115" s="37">
        <f>C55+C8</f>
        <v>1656487.3</v>
      </c>
      <c r="D115" s="37">
        <f>D55+D8</f>
        <v>879509.4999999999</v>
      </c>
    </row>
    <row r="116" spans="1:4" ht="15">
      <c r="A116" s="1"/>
      <c r="D116" s="12"/>
    </row>
  </sheetData>
  <sheetProtection/>
  <mergeCells count="23">
    <mergeCell ref="A115:B115"/>
    <mergeCell ref="C44:C45"/>
    <mergeCell ref="A44:A45"/>
    <mergeCell ref="B44:B45"/>
    <mergeCell ref="A88:A89"/>
    <mergeCell ref="A5:A7"/>
    <mergeCell ref="A11:C11"/>
    <mergeCell ref="D88:D89"/>
    <mergeCell ref="C88:C89"/>
    <mergeCell ref="A71:A72"/>
    <mergeCell ref="B5:B7"/>
    <mergeCell ref="C5:C7"/>
    <mergeCell ref="C27:C28"/>
    <mergeCell ref="A3:D3"/>
    <mergeCell ref="B2:D2"/>
    <mergeCell ref="D5:D7"/>
    <mergeCell ref="D44:D45"/>
    <mergeCell ref="D71:D72"/>
    <mergeCell ref="D27:D28"/>
    <mergeCell ref="B27:B28"/>
    <mergeCell ref="B71:B72"/>
    <mergeCell ref="C71:C72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Klyomina</cp:lastModifiedBy>
  <cp:lastPrinted>2018-09-12T05:26:27Z</cp:lastPrinted>
  <dcterms:created xsi:type="dcterms:W3CDTF">2014-11-26T01:51:28Z</dcterms:created>
  <dcterms:modified xsi:type="dcterms:W3CDTF">2018-09-12T05:27:03Z</dcterms:modified>
  <cp:category/>
  <cp:version/>
  <cp:contentType/>
  <cp:contentStatus/>
</cp:coreProperties>
</file>