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2135" activeTab="0"/>
  </bookViews>
  <sheets>
    <sheet name="Приложение 1" sheetId="1" r:id="rId1"/>
  </sheets>
  <definedNames>
    <definedName name="print_report_468" localSheetId="0">'Приложение 1'!$9:$13</definedName>
    <definedName name="Print_Titles_0" localSheetId="0">'Приложение 1'!$9:$13</definedName>
    <definedName name="Print_Titles_0_0" localSheetId="0">'Приложение 1'!$9:$13</definedName>
    <definedName name="Print_Titles_0_0_0" localSheetId="0">'Приложение 1'!$9:$13</definedName>
    <definedName name="Print_Titles_0_0_0_0" localSheetId="0">'Приложение 1'!$9:$13</definedName>
    <definedName name="report" localSheetId="0">'Приложение 1'!$9:$13</definedName>
    <definedName name="report1" localSheetId="0">'Приложение 1'!$9:$13</definedName>
    <definedName name="report10605" localSheetId="0">'Приложение 1'!$9:$13</definedName>
    <definedName name="report2" localSheetId="0">'Приложение 1'!$9:$13</definedName>
    <definedName name="tamplate" localSheetId="0">'Приложение 1'!$10:$14</definedName>
    <definedName name="tamplate1" localSheetId="0">'Приложение 1'!$10:$14</definedName>
    <definedName name="tamplete" localSheetId="0">'Приложение 1'!$9:$13</definedName>
    <definedName name="_xlnm.Print_Titles" localSheetId="0">'Приложение 1'!$8:$12</definedName>
    <definedName name="имен" localSheetId="0">'Приложение 1'!$9:$13</definedName>
    <definedName name="имя" localSheetId="0">'Приложение 1'!$9:$13</definedName>
    <definedName name="_xlnm.Print_Area" localSheetId="0">'Приложение 1'!$A$1:$L$264</definedName>
  </definedNames>
  <calcPr fullCalcOnLoad="1"/>
</workbook>
</file>

<file path=xl/sharedStrings.xml><?xml version="1.0" encoding="utf-8"?>
<sst xmlns="http://schemas.openxmlformats.org/spreadsheetml/2006/main" count="325" uniqueCount="94">
  <si>
    <t>№</t>
  </si>
  <si>
    <t>Объектная характеристика</t>
  </si>
  <si>
    <t>Финансово-экономическая характеристика</t>
  </si>
  <si>
    <t>Муниципальное образование</t>
  </si>
  <si>
    <t>Наименование объекта</t>
  </si>
  <si>
    <t xml:space="preserve">Форма собственности на объект </t>
  </si>
  <si>
    <t xml:space="preserve">Вид работ по объекту 
</t>
  </si>
  <si>
    <t>Предельная (плановая) стоимость работ</t>
  </si>
  <si>
    <t>в том числе:</t>
  </si>
  <si>
    <t>Значение показателя эффектив-ности использова-ния бюджетных средств</t>
  </si>
  <si>
    <t>Позиция объекта в рейтинге по показателю бюджетной эффектив-ности</t>
  </si>
  <si>
    <t>федеральный  бюджет</t>
  </si>
  <si>
    <t>консолиди-рованный бюджет субъекта РФ</t>
  </si>
  <si>
    <t>внебюджетные средства</t>
  </si>
  <si>
    <t>тыс. руб.</t>
  </si>
  <si>
    <t>тыс. руб/%</t>
  </si>
  <si>
    <t xml:space="preserve">Общая стоимость объекта, в том числе: </t>
  </si>
  <si>
    <t>ПД</t>
  </si>
  <si>
    <t>СМР</t>
  </si>
  <si>
    <t>Строительство станции водоподготовки воды из артезианских скважин Централизованная система водоснабжения ГП «Орловский» ул. Школьная, 10</t>
  </si>
  <si>
    <t>Государственная собственность субъекта Российской Федерации</t>
  </si>
  <si>
    <t>Строительство</t>
  </si>
  <si>
    <t>Строительство водовода г. Балей</t>
  </si>
  <si>
    <t>Реконструкция на водоводе п. Елань</t>
  </si>
  <si>
    <t>Реконструкция</t>
  </si>
  <si>
    <t>Строительство станции водоподготовки воды из артезианских скважин ВНС№14</t>
  </si>
  <si>
    <t>Муниципальная собственность</t>
  </si>
  <si>
    <t>Строительство станции водоподготовки воды из артезианских скважин ВНС 243 СК</t>
  </si>
  <si>
    <t>Строительство станции водоподготовки воды из артезианских скважин ВНС Гайдара</t>
  </si>
  <si>
    <t>Строительство станции водоподготовки воды из артезианских скважин ВНС  Забайкальская</t>
  </si>
  <si>
    <t>Строительство станции водоподготовки воды из артезианских скважин ВНС «Рахова»</t>
  </si>
  <si>
    <t>Строительство станции водоподготовки воды из артезианских скважин ВНС «Сапун-гора (Черновские)»</t>
  </si>
  <si>
    <t>Строительство станции водоподготовки воды из артезианских скважин ВНС Угданская</t>
  </si>
  <si>
    <t>Строительство станции водоподготовки воды из артезианских скважин ВНС ЧЗСК</t>
  </si>
  <si>
    <t>Строительство станции водоподготовки воды из артезианских скважин ВНС Читаавиа</t>
  </si>
  <si>
    <t>Строительство станции водоподготовки воды из артезианских скважин водозабора «Прибрежный (Кенонский)»</t>
  </si>
  <si>
    <t>Строительство станции водоподготовки воды из артезианских скважин Ингодинский водозабор</t>
  </si>
  <si>
    <t>Строительство станции водоподготовки воды из артезианских скважин Центральный водозабор ВНС №2</t>
  </si>
  <si>
    <t>Строительство станции водоподготовки воды из артезианских скважин Центральный водозабор ВНС №3</t>
  </si>
  <si>
    <t>Строительство водовода п. Забайкальск</t>
  </si>
  <si>
    <t>Строительство водовода г. Могоча</t>
  </si>
  <si>
    <t>Строительство станции водоподготовки воды из артезианских скважин на источнике водоснабжения ООО «Тепловодоканал» подрусловый источник «Раздольное»</t>
  </si>
  <si>
    <t>Строительство станции водоподготовки воды из артезианских скважин ООО «Теплоснабжающая компания «ГП «Ксеньевское»»</t>
  </si>
  <si>
    <t>Строительство водовода с установкой станций водоподготовки г. Краснокаменск</t>
  </si>
  <si>
    <t>Строительство станции водоподготовки воды из артезианских скважин источник водоснабжения «Зыряниха»</t>
  </si>
  <si>
    <t>Строительство станции водоподготовки воды из артезианских скважин источник водоснабжения «Малый остров»</t>
  </si>
  <si>
    <t>Строительство станции водоподготовки воды из артезианских скважин с. Знаменка</t>
  </si>
  <si>
    <t>Станция очистки воды в пгт Оловянная</t>
  </si>
  <si>
    <t>Строительство станции водоподготовки воды из артезианских скважин на источнике водоснабжения ПАО "ТГК-14"</t>
  </si>
  <si>
    <t>Строительство станции водоподготовки воды из артезианских скважин на источнике водоснабжения ООО «Авангард плюс» подрусловый водозабор</t>
  </si>
  <si>
    <t>Строительство станции водоподготовки воды из артезианских скважин на источнике водоснабжения ООО «Забайкальский тепловик» подрусловый водозабор</t>
  </si>
  <si>
    <t>Строительство станции водоподготовки воды из скважин на системе водоснабжения СП "Вершино-Дарасунском"</t>
  </si>
  <si>
    <t>Строительство станции водоподготовки воды из артезианских скважин на источнике водоснабжения ООО «Коммунальник»</t>
  </si>
  <si>
    <t>Строительство станции водоподготовки воды из артезианских скважин на система централизованного водоснабжения Хилокское одиночная скважина №66-Ч-17 (ЦРБ)</t>
  </si>
  <si>
    <t>Строительство станции водоподготовки воды из артезианских скважин на ЦСВ скважина группового водозабора «Речной» №22-70, ЦВС Скважина группового водозабора «Речной» №22-70БИС</t>
  </si>
  <si>
    <t>Строительство водовода г. Чернышевск</t>
  </si>
  <si>
    <t>Строительство станции водоподготовки воды из артезианских скважин с.Укурей</t>
  </si>
  <si>
    <t>проектная документация (далее - ПД)</t>
  </si>
  <si>
    <t>строительно-монтажные работы (далее - СМР)</t>
  </si>
  <si>
    <t>».</t>
  </si>
  <si>
    <t>ИТОГО по Забайкальскому краю:</t>
  </si>
  <si>
    <t>ИТОГО МР "Агинский район":</t>
  </si>
  <si>
    <t>ИТОГО МР "Балейский район":</t>
  </si>
  <si>
    <t>ИТОГО ГО "Город Чита":</t>
  </si>
  <si>
    <t>ИТОГО МР "Забайкальский район":</t>
  </si>
  <si>
    <t>ИТОГО МР "Могочинский район":</t>
  </si>
  <si>
    <t>ИТОГО МР "Город Краснокаменск и Краснокаменский район":</t>
  </si>
  <si>
    <t>ИТОГО МР "Нерчинский район":</t>
  </si>
  <si>
    <t>ИТОГО МР "Оловяннинский район":</t>
  </si>
  <si>
    <t>ИТОГО МР "Приаргунский район":</t>
  </si>
  <si>
    <t>ИТОГО МР "Сретенский район":</t>
  </si>
  <si>
    <t>ИТОГО МР "Тунгокоченский район":</t>
  </si>
  <si>
    <t>ИТОГО МР "Улётовский район":</t>
  </si>
  <si>
    <t>ИТОГО МР "Хилокский район":</t>
  </si>
  <si>
    <t>ИТОГО МР "Чернышевский район":</t>
  </si>
  <si>
    <t>МР "Агинский район"</t>
  </si>
  <si>
    <t>МР "Балейский район"</t>
  </si>
  <si>
    <t>ГО "Город Петровск-Забайкальский"</t>
  </si>
  <si>
    <t>ГО "Город Чита"</t>
  </si>
  <si>
    <t>МР "Забайкальский район"</t>
  </si>
  <si>
    <t>МР "Могочинский район"</t>
  </si>
  <si>
    <t>МР "Город Краснокаменск и Краснокаменский район"</t>
  </si>
  <si>
    <t>МР "Нерчинский район"</t>
  </si>
  <si>
    <t>МР "Оловяннинский район"</t>
  </si>
  <si>
    <t>МР "Приаргунский район"</t>
  </si>
  <si>
    <t>МР "Сретенский район"</t>
  </si>
  <si>
    <t>МР "Тунгокоченский район"</t>
  </si>
  <si>
    <t>МР "Улётовский район"</t>
  </si>
  <si>
    <t>МР "Хилокский район"</t>
  </si>
  <si>
    <t>МР "Чернышевский район"</t>
  </si>
  <si>
    <t>ИТОГО ГО "Город Петровск-Забайкальский":</t>
  </si>
  <si>
    <t>к муниципальной программе «Повышение качества водоснабжения "Хилокского района»</t>
  </si>
  <si>
    <t>Характеристика объектов муниципальной программы «Повышение качества водоснабжения Хилокского района»</t>
  </si>
  <si>
    <t>«ПРИЛОЖЕНИЕ № 4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</si>
</sst>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1"/>
      <color rgb="FF00000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0"/>
    </font>
    <font>
      <sz val="10"/>
      <color indexed="8"/>
      <name val="Times New Roman"/>
      <family val="0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0"/>
    </font>
    <font>
      <sz val="10"/>
      <color rgb="FF000000"/>
      <name val="Times New Roman"/>
      <family val="0"/>
    </font>
    <font>
      <sz val="14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Fill="1" applyAlignment="1">
      <alignment/>
    </xf>
    <xf numFmtId="0" fontId="39" fillId="0" borderId="0" xfId="0" applyFont="1" applyFill="1" applyAlignment="1">
      <alignment/>
    </xf>
    <xf numFmtId="0" fontId="40" fillId="0" borderId="10" xfId="0" applyFont="1" applyFill="1" applyBorder="1" applyAlignment="1">
      <alignment horizontal="center" vertical="center" wrapText="1"/>
    </xf>
    <xf numFmtId="4" fontId="40" fillId="0" borderId="10" xfId="0" applyNumberFormat="1" applyFont="1" applyFill="1" applyBorder="1" applyAlignment="1" applyProtection="1">
      <alignment horizontal="right" wrapText="1"/>
      <protection locked="0"/>
    </xf>
    <xf numFmtId="0" fontId="39" fillId="0" borderId="0" xfId="0" applyFont="1" applyFill="1" applyAlignment="1">
      <alignment/>
    </xf>
    <xf numFmtId="0" fontId="40" fillId="0" borderId="10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right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center" wrapText="1"/>
    </xf>
    <xf numFmtId="0" fontId="43" fillId="0" borderId="0" xfId="0" applyFont="1" applyFill="1" applyAlignment="1">
      <alignment horizontal="center" wrapText="1"/>
    </xf>
    <xf numFmtId="0" fontId="40" fillId="0" borderId="10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center" vertical="center" wrapText="1"/>
    </xf>
    <xf numFmtId="4" fontId="40" fillId="0" borderId="10" xfId="0" applyNumberFormat="1" applyFont="1" applyFill="1" applyBorder="1" applyAlignment="1" applyProtection="1">
      <alignment horizontal="right" wrapText="1"/>
      <protection locked="0"/>
    </xf>
    <xf numFmtId="3" fontId="40" fillId="0" borderId="10" xfId="0" applyNumberFormat="1" applyFont="1" applyFill="1" applyBorder="1" applyAlignment="1">
      <alignment horizontal="center" wrapText="1"/>
    </xf>
    <xf numFmtId="49" fontId="40" fillId="0" borderId="10" xfId="0" applyNumberFormat="1" applyFont="1" applyFill="1" applyBorder="1" applyAlignment="1">
      <alignment horizontal="left" wrapText="1"/>
    </xf>
    <xf numFmtId="4" fontId="40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63"/>
  <sheetViews>
    <sheetView tabSelected="1" view="pageBreakPreview" zoomScale="80" zoomScaleSheetLayoutView="80" zoomScalePageLayoutView="0" workbookViewId="0" topLeftCell="A1">
      <selection activeCell="J2" sqref="J2:L3"/>
    </sheetView>
  </sheetViews>
  <sheetFormatPr defaultColWidth="0" defaultRowHeight="15"/>
  <cols>
    <col min="1" max="1" width="5.7109375" style="1" customWidth="1"/>
    <col min="2" max="2" width="20.7109375" style="1" customWidth="1"/>
    <col min="3" max="3" width="50.00390625" style="1" customWidth="1"/>
    <col min="4" max="4" width="31.7109375" style="1" customWidth="1"/>
    <col min="5" max="5" width="23.140625" style="1" customWidth="1"/>
    <col min="6" max="6" width="21.28125" style="1" customWidth="1"/>
    <col min="7" max="12" width="12.7109375" style="1" customWidth="1"/>
    <col min="13" max="13" width="2.8515625" style="1" customWidth="1"/>
    <col min="14" max="16384" width="8.57421875" style="1" hidden="1" customWidth="1"/>
  </cols>
  <sheetData>
    <row r="1" spans="1:256" ht="15.75">
      <c r="A1" s="4"/>
      <c r="B1" s="4"/>
      <c r="C1" s="4"/>
      <c r="D1" s="4"/>
      <c r="E1" s="4"/>
      <c r="F1" s="4"/>
      <c r="G1" s="4"/>
      <c r="H1" s="4"/>
      <c r="I1" s="4"/>
      <c r="J1" s="7" t="s">
        <v>93</v>
      </c>
      <c r="K1" s="7"/>
      <c r="L1" s="7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24.75" customHeight="1">
      <c r="A2" s="4"/>
      <c r="B2" s="4"/>
      <c r="C2" s="4"/>
      <c r="D2" s="4"/>
      <c r="E2" s="4"/>
      <c r="F2" s="4"/>
      <c r="G2" s="4"/>
      <c r="H2" s="4"/>
      <c r="I2" s="4"/>
      <c r="J2" s="8" t="s">
        <v>91</v>
      </c>
      <c r="K2" s="8"/>
      <c r="L2" s="8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5.75">
      <c r="A3" s="4"/>
      <c r="B3" s="4"/>
      <c r="C3" s="4"/>
      <c r="D3" s="4"/>
      <c r="E3" s="4"/>
      <c r="F3" s="4"/>
      <c r="G3" s="4"/>
      <c r="H3" s="4"/>
      <c r="I3" s="4"/>
      <c r="J3" s="8"/>
      <c r="K3" s="8"/>
      <c r="L3" s="8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5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ht="18" customHeight="1"/>
    <row r="6" spans="1:12" ht="24" customHeight="1">
      <c r="A6" s="9" t="s">
        <v>92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ht="18" customHeight="1"/>
    <row r="8" spans="1:12" ht="15" customHeight="1">
      <c r="A8" s="11" t="s">
        <v>0</v>
      </c>
      <c r="B8" s="11" t="s">
        <v>1</v>
      </c>
      <c r="C8" s="11"/>
      <c r="D8" s="11"/>
      <c r="E8" s="11"/>
      <c r="F8" s="11" t="s">
        <v>2</v>
      </c>
      <c r="G8" s="11"/>
      <c r="H8" s="11"/>
      <c r="I8" s="11"/>
      <c r="J8" s="11"/>
      <c r="K8" s="11"/>
      <c r="L8" s="11"/>
    </row>
    <row r="9" spans="1:12" ht="15" customHeight="1">
      <c r="A9" s="11"/>
      <c r="B9" s="11" t="s">
        <v>3</v>
      </c>
      <c r="C9" s="11" t="s">
        <v>4</v>
      </c>
      <c r="D9" s="11" t="s">
        <v>5</v>
      </c>
      <c r="E9" s="11" t="s">
        <v>6</v>
      </c>
      <c r="F9" s="11" t="s">
        <v>7</v>
      </c>
      <c r="G9" s="11"/>
      <c r="H9" s="11" t="s">
        <v>8</v>
      </c>
      <c r="I9" s="11"/>
      <c r="J9" s="11"/>
      <c r="K9" s="11" t="s">
        <v>9</v>
      </c>
      <c r="L9" s="11" t="s">
        <v>10</v>
      </c>
    </row>
    <row r="10" spans="1:12" ht="91.5" customHeight="1">
      <c r="A10" s="11"/>
      <c r="B10" s="11"/>
      <c r="C10" s="11"/>
      <c r="D10" s="11"/>
      <c r="E10" s="11"/>
      <c r="F10" s="11"/>
      <c r="G10" s="11"/>
      <c r="H10" s="2" t="s">
        <v>11</v>
      </c>
      <c r="I10" s="2" t="s">
        <v>12</v>
      </c>
      <c r="J10" s="2" t="s">
        <v>13</v>
      </c>
      <c r="K10" s="11"/>
      <c r="L10" s="11"/>
    </row>
    <row r="11" spans="1:12" ht="15" customHeight="1">
      <c r="A11" s="11"/>
      <c r="B11" s="11"/>
      <c r="C11" s="11"/>
      <c r="D11" s="11"/>
      <c r="E11" s="11"/>
      <c r="F11" s="11" t="s">
        <v>14</v>
      </c>
      <c r="G11" s="11"/>
      <c r="H11" s="2" t="s">
        <v>14</v>
      </c>
      <c r="I11" s="2" t="s">
        <v>14</v>
      </c>
      <c r="J11" s="2" t="s">
        <v>14</v>
      </c>
      <c r="K11" s="2" t="s">
        <v>15</v>
      </c>
      <c r="L11" s="2"/>
    </row>
    <row r="12" spans="1:12" ht="18" customHeight="1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2">
        <v>10</v>
      </c>
      <c r="K12" s="2">
        <v>11</v>
      </c>
      <c r="L12" s="2">
        <v>12</v>
      </c>
    </row>
    <row r="13" spans="1:12" ht="15.75" hidden="1">
      <c r="A13" s="10" t="s">
        <v>60</v>
      </c>
      <c r="B13" s="10"/>
      <c r="C13" s="10"/>
      <c r="D13" s="10"/>
      <c r="E13" s="10"/>
      <c r="F13" s="11" t="s">
        <v>16</v>
      </c>
      <c r="G13" s="12">
        <f>SUM(G16:G17)</f>
        <v>4794589.05</v>
      </c>
      <c r="H13" s="12">
        <f>SUM(H18,H28,H38,H48,H118,H128,H148,H158,H178,H188,H198,H213,H223,H233,H248)</f>
        <v>4340793.27</v>
      </c>
      <c r="I13" s="12">
        <f>SUM(I18,I28,I38,I48,I118,I128,I148,I158,I178,I188,I198,I213,I223,I233,I248)</f>
        <v>453795.79</v>
      </c>
      <c r="J13" s="12">
        <f>SUM(J18,J28,J38,J48,J118,J128,J148,J158,J178,J188,J198,J213,J223,J233,J248)</f>
        <v>0</v>
      </c>
      <c r="K13" s="11">
        <f>IF(H17=0,"-","")</f>
      </c>
      <c r="L13" s="11">
        <f>IF(H17=0,"-","")</f>
      </c>
    </row>
    <row r="14" spans="1:12" ht="15.75" hidden="1">
      <c r="A14" s="10"/>
      <c r="B14" s="10"/>
      <c r="C14" s="10"/>
      <c r="D14" s="10"/>
      <c r="E14" s="10"/>
      <c r="F14" s="11"/>
      <c r="G14" s="12"/>
      <c r="H14" s="12"/>
      <c r="I14" s="12"/>
      <c r="J14" s="12"/>
      <c r="K14" s="11"/>
      <c r="L14" s="11"/>
    </row>
    <row r="15" spans="1:12" ht="15.75" hidden="1">
      <c r="A15" s="10"/>
      <c r="B15" s="10"/>
      <c r="C15" s="10"/>
      <c r="D15" s="10"/>
      <c r="E15" s="10"/>
      <c r="F15" s="11"/>
      <c r="G15" s="12"/>
      <c r="H15" s="12"/>
      <c r="I15" s="12"/>
      <c r="J15" s="12"/>
      <c r="K15" s="11"/>
      <c r="L15" s="11"/>
    </row>
    <row r="16" spans="1:12" ht="25.5" hidden="1">
      <c r="A16" s="10"/>
      <c r="B16" s="10"/>
      <c r="C16" s="10"/>
      <c r="D16" s="10"/>
      <c r="E16" s="10"/>
      <c r="F16" s="2" t="s">
        <v>57</v>
      </c>
      <c r="G16" s="3">
        <f>SUM(H16:J16)</f>
        <v>365208.17</v>
      </c>
      <c r="H16" s="3">
        <f aca="true" t="shared" si="0" ref="H16:J17">SUM(H21,H31,H41,H51,H121,H131,H151,H161,H181,H191,H201,H216,H226,H236,H251)</f>
        <v>0</v>
      </c>
      <c r="I16" s="3">
        <f t="shared" si="0"/>
        <v>365208.17</v>
      </c>
      <c r="J16" s="3">
        <f t="shared" si="0"/>
        <v>0</v>
      </c>
      <c r="K16" s="11"/>
      <c r="L16" s="11"/>
    </row>
    <row r="17" spans="1:12" ht="48" customHeight="1" hidden="1">
      <c r="A17" s="10"/>
      <c r="B17" s="10"/>
      <c r="C17" s="10"/>
      <c r="D17" s="10"/>
      <c r="E17" s="10"/>
      <c r="F17" s="5" t="s">
        <v>58</v>
      </c>
      <c r="G17" s="3">
        <v>4429380.88</v>
      </c>
      <c r="H17" s="3">
        <f t="shared" si="0"/>
        <v>4340793.27</v>
      </c>
      <c r="I17" s="3">
        <f t="shared" si="0"/>
        <v>88587.62</v>
      </c>
      <c r="J17" s="3">
        <f t="shared" si="0"/>
        <v>0</v>
      </c>
      <c r="K17" s="11"/>
      <c r="L17" s="11"/>
    </row>
    <row r="18" spans="1:12" ht="15.75" hidden="1">
      <c r="A18" s="10" t="s">
        <v>61</v>
      </c>
      <c r="B18" s="10"/>
      <c r="C18" s="10"/>
      <c r="D18" s="10"/>
      <c r="E18" s="10"/>
      <c r="F18" s="11" t="s">
        <v>16</v>
      </c>
      <c r="G18" s="12">
        <f>SUM(G21:G22)</f>
        <v>39000</v>
      </c>
      <c r="H18" s="12">
        <f>SUM(H23)</f>
        <v>34300</v>
      </c>
      <c r="I18" s="12">
        <f>SUM(I23)</f>
        <v>4700</v>
      </c>
      <c r="J18" s="12">
        <f>SUM(J23)</f>
        <v>0</v>
      </c>
      <c r="K18" s="11">
        <f>IF(H22=0,"-","")</f>
      </c>
      <c r="L18" s="11">
        <f>IF(H22=0,"-","")</f>
      </c>
    </row>
    <row r="19" spans="1:12" ht="15.75" hidden="1">
      <c r="A19" s="10"/>
      <c r="B19" s="10"/>
      <c r="C19" s="10"/>
      <c r="D19" s="10"/>
      <c r="E19" s="10"/>
      <c r="F19" s="11"/>
      <c r="G19" s="12"/>
      <c r="H19" s="12"/>
      <c r="I19" s="12"/>
      <c r="J19" s="12"/>
      <c r="K19" s="11"/>
      <c r="L19" s="11"/>
    </row>
    <row r="20" spans="1:12" ht="15.75" hidden="1">
      <c r="A20" s="10"/>
      <c r="B20" s="10"/>
      <c r="C20" s="10"/>
      <c r="D20" s="10"/>
      <c r="E20" s="10"/>
      <c r="F20" s="11"/>
      <c r="G20" s="12"/>
      <c r="H20" s="12"/>
      <c r="I20" s="12"/>
      <c r="J20" s="12"/>
      <c r="K20" s="11"/>
      <c r="L20" s="11"/>
    </row>
    <row r="21" spans="1:12" ht="15.75" hidden="1">
      <c r="A21" s="10"/>
      <c r="B21" s="10"/>
      <c r="C21" s="10"/>
      <c r="D21" s="10"/>
      <c r="E21" s="10"/>
      <c r="F21" s="2" t="s">
        <v>17</v>
      </c>
      <c r="G21" s="3">
        <f>SUM(H21:J21)</f>
        <v>4000</v>
      </c>
      <c r="H21" s="3">
        <f aca="true" t="shared" si="1" ref="H21:J22">SUM(H26)</f>
        <v>0</v>
      </c>
      <c r="I21" s="3">
        <f t="shared" si="1"/>
        <v>4000</v>
      </c>
      <c r="J21" s="3">
        <f t="shared" si="1"/>
        <v>0</v>
      </c>
      <c r="K21" s="11"/>
      <c r="L21" s="11"/>
    </row>
    <row r="22" spans="1:12" ht="15.75" hidden="1">
      <c r="A22" s="10"/>
      <c r="B22" s="10"/>
      <c r="C22" s="10"/>
      <c r="D22" s="10"/>
      <c r="E22" s="10"/>
      <c r="F22" s="2" t="s">
        <v>18</v>
      </c>
      <c r="G22" s="3">
        <f>SUM(H22:J22)</f>
        <v>35000</v>
      </c>
      <c r="H22" s="3">
        <f t="shared" si="1"/>
        <v>34300</v>
      </c>
      <c r="I22" s="3">
        <f t="shared" si="1"/>
        <v>700</v>
      </c>
      <c r="J22" s="3">
        <f t="shared" si="1"/>
        <v>0</v>
      </c>
      <c r="K22" s="11"/>
      <c r="L22" s="11"/>
    </row>
    <row r="23" spans="1:12" ht="15.75" hidden="1">
      <c r="A23" s="13">
        <v>1</v>
      </c>
      <c r="B23" s="14" t="s">
        <v>75</v>
      </c>
      <c r="C23" s="14" t="s">
        <v>19</v>
      </c>
      <c r="D23" s="14" t="s">
        <v>20</v>
      </c>
      <c r="E23" s="14" t="s">
        <v>21</v>
      </c>
      <c r="F23" s="11" t="s">
        <v>16</v>
      </c>
      <c r="G23" s="12">
        <f>SUM(G26:G27)</f>
        <v>39000</v>
      </c>
      <c r="H23" s="12">
        <f>SUM(H26:H27)</f>
        <v>34300</v>
      </c>
      <c r="I23" s="12">
        <f>SUM(I26:I27)</f>
        <v>4700</v>
      </c>
      <c r="J23" s="12">
        <f>SUM(J26:J27)</f>
        <v>0</v>
      </c>
      <c r="K23" s="15">
        <v>214375</v>
      </c>
      <c r="L23" s="11">
        <v>17</v>
      </c>
    </row>
    <row r="24" spans="1:12" ht="15.75" hidden="1">
      <c r="A24" s="13"/>
      <c r="B24" s="14"/>
      <c r="C24" s="14"/>
      <c r="D24" s="14"/>
      <c r="E24" s="14"/>
      <c r="F24" s="11"/>
      <c r="G24" s="12"/>
      <c r="H24" s="12"/>
      <c r="I24" s="12"/>
      <c r="J24" s="12"/>
      <c r="K24" s="15"/>
      <c r="L24" s="11"/>
    </row>
    <row r="25" spans="1:12" ht="15.75" hidden="1">
      <c r="A25" s="13"/>
      <c r="B25" s="14"/>
      <c r="C25" s="14"/>
      <c r="D25" s="14"/>
      <c r="E25" s="14"/>
      <c r="F25" s="11"/>
      <c r="G25" s="12"/>
      <c r="H25" s="12"/>
      <c r="I25" s="12"/>
      <c r="J25" s="12"/>
      <c r="K25" s="15"/>
      <c r="L25" s="11"/>
    </row>
    <row r="26" spans="1:12" ht="15.75" hidden="1">
      <c r="A26" s="13"/>
      <c r="B26" s="14"/>
      <c r="C26" s="14"/>
      <c r="D26" s="14"/>
      <c r="E26" s="14"/>
      <c r="F26" s="2" t="s">
        <v>17</v>
      </c>
      <c r="G26" s="3">
        <f>SUM(H26:J26)</f>
        <v>4000</v>
      </c>
      <c r="H26" s="3">
        <v>0</v>
      </c>
      <c r="I26" s="3">
        <v>4000</v>
      </c>
      <c r="J26" s="3">
        <v>0</v>
      </c>
      <c r="K26" s="15"/>
      <c r="L26" s="11"/>
    </row>
    <row r="27" spans="1:12" ht="15.75" hidden="1">
      <c r="A27" s="13"/>
      <c r="B27" s="14"/>
      <c r="C27" s="14"/>
      <c r="D27" s="14"/>
      <c r="E27" s="14"/>
      <c r="F27" s="2" t="s">
        <v>18</v>
      </c>
      <c r="G27" s="3">
        <f>SUM(H27:J27)</f>
        <v>35000</v>
      </c>
      <c r="H27" s="3">
        <v>34300</v>
      </c>
      <c r="I27" s="3">
        <v>700</v>
      </c>
      <c r="J27" s="3">
        <v>0</v>
      </c>
      <c r="K27" s="15"/>
      <c r="L27" s="11"/>
    </row>
    <row r="28" spans="1:12" ht="15.75" hidden="1">
      <c r="A28" s="10" t="s">
        <v>62</v>
      </c>
      <c r="B28" s="10"/>
      <c r="C28" s="10"/>
      <c r="D28" s="10"/>
      <c r="E28" s="10"/>
      <c r="F28" s="11" t="s">
        <v>16</v>
      </c>
      <c r="G28" s="12">
        <f>SUM(G31:G32)</f>
        <v>290000</v>
      </c>
      <c r="H28" s="12">
        <f>SUM(H33)</f>
        <v>264600</v>
      </c>
      <c r="I28" s="12">
        <f>SUM(I33)</f>
        <v>25400</v>
      </c>
      <c r="J28" s="12">
        <f>SUM(J33)</f>
        <v>0</v>
      </c>
      <c r="K28" s="11">
        <f>IF(H32=0,"-","")</f>
      </c>
      <c r="L28" s="11">
        <f>IF(H32=0,"-","")</f>
      </c>
    </row>
    <row r="29" spans="1:12" ht="15.75" hidden="1">
      <c r="A29" s="10"/>
      <c r="B29" s="10"/>
      <c r="C29" s="10"/>
      <c r="D29" s="10"/>
      <c r="E29" s="10"/>
      <c r="F29" s="11"/>
      <c r="G29" s="12"/>
      <c r="H29" s="12"/>
      <c r="I29" s="12"/>
      <c r="J29" s="12"/>
      <c r="K29" s="11"/>
      <c r="L29" s="11"/>
    </row>
    <row r="30" spans="1:12" ht="15.75" hidden="1">
      <c r="A30" s="10"/>
      <c r="B30" s="10"/>
      <c r="C30" s="10"/>
      <c r="D30" s="10"/>
      <c r="E30" s="10"/>
      <c r="F30" s="11"/>
      <c r="G30" s="12"/>
      <c r="H30" s="12"/>
      <c r="I30" s="12"/>
      <c r="J30" s="12"/>
      <c r="K30" s="11"/>
      <c r="L30" s="11"/>
    </row>
    <row r="31" spans="1:12" ht="15.75" hidden="1">
      <c r="A31" s="10"/>
      <c r="B31" s="10"/>
      <c r="C31" s="10"/>
      <c r="D31" s="10"/>
      <c r="E31" s="10"/>
      <c r="F31" s="2" t="s">
        <v>17</v>
      </c>
      <c r="G31" s="3">
        <f>SUM(H31:J31)</f>
        <v>20000</v>
      </c>
      <c r="H31" s="3">
        <f aca="true" t="shared" si="2" ref="H31:J32">SUM(H36)</f>
        <v>0</v>
      </c>
      <c r="I31" s="3">
        <f t="shared" si="2"/>
        <v>20000</v>
      </c>
      <c r="J31" s="3">
        <f t="shared" si="2"/>
        <v>0</v>
      </c>
      <c r="K31" s="11"/>
      <c r="L31" s="11"/>
    </row>
    <row r="32" spans="1:12" ht="15.75" hidden="1">
      <c r="A32" s="10"/>
      <c r="B32" s="10"/>
      <c r="C32" s="10"/>
      <c r="D32" s="10"/>
      <c r="E32" s="10"/>
      <c r="F32" s="2" t="s">
        <v>18</v>
      </c>
      <c r="G32" s="3">
        <f>SUM(H32:J32)</f>
        <v>270000</v>
      </c>
      <c r="H32" s="3">
        <f t="shared" si="2"/>
        <v>264600</v>
      </c>
      <c r="I32" s="3">
        <f t="shared" si="2"/>
        <v>5400</v>
      </c>
      <c r="J32" s="3">
        <f t="shared" si="2"/>
        <v>0</v>
      </c>
      <c r="K32" s="11"/>
      <c r="L32" s="11"/>
    </row>
    <row r="33" spans="1:12" ht="15.75" hidden="1">
      <c r="A33" s="13">
        <v>1</v>
      </c>
      <c r="B33" s="14" t="s">
        <v>76</v>
      </c>
      <c r="C33" s="14" t="s">
        <v>22</v>
      </c>
      <c r="D33" s="14" t="s">
        <v>20</v>
      </c>
      <c r="E33" s="14" t="s">
        <v>21</v>
      </c>
      <c r="F33" s="11" t="s">
        <v>16</v>
      </c>
      <c r="G33" s="12">
        <f>SUM(G36:G37)</f>
        <v>290000</v>
      </c>
      <c r="H33" s="12">
        <f>SUM(H36:H37)</f>
        <v>264600</v>
      </c>
      <c r="I33" s="12">
        <f>SUM(I36:I37)</f>
        <v>25400</v>
      </c>
      <c r="J33" s="12">
        <f>SUM(J36:J37)</f>
        <v>0</v>
      </c>
      <c r="K33" s="15">
        <v>259411.76</v>
      </c>
      <c r="L33" s="11">
        <v>22</v>
      </c>
    </row>
    <row r="34" spans="1:12" ht="15.75" hidden="1">
      <c r="A34" s="13"/>
      <c r="B34" s="14"/>
      <c r="C34" s="14"/>
      <c r="D34" s="14"/>
      <c r="E34" s="14"/>
      <c r="F34" s="11"/>
      <c r="G34" s="12"/>
      <c r="H34" s="12"/>
      <c r="I34" s="12"/>
      <c r="J34" s="12"/>
      <c r="K34" s="15"/>
      <c r="L34" s="11"/>
    </row>
    <row r="35" spans="1:12" ht="15.75" hidden="1">
      <c r="A35" s="13"/>
      <c r="B35" s="14"/>
      <c r="C35" s="14"/>
      <c r="D35" s="14"/>
      <c r="E35" s="14"/>
      <c r="F35" s="11"/>
      <c r="G35" s="12"/>
      <c r="H35" s="12"/>
      <c r="I35" s="12"/>
      <c r="J35" s="12"/>
      <c r="K35" s="15"/>
      <c r="L35" s="11"/>
    </row>
    <row r="36" spans="1:12" ht="15.75" hidden="1">
      <c r="A36" s="13"/>
      <c r="B36" s="14"/>
      <c r="C36" s="14"/>
      <c r="D36" s="14"/>
      <c r="E36" s="14"/>
      <c r="F36" s="2" t="s">
        <v>17</v>
      </c>
      <c r="G36" s="3">
        <f>SUM(H36:J36)</f>
        <v>20000</v>
      </c>
      <c r="H36" s="3">
        <v>0</v>
      </c>
      <c r="I36" s="3">
        <v>20000</v>
      </c>
      <c r="J36" s="3">
        <v>0</v>
      </c>
      <c r="K36" s="15"/>
      <c r="L36" s="11"/>
    </row>
    <row r="37" spans="1:12" ht="15.75" hidden="1">
      <c r="A37" s="13"/>
      <c r="B37" s="14"/>
      <c r="C37" s="14"/>
      <c r="D37" s="14"/>
      <c r="E37" s="14"/>
      <c r="F37" s="2" t="s">
        <v>18</v>
      </c>
      <c r="G37" s="3">
        <f>SUM(H37:J37)</f>
        <v>270000</v>
      </c>
      <c r="H37" s="3">
        <v>264600</v>
      </c>
      <c r="I37" s="3">
        <v>5400</v>
      </c>
      <c r="J37" s="3">
        <v>0</v>
      </c>
      <c r="K37" s="15"/>
      <c r="L37" s="11"/>
    </row>
    <row r="38" spans="1:12" ht="15.75" hidden="1">
      <c r="A38" s="10" t="s">
        <v>90</v>
      </c>
      <c r="B38" s="10"/>
      <c r="C38" s="10"/>
      <c r="D38" s="10"/>
      <c r="E38" s="10"/>
      <c r="F38" s="11" t="s">
        <v>16</v>
      </c>
      <c r="G38" s="12">
        <f>SUM(G41:G42)</f>
        <v>66880.89</v>
      </c>
      <c r="H38" s="12">
        <f>SUM(H43)</f>
        <v>59173.27</v>
      </c>
      <c r="I38" s="12">
        <f>SUM(I43)</f>
        <v>7707.62</v>
      </c>
      <c r="J38" s="12">
        <f>SUM(J43)</f>
        <v>0</v>
      </c>
      <c r="K38" s="11">
        <f>IF(H42=0,"-","")</f>
      </c>
      <c r="L38" s="11">
        <f>IF(H42=0,"-","")</f>
      </c>
    </row>
    <row r="39" spans="1:12" ht="15.75" hidden="1">
      <c r="A39" s="10"/>
      <c r="B39" s="10"/>
      <c r="C39" s="10"/>
      <c r="D39" s="10"/>
      <c r="E39" s="10"/>
      <c r="F39" s="11"/>
      <c r="G39" s="12"/>
      <c r="H39" s="12"/>
      <c r="I39" s="12"/>
      <c r="J39" s="12"/>
      <c r="K39" s="11"/>
      <c r="L39" s="11"/>
    </row>
    <row r="40" spans="1:12" ht="15.75" hidden="1">
      <c r="A40" s="10"/>
      <c r="B40" s="10"/>
      <c r="C40" s="10"/>
      <c r="D40" s="10"/>
      <c r="E40" s="10"/>
      <c r="F40" s="11"/>
      <c r="G40" s="12"/>
      <c r="H40" s="12"/>
      <c r="I40" s="12"/>
      <c r="J40" s="12"/>
      <c r="K40" s="11"/>
      <c r="L40" s="11"/>
    </row>
    <row r="41" spans="1:12" ht="15.75" hidden="1">
      <c r="A41" s="10"/>
      <c r="B41" s="10"/>
      <c r="C41" s="10"/>
      <c r="D41" s="10"/>
      <c r="E41" s="10"/>
      <c r="F41" s="2" t="s">
        <v>17</v>
      </c>
      <c r="G41" s="3">
        <f>SUM(H41:J41)</f>
        <v>6500</v>
      </c>
      <c r="H41" s="3">
        <f aca="true" t="shared" si="3" ref="H41:J42">SUM(H46)</f>
        <v>0</v>
      </c>
      <c r="I41" s="3">
        <f t="shared" si="3"/>
        <v>6500</v>
      </c>
      <c r="J41" s="3">
        <f t="shared" si="3"/>
        <v>0</v>
      </c>
      <c r="K41" s="11"/>
      <c r="L41" s="11"/>
    </row>
    <row r="42" spans="1:12" ht="15.75" hidden="1">
      <c r="A42" s="10"/>
      <c r="B42" s="10"/>
      <c r="C42" s="10"/>
      <c r="D42" s="10"/>
      <c r="E42" s="10"/>
      <c r="F42" s="2" t="s">
        <v>18</v>
      </c>
      <c r="G42" s="3">
        <f>SUM(H42:J42)</f>
        <v>60380.89</v>
      </c>
      <c r="H42" s="3">
        <f t="shared" si="3"/>
        <v>59173.27</v>
      </c>
      <c r="I42" s="3">
        <f t="shared" si="3"/>
        <v>1207.62</v>
      </c>
      <c r="J42" s="3">
        <f t="shared" si="3"/>
        <v>0</v>
      </c>
      <c r="K42" s="11"/>
      <c r="L42" s="11"/>
    </row>
    <row r="43" spans="1:12" ht="15.75" hidden="1">
      <c r="A43" s="13">
        <v>1</v>
      </c>
      <c r="B43" s="14" t="s">
        <v>77</v>
      </c>
      <c r="C43" s="14" t="s">
        <v>23</v>
      </c>
      <c r="D43" s="14" t="s">
        <v>20</v>
      </c>
      <c r="E43" s="14" t="s">
        <v>24</v>
      </c>
      <c r="F43" s="11" t="s">
        <v>16</v>
      </c>
      <c r="G43" s="12">
        <f>SUM(G46:G47)</f>
        <v>66880.89</v>
      </c>
      <c r="H43" s="12">
        <f>SUM(H46:H47)</f>
        <v>59173.27</v>
      </c>
      <c r="I43" s="12">
        <f>SUM(I46:I47)</f>
        <v>7707.62</v>
      </c>
      <c r="J43" s="12">
        <f>SUM(J46:J47)</f>
        <v>0</v>
      </c>
      <c r="K43" s="15">
        <v>50146.83</v>
      </c>
      <c r="L43" s="11">
        <v>4</v>
      </c>
    </row>
    <row r="44" spans="1:12" ht="15.75" hidden="1">
      <c r="A44" s="13"/>
      <c r="B44" s="14"/>
      <c r="C44" s="14"/>
      <c r="D44" s="14"/>
      <c r="E44" s="14"/>
      <c r="F44" s="11"/>
      <c r="G44" s="12"/>
      <c r="H44" s="12"/>
      <c r="I44" s="12"/>
      <c r="J44" s="12"/>
      <c r="K44" s="15"/>
      <c r="L44" s="11"/>
    </row>
    <row r="45" spans="1:12" ht="15.75" hidden="1">
      <c r="A45" s="13"/>
      <c r="B45" s="14"/>
      <c r="C45" s="14"/>
      <c r="D45" s="14"/>
      <c r="E45" s="14"/>
      <c r="F45" s="11"/>
      <c r="G45" s="12"/>
      <c r="H45" s="12"/>
      <c r="I45" s="12"/>
      <c r="J45" s="12"/>
      <c r="K45" s="15"/>
      <c r="L45" s="11"/>
    </row>
    <row r="46" spans="1:12" ht="15.75" hidden="1">
      <c r="A46" s="13"/>
      <c r="B46" s="14"/>
      <c r="C46" s="14"/>
      <c r="D46" s="14"/>
      <c r="E46" s="14"/>
      <c r="F46" s="2" t="s">
        <v>17</v>
      </c>
      <c r="G46" s="3">
        <f>SUM(H46:J46)</f>
        <v>6500</v>
      </c>
      <c r="H46" s="3">
        <v>0</v>
      </c>
      <c r="I46" s="3">
        <v>6500</v>
      </c>
      <c r="J46" s="3">
        <v>0</v>
      </c>
      <c r="K46" s="15"/>
      <c r="L46" s="11"/>
    </row>
    <row r="47" spans="1:12" ht="15.75" hidden="1">
      <c r="A47" s="13"/>
      <c r="B47" s="14"/>
      <c r="C47" s="14"/>
      <c r="D47" s="14"/>
      <c r="E47" s="14"/>
      <c r="F47" s="2" t="s">
        <v>18</v>
      </c>
      <c r="G47" s="3">
        <f>SUM(H47:J47)</f>
        <v>60380.89</v>
      </c>
      <c r="H47" s="3">
        <v>59173.27</v>
      </c>
      <c r="I47" s="3">
        <v>1207.62</v>
      </c>
      <c r="J47" s="3">
        <v>0</v>
      </c>
      <c r="K47" s="15"/>
      <c r="L47" s="11"/>
    </row>
    <row r="48" spans="1:12" ht="15.75" hidden="1">
      <c r="A48" s="10" t="s">
        <v>63</v>
      </c>
      <c r="B48" s="10"/>
      <c r="C48" s="10"/>
      <c r="D48" s="10"/>
      <c r="E48" s="10"/>
      <c r="F48" s="11" t="s">
        <v>16</v>
      </c>
      <c r="G48" s="12">
        <f>SUM(G51:G52)</f>
        <v>1397208.17</v>
      </c>
      <c r="H48" s="12">
        <f>SUM(H53,H58,H63,H68,H73,H78,H83,H88,H93,H98,H103,H108,H113)</f>
        <v>1264200</v>
      </c>
      <c r="I48" s="12">
        <f>SUM(I53,I58,I63,I68,I73,I78,I83,I88,I93,I98,I103,I108,I113)</f>
        <v>133008.16999999998</v>
      </c>
      <c r="J48" s="12">
        <f>SUM(J53,J58,J63,J68,J73,J78,J83,J88,J93,J98,J103,J108,J113)</f>
        <v>0</v>
      </c>
      <c r="K48" s="11">
        <f>IF(H52=0,"-","")</f>
      </c>
      <c r="L48" s="11">
        <f>IF(H52=0,"-","")</f>
      </c>
    </row>
    <row r="49" spans="1:12" ht="15.75" hidden="1">
      <c r="A49" s="10"/>
      <c r="B49" s="10"/>
      <c r="C49" s="10"/>
      <c r="D49" s="10"/>
      <c r="E49" s="10"/>
      <c r="F49" s="11"/>
      <c r="G49" s="12"/>
      <c r="H49" s="12"/>
      <c r="I49" s="12"/>
      <c r="J49" s="12"/>
      <c r="K49" s="11"/>
      <c r="L49" s="11"/>
    </row>
    <row r="50" spans="1:12" ht="15.75" hidden="1">
      <c r="A50" s="10"/>
      <c r="B50" s="10"/>
      <c r="C50" s="10"/>
      <c r="D50" s="10"/>
      <c r="E50" s="10"/>
      <c r="F50" s="11"/>
      <c r="G50" s="12"/>
      <c r="H50" s="12"/>
      <c r="I50" s="12"/>
      <c r="J50" s="12"/>
      <c r="K50" s="11"/>
      <c r="L50" s="11"/>
    </row>
    <row r="51" spans="1:12" ht="15.75" hidden="1">
      <c r="A51" s="10"/>
      <c r="B51" s="10"/>
      <c r="C51" s="10"/>
      <c r="D51" s="10"/>
      <c r="E51" s="10"/>
      <c r="F51" s="2" t="s">
        <v>17</v>
      </c>
      <c r="G51" s="3">
        <f>SUM(H51:J51)</f>
        <v>107208.17</v>
      </c>
      <c r="H51" s="3">
        <f aca="true" t="shared" si="4" ref="H51:J52">SUM(H56,H61,H66,H71,H76,H81,H86,H91,H96,H101,H106,H111,H116)</f>
        <v>0</v>
      </c>
      <c r="I51" s="3">
        <f t="shared" si="4"/>
        <v>107208.17</v>
      </c>
      <c r="J51" s="3">
        <f t="shared" si="4"/>
        <v>0</v>
      </c>
      <c r="K51" s="11"/>
      <c r="L51" s="11"/>
    </row>
    <row r="52" spans="1:12" ht="15.75" hidden="1">
      <c r="A52" s="10"/>
      <c r="B52" s="10"/>
      <c r="C52" s="10"/>
      <c r="D52" s="10"/>
      <c r="E52" s="10"/>
      <c r="F52" s="2" t="s">
        <v>18</v>
      </c>
      <c r="G52" s="3">
        <f>SUM(H52:J52)</f>
        <v>1290000</v>
      </c>
      <c r="H52" s="3">
        <f t="shared" si="4"/>
        <v>1264200</v>
      </c>
      <c r="I52" s="3">
        <f t="shared" si="4"/>
        <v>25800</v>
      </c>
      <c r="J52" s="3">
        <f t="shared" si="4"/>
        <v>0</v>
      </c>
      <c r="K52" s="11"/>
      <c r="L52" s="11"/>
    </row>
    <row r="53" spans="1:12" ht="15.75" hidden="1">
      <c r="A53" s="13">
        <v>1</v>
      </c>
      <c r="B53" s="14" t="s">
        <v>78</v>
      </c>
      <c r="C53" s="14" t="s">
        <v>25</v>
      </c>
      <c r="D53" s="14" t="s">
        <v>26</v>
      </c>
      <c r="E53" s="14" t="s">
        <v>21</v>
      </c>
      <c r="F53" s="11" t="s">
        <v>16</v>
      </c>
      <c r="G53" s="12">
        <f>SUM(G56:G57)</f>
        <v>140400</v>
      </c>
      <c r="H53" s="12">
        <f>SUM(H56:H57)</f>
        <v>127400</v>
      </c>
      <c r="I53" s="12">
        <f>SUM(I56:I57)</f>
        <v>13000</v>
      </c>
      <c r="J53" s="12">
        <f>SUM(J56:J57)</f>
        <v>0</v>
      </c>
      <c r="K53" s="15">
        <v>54913.79</v>
      </c>
      <c r="L53" s="11">
        <v>6</v>
      </c>
    </row>
    <row r="54" spans="1:12" ht="15.75" hidden="1">
      <c r="A54" s="13"/>
      <c r="B54" s="14"/>
      <c r="C54" s="14"/>
      <c r="D54" s="14"/>
      <c r="E54" s="14"/>
      <c r="F54" s="11"/>
      <c r="G54" s="12"/>
      <c r="H54" s="12"/>
      <c r="I54" s="12"/>
      <c r="J54" s="12"/>
      <c r="K54" s="15"/>
      <c r="L54" s="11"/>
    </row>
    <row r="55" spans="1:12" ht="15.75" hidden="1">
      <c r="A55" s="13"/>
      <c r="B55" s="14"/>
      <c r="C55" s="14"/>
      <c r="D55" s="14"/>
      <c r="E55" s="14"/>
      <c r="F55" s="11"/>
      <c r="G55" s="12"/>
      <c r="H55" s="12"/>
      <c r="I55" s="12"/>
      <c r="J55" s="12"/>
      <c r="K55" s="15"/>
      <c r="L55" s="11"/>
    </row>
    <row r="56" spans="1:12" ht="15.75" hidden="1">
      <c r="A56" s="13"/>
      <c r="B56" s="14"/>
      <c r="C56" s="14"/>
      <c r="D56" s="14"/>
      <c r="E56" s="14"/>
      <c r="F56" s="2" t="s">
        <v>17</v>
      </c>
      <c r="G56" s="3">
        <f>SUM(H56:J56)</f>
        <v>10400</v>
      </c>
      <c r="H56" s="3">
        <v>0</v>
      </c>
      <c r="I56" s="3">
        <v>10400</v>
      </c>
      <c r="J56" s="3">
        <v>0</v>
      </c>
      <c r="K56" s="15"/>
      <c r="L56" s="11"/>
    </row>
    <row r="57" spans="1:12" ht="15.75" hidden="1">
      <c r="A57" s="13"/>
      <c r="B57" s="14"/>
      <c r="C57" s="14"/>
      <c r="D57" s="14"/>
      <c r="E57" s="14"/>
      <c r="F57" s="2" t="s">
        <v>18</v>
      </c>
      <c r="G57" s="3">
        <f>SUM(H57:J57)</f>
        <v>130000</v>
      </c>
      <c r="H57" s="3">
        <v>127400</v>
      </c>
      <c r="I57" s="3">
        <v>2600</v>
      </c>
      <c r="J57" s="3">
        <v>0</v>
      </c>
      <c r="K57" s="15"/>
      <c r="L57" s="11"/>
    </row>
    <row r="58" spans="1:12" ht="15.75" hidden="1">
      <c r="A58" s="13">
        <v>2</v>
      </c>
      <c r="B58" s="14" t="s">
        <v>78</v>
      </c>
      <c r="C58" s="14" t="s">
        <v>27</v>
      </c>
      <c r="D58" s="14" t="s">
        <v>26</v>
      </c>
      <c r="E58" s="14" t="s">
        <v>21</v>
      </c>
      <c r="F58" s="11" t="s">
        <v>16</v>
      </c>
      <c r="G58" s="12">
        <f>SUM(G61:G62)</f>
        <v>70500</v>
      </c>
      <c r="H58" s="12">
        <f>SUM(H61:H62)</f>
        <v>63700</v>
      </c>
      <c r="I58" s="12">
        <f>SUM(I61:I62)</f>
        <v>6800</v>
      </c>
      <c r="J58" s="12">
        <f>SUM(J61:J62)</f>
        <v>0</v>
      </c>
      <c r="K58" s="15">
        <v>138478.26</v>
      </c>
      <c r="L58" s="11">
        <v>11</v>
      </c>
    </row>
    <row r="59" spans="1:12" ht="15.75" hidden="1">
      <c r="A59" s="13"/>
      <c r="B59" s="14"/>
      <c r="C59" s="14"/>
      <c r="D59" s="14"/>
      <c r="E59" s="14"/>
      <c r="F59" s="11"/>
      <c r="G59" s="12"/>
      <c r="H59" s="12"/>
      <c r="I59" s="12"/>
      <c r="J59" s="12"/>
      <c r="K59" s="15"/>
      <c r="L59" s="11"/>
    </row>
    <row r="60" spans="1:12" ht="15.75" hidden="1">
      <c r="A60" s="13"/>
      <c r="B60" s="14"/>
      <c r="C60" s="14"/>
      <c r="D60" s="14"/>
      <c r="E60" s="14"/>
      <c r="F60" s="11"/>
      <c r="G60" s="12"/>
      <c r="H60" s="12"/>
      <c r="I60" s="12"/>
      <c r="J60" s="12"/>
      <c r="K60" s="15"/>
      <c r="L60" s="11"/>
    </row>
    <row r="61" spans="1:12" ht="15.75" hidden="1">
      <c r="A61" s="13"/>
      <c r="B61" s="14"/>
      <c r="C61" s="14"/>
      <c r="D61" s="14"/>
      <c r="E61" s="14"/>
      <c r="F61" s="2" t="s">
        <v>17</v>
      </c>
      <c r="G61" s="3">
        <f>SUM(H61:J61)</f>
        <v>5500</v>
      </c>
      <c r="H61" s="3">
        <v>0</v>
      </c>
      <c r="I61" s="3">
        <v>5500</v>
      </c>
      <c r="J61" s="3">
        <v>0</v>
      </c>
      <c r="K61" s="15"/>
      <c r="L61" s="11"/>
    </row>
    <row r="62" spans="1:12" ht="15.75" hidden="1">
      <c r="A62" s="13"/>
      <c r="B62" s="14"/>
      <c r="C62" s="14"/>
      <c r="D62" s="14"/>
      <c r="E62" s="14"/>
      <c r="F62" s="2" t="s">
        <v>18</v>
      </c>
      <c r="G62" s="3">
        <f>SUM(H62:J62)</f>
        <v>65000</v>
      </c>
      <c r="H62" s="3">
        <v>63700</v>
      </c>
      <c r="I62" s="3">
        <v>1300</v>
      </c>
      <c r="J62" s="3">
        <v>0</v>
      </c>
      <c r="K62" s="15"/>
      <c r="L62" s="11"/>
    </row>
    <row r="63" spans="1:12" ht="15.75" hidden="1">
      <c r="A63" s="13">
        <v>3</v>
      </c>
      <c r="B63" s="14" t="s">
        <v>78</v>
      </c>
      <c r="C63" s="14" t="s">
        <v>28</v>
      </c>
      <c r="D63" s="14" t="s">
        <v>26</v>
      </c>
      <c r="E63" s="14" t="s">
        <v>21</v>
      </c>
      <c r="F63" s="11" t="s">
        <v>16</v>
      </c>
      <c r="G63" s="12">
        <f>SUM(G66:G67)</f>
        <v>70500</v>
      </c>
      <c r="H63" s="12">
        <f>SUM(H66:H67)</f>
        <v>63700</v>
      </c>
      <c r="I63" s="12">
        <f>SUM(I66:I67)</f>
        <v>6800</v>
      </c>
      <c r="J63" s="12">
        <f>SUM(J66:J67)</f>
        <v>0</v>
      </c>
      <c r="K63" s="15">
        <v>374705.88</v>
      </c>
      <c r="L63" s="11">
        <v>28</v>
      </c>
    </row>
    <row r="64" spans="1:12" ht="15.75" hidden="1">
      <c r="A64" s="13"/>
      <c r="B64" s="14"/>
      <c r="C64" s="14"/>
      <c r="D64" s="14"/>
      <c r="E64" s="14"/>
      <c r="F64" s="11"/>
      <c r="G64" s="12"/>
      <c r="H64" s="12"/>
      <c r="I64" s="12"/>
      <c r="J64" s="12"/>
      <c r="K64" s="15"/>
      <c r="L64" s="11"/>
    </row>
    <row r="65" spans="1:12" ht="15.75" hidden="1">
      <c r="A65" s="13"/>
      <c r="B65" s="14"/>
      <c r="C65" s="14"/>
      <c r="D65" s="14"/>
      <c r="E65" s="14"/>
      <c r="F65" s="11"/>
      <c r="G65" s="12"/>
      <c r="H65" s="12"/>
      <c r="I65" s="12"/>
      <c r="J65" s="12"/>
      <c r="K65" s="15"/>
      <c r="L65" s="11"/>
    </row>
    <row r="66" spans="1:12" ht="15.75" hidden="1">
      <c r="A66" s="13"/>
      <c r="B66" s="14"/>
      <c r="C66" s="14"/>
      <c r="D66" s="14"/>
      <c r="E66" s="14"/>
      <c r="F66" s="2" t="s">
        <v>17</v>
      </c>
      <c r="G66" s="3">
        <f>SUM(H66:J66)</f>
        <v>5500</v>
      </c>
      <c r="H66" s="3">
        <v>0</v>
      </c>
      <c r="I66" s="3">
        <v>5500</v>
      </c>
      <c r="J66" s="3">
        <v>0</v>
      </c>
      <c r="K66" s="15"/>
      <c r="L66" s="11"/>
    </row>
    <row r="67" spans="1:12" ht="15.75" hidden="1">
      <c r="A67" s="13"/>
      <c r="B67" s="14"/>
      <c r="C67" s="14"/>
      <c r="D67" s="14"/>
      <c r="E67" s="14"/>
      <c r="F67" s="2" t="s">
        <v>18</v>
      </c>
      <c r="G67" s="3">
        <f>SUM(H67:J67)</f>
        <v>65000</v>
      </c>
      <c r="H67" s="3">
        <v>63700</v>
      </c>
      <c r="I67" s="3">
        <v>1300</v>
      </c>
      <c r="J67" s="3">
        <v>0</v>
      </c>
      <c r="K67" s="15"/>
      <c r="L67" s="11"/>
    </row>
    <row r="68" spans="1:12" ht="15.75" hidden="1">
      <c r="A68" s="13">
        <v>4</v>
      </c>
      <c r="B68" s="14" t="s">
        <v>78</v>
      </c>
      <c r="C68" s="14" t="s">
        <v>29</v>
      </c>
      <c r="D68" s="14" t="s">
        <v>26</v>
      </c>
      <c r="E68" s="14" t="s">
        <v>21</v>
      </c>
      <c r="F68" s="11" t="s">
        <v>16</v>
      </c>
      <c r="G68" s="12">
        <f>SUM(G71:G72)</f>
        <v>44500</v>
      </c>
      <c r="H68" s="12">
        <f>SUM(H71:H72)</f>
        <v>39200</v>
      </c>
      <c r="I68" s="12">
        <f>SUM(I71:I72)</f>
        <v>5300</v>
      </c>
      <c r="J68" s="12">
        <f>SUM(J71:J72)</f>
        <v>0</v>
      </c>
      <c r="K68" s="15">
        <v>1306666.67</v>
      </c>
      <c r="L68" s="11">
        <v>33</v>
      </c>
    </row>
    <row r="69" spans="1:12" ht="15.75" hidden="1">
      <c r="A69" s="13"/>
      <c r="B69" s="14"/>
      <c r="C69" s="14"/>
      <c r="D69" s="14"/>
      <c r="E69" s="14"/>
      <c r="F69" s="11"/>
      <c r="G69" s="12"/>
      <c r="H69" s="12"/>
      <c r="I69" s="12"/>
      <c r="J69" s="12"/>
      <c r="K69" s="15"/>
      <c r="L69" s="11"/>
    </row>
    <row r="70" spans="1:12" ht="15.75" hidden="1">
      <c r="A70" s="13"/>
      <c r="B70" s="14"/>
      <c r="C70" s="14"/>
      <c r="D70" s="14"/>
      <c r="E70" s="14"/>
      <c r="F70" s="11"/>
      <c r="G70" s="12"/>
      <c r="H70" s="12"/>
      <c r="I70" s="12"/>
      <c r="J70" s="12"/>
      <c r="K70" s="15"/>
      <c r="L70" s="11"/>
    </row>
    <row r="71" spans="1:12" ht="15.75" hidden="1">
      <c r="A71" s="13"/>
      <c r="B71" s="14"/>
      <c r="C71" s="14"/>
      <c r="D71" s="14"/>
      <c r="E71" s="14"/>
      <c r="F71" s="2" t="s">
        <v>17</v>
      </c>
      <c r="G71" s="3">
        <f>SUM(H71:J71)</f>
        <v>4500</v>
      </c>
      <c r="H71" s="3">
        <v>0</v>
      </c>
      <c r="I71" s="3">
        <v>4500</v>
      </c>
      <c r="J71" s="3">
        <v>0</v>
      </c>
      <c r="K71" s="15"/>
      <c r="L71" s="11"/>
    </row>
    <row r="72" spans="1:12" ht="15.75" hidden="1">
      <c r="A72" s="13"/>
      <c r="B72" s="14"/>
      <c r="C72" s="14"/>
      <c r="D72" s="14"/>
      <c r="E72" s="14"/>
      <c r="F72" s="2" t="s">
        <v>18</v>
      </c>
      <c r="G72" s="3">
        <f>SUM(H72:J72)</f>
        <v>40000</v>
      </c>
      <c r="H72" s="3">
        <v>39200</v>
      </c>
      <c r="I72" s="3">
        <v>800</v>
      </c>
      <c r="J72" s="3">
        <v>0</v>
      </c>
      <c r="K72" s="15"/>
      <c r="L72" s="11"/>
    </row>
    <row r="73" spans="1:12" ht="15.75" hidden="1">
      <c r="A73" s="13">
        <v>5</v>
      </c>
      <c r="B73" s="14" t="s">
        <v>78</v>
      </c>
      <c r="C73" s="14" t="s">
        <v>30</v>
      </c>
      <c r="D73" s="14" t="s">
        <v>26</v>
      </c>
      <c r="E73" s="14" t="s">
        <v>21</v>
      </c>
      <c r="F73" s="11" t="s">
        <v>16</v>
      </c>
      <c r="G73" s="12">
        <f>SUM(G76:G77)</f>
        <v>44489.8</v>
      </c>
      <c r="H73" s="12">
        <f>SUM(H76:H77)</f>
        <v>39200</v>
      </c>
      <c r="I73" s="12">
        <f>SUM(I76:I77)</f>
        <v>5289.8</v>
      </c>
      <c r="J73" s="12">
        <f>SUM(J76:J77)</f>
        <v>0</v>
      </c>
      <c r="K73" s="15">
        <v>83404.26</v>
      </c>
      <c r="L73" s="11">
        <v>9</v>
      </c>
    </row>
    <row r="74" spans="1:12" ht="15.75" hidden="1">
      <c r="A74" s="13"/>
      <c r="B74" s="14"/>
      <c r="C74" s="14"/>
      <c r="D74" s="14"/>
      <c r="E74" s="14"/>
      <c r="F74" s="11"/>
      <c r="G74" s="12"/>
      <c r="H74" s="12"/>
      <c r="I74" s="12"/>
      <c r="J74" s="12"/>
      <c r="K74" s="15"/>
      <c r="L74" s="11"/>
    </row>
    <row r="75" spans="1:12" ht="15.75" hidden="1">
      <c r="A75" s="13"/>
      <c r="B75" s="14"/>
      <c r="C75" s="14"/>
      <c r="D75" s="14"/>
      <c r="E75" s="14"/>
      <c r="F75" s="11"/>
      <c r="G75" s="12"/>
      <c r="H75" s="12"/>
      <c r="I75" s="12"/>
      <c r="J75" s="12"/>
      <c r="K75" s="15"/>
      <c r="L75" s="11"/>
    </row>
    <row r="76" spans="1:12" ht="15.75" hidden="1">
      <c r="A76" s="13"/>
      <c r="B76" s="14"/>
      <c r="C76" s="14"/>
      <c r="D76" s="14"/>
      <c r="E76" s="14"/>
      <c r="F76" s="2" t="s">
        <v>17</v>
      </c>
      <c r="G76" s="3">
        <f>SUM(H76:J76)</f>
        <v>4489.8</v>
      </c>
      <c r="H76" s="3">
        <v>0</v>
      </c>
      <c r="I76" s="3">
        <v>4489.8</v>
      </c>
      <c r="J76" s="3">
        <v>0</v>
      </c>
      <c r="K76" s="15"/>
      <c r="L76" s="11"/>
    </row>
    <row r="77" spans="1:12" ht="15.75" hidden="1">
      <c r="A77" s="13"/>
      <c r="B77" s="14"/>
      <c r="C77" s="14"/>
      <c r="D77" s="14"/>
      <c r="E77" s="14"/>
      <c r="F77" s="2" t="s">
        <v>18</v>
      </c>
      <c r="G77" s="3">
        <f>SUM(H77:J77)</f>
        <v>40000</v>
      </c>
      <c r="H77" s="3">
        <v>39200</v>
      </c>
      <c r="I77" s="3">
        <v>800</v>
      </c>
      <c r="J77" s="3">
        <v>0</v>
      </c>
      <c r="K77" s="15"/>
      <c r="L77" s="11"/>
    </row>
    <row r="78" spans="1:12" ht="15.75" hidden="1">
      <c r="A78" s="13">
        <v>6</v>
      </c>
      <c r="B78" s="14" t="s">
        <v>78</v>
      </c>
      <c r="C78" s="14" t="s">
        <v>31</v>
      </c>
      <c r="D78" s="14" t="s">
        <v>26</v>
      </c>
      <c r="E78" s="14" t="s">
        <v>21</v>
      </c>
      <c r="F78" s="11" t="s">
        <v>16</v>
      </c>
      <c r="G78" s="12">
        <f>SUM(G81:G82)</f>
        <v>70306.125</v>
      </c>
      <c r="H78" s="12">
        <f>SUM(H81:H82)</f>
        <v>63700</v>
      </c>
      <c r="I78" s="12">
        <f>SUM(I81:I82)</f>
        <v>6606.125</v>
      </c>
      <c r="J78" s="12">
        <f>SUM(J81:J82)</f>
        <v>0</v>
      </c>
      <c r="K78" s="15">
        <v>187352.94</v>
      </c>
      <c r="L78" s="11">
        <v>14</v>
      </c>
    </row>
    <row r="79" spans="1:12" ht="15.75" hidden="1">
      <c r="A79" s="13"/>
      <c r="B79" s="14"/>
      <c r="C79" s="14"/>
      <c r="D79" s="14"/>
      <c r="E79" s="14"/>
      <c r="F79" s="11"/>
      <c r="G79" s="12"/>
      <c r="H79" s="12"/>
      <c r="I79" s="12"/>
      <c r="J79" s="12"/>
      <c r="K79" s="15"/>
      <c r="L79" s="11"/>
    </row>
    <row r="80" spans="1:12" ht="15.75" hidden="1">
      <c r="A80" s="13"/>
      <c r="B80" s="14"/>
      <c r="C80" s="14"/>
      <c r="D80" s="14"/>
      <c r="E80" s="14"/>
      <c r="F80" s="11"/>
      <c r="G80" s="12"/>
      <c r="H80" s="12"/>
      <c r="I80" s="12"/>
      <c r="J80" s="12"/>
      <c r="K80" s="15"/>
      <c r="L80" s="11"/>
    </row>
    <row r="81" spans="1:12" ht="15.75" hidden="1">
      <c r="A81" s="13"/>
      <c r="B81" s="14"/>
      <c r="C81" s="14"/>
      <c r="D81" s="14"/>
      <c r="E81" s="14"/>
      <c r="F81" s="2" t="s">
        <v>17</v>
      </c>
      <c r="G81" s="3">
        <f>SUM(H81:J81)</f>
        <v>5306.125</v>
      </c>
      <c r="H81" s="3">
        <v>0</v>
      </c>
      <c r="I81" s="3">
        <v>5306.125</v>
      </c>
      <c r="J81" s="3">
        <v>0</v>
      </c>
      <c r="K81" s="15"/>
      <c r="L81" s="11"/>
    </row>
    <row r="82" spans="1:12" ht="15.75" hidden="1">
      <c r="A82" s="13"/>
      <c r="B82" s="14"/>
      <c r="C82" s="14"/>
      <c r="D82" s="14"/>
      <c r="E82" s="14"/>
      <c r="F82" s="2" t="s">
        <v>18</v>
      </c>
      <c r="G82" s="3">
        <f>SUM(H82:J82)</f>
        <v>65000</v>
      </c>
      <c r="H82" s="3">
        <v>63700</v>
      </c>
      <c r="I82" s="3">
        <v>1300</v>
      </c>
      <c r="J82" s="3">
        <v>0</v>
      </c>
      <c r="K82" s="15"/>
      <c r="L82" s="11"/>
    </row>
    <row r="83" spans="1:12" ht="15.75" hidden="1">
      <c r="A83" s="13">
        <v>7</v>
      </c>
      <c r="B83" s="14" t="s">
        <v>78</v>
      </c>
      <c r="C83" s="14" t="s">
        <v>32</v>
      </c>
      <c r="D83" s="14" t="s">
        <v>26</v>
      </c>
      <c r="E83" s="14" t="s">
        <v>21</v>
      </c>
      <c r="F83" s="11" t="s">
        <v>16</v>
      </c>
      <c r="G83" s="12">
        <f>SUM(G86:G87)</f>
        <v>180500</v>
      </c>
      <c r="H83" s="12">
        <f>SUM(H86:H87)</f>
        <v>166600</v>
      </c>
      <c r="I83" s="12">
        <f>SUM(I86:I87)</f>
        <v>13900</v>
      </c>
      <c r="J83" s="12">
        <f>SUM(J86:J87)</f>
        <v>0</v>
      </c>
      <c r="K83" s="15">
        <v>75384.62</v>
      </c>
      <c r="L83" s="11">
        <v>8</v>
      </c>
    </row>
    <row r="84" spans="1:12" ht="15.75" hidden="1">
      <c r="A84" s="13"/>
      <c r="B84" s="14"/>
      <c r="C84" s="14"/>
      <c r="D84" s="14"/>
      <c r="E84" s="14"/>
      <c r="F84" s="11"/>
      <c r="G84" s="12"/>
      <c r="H84" s="12"/>
      <c r="I84" s="12"/>
      <c r="J84" s="12"/>
      <c r="K84" s="15"/>
      <c r="L84" s="11"/>
    </row>
    <row r="85" spans="1:12" ht="15.75" hidden="1">
      <c r="A85" s="13"/>
      <c r="B85" s="14"/>
      <c r="C85" s="14"/>
      <c r="D85" s="14"/>
      <c r="E85" s="14"/>
      <c r="F85" s="11"/>
      <c r="G85" s="12"/>
      <c r="H85" s="12"/>
      <c r="I85" s="12"/>
      <c r="J85" s="12"/>
      <c r="K85" s="15"/>
      <c r="L85" s="11"/>
    </row>
    <row r="86" spans="1:12" ht="15.75" hidden="1">
      <c r="A86" s="13"/>
      <c r="B86" s="14"/>
      <c r="C86" s="14"/>
      <c r="D86" s="14"/>
      <c r="E86" s="14"/>
      <c r="F86" s="2" t="s">
        <v>17</v>
      </c>
      <c r="G86" s="3">
        <f>SUM(H86:J86)</f>
        <v>10500</v>
      </c>
      <c r="H86" s="3">
        <v>0</v>
      </c>
      <c r="I86" s="3">
        <v>10500</v>
      </c>
      <c r="J86" s="3">
        <v>0</v>
      </c>
      <c r="K86" s="15"/>
      <c r="L86" s="11"/>
    </row>
    <row r="87" spans="1:12" ht="15.75" hidden="1">
      <c r="A87" s="13"/>
      <c r="B87" s="14"/>
      <c r="C87" s="14"/>
      <c r="D87" s="14"/>
      <c r="E87" s="14"/>
      <c r="F87" s="2" t="s">
        <v>18</v>
      </c>
      <c r="G87" s="3">
        <f>SUM(H87:J87)</f>
        <v>170000</v>
      </c>
      <c r="H87" s="3">
        <v>166600</v>
      </c>
      <c r="I87" s="3">
        <v>3400</v>
      </c>
      <c r="J87" s="3">
        <v>0</v>
      </c>
      <c r="K87" s="15"/>
      <c r="L87" s="11"/>
    </row>
    <row r="88" spans="1:12" ht="15.75" hidden="1">
      <c r="A88" s="13">
        <v>8</v>
      </c>
      <c r="B88" s="14" t="s">
        <v>78</v>
      </c>
      <c r="C88" s="14" t="s">
        <v>33</v>
      </c>
      <c r="D88" s="14" t="s">
        <v>26</v>
      </c>
      <c r="E88" s="14" t="s">
        <v>21</v>
      </c>
      <c r="F88" s="11" t="s">
        <v>16</v>
      </c>
      <c r="G88" s="12">
        <f>SUM(G91:G92)</f>
        <v>44500</v>
      </c>
      <c r="H88" s="12">
        <f>SUM(H91:H92)</f>
        <v>39200</v>
      </c>
      <c r="I88" s="12">
        <f>SUM(I91:I92)</f>
        <v>5300</v>
      </c>
      <c r="J88" s="12">
        <f>SUM(J91:J92)</f>
        <v>0</v>
      </c>
      <c r="K88" s="15">
        <v>784000</v>
      </c>
      <c r="L88" s="11">
        <v>31</v>
      </c>
    </row>
    <row r="89" spans="1:12" ht="15.75" hidden="1">
      <c r="A89" s="13"/>
      <c r="B89" s="14"/>
      <c r="C89" s="14"/>
      <c r="D89" s="14"/>
      <c r="E89" s="14"/>
      <c r="F89" s="11"/>
      <c r="G89" s="12"/>
      <c r="H89" s="12"/>
      <c r="I89" s="12"/>
      <c r="J89" s="12"/>
      <c r="K89" s="15"/>
      <c r="L89" s="11"/>
    </row>
    <row r="90" spans="1:12" ht="15.75" hidden="1">
      <c r="A90" s="13"/>
      <c r="B90" s="14"/>
      <c r="C90" s="14"/>
      <c r="D90" s="14"/>
      <c r="E90" s="14"/>
      <c r="F90" s="11"/>
      <c r="G90" s="12"/>
      <c r="H90" s="12"/>
      <c r="I90" s="12"/>
      <c r="J90" s="12"/>
      <c r="K90" s="15"/>
      <c r="L90" s="11"/>
    </row>
    <row r="91" spans="1:12" ht="15.75" hidden="1">
      <c r="A91" s="13"/>
      <c r="B91" s="14"/>
      <c r="C91" s="14"/>
      <c r="D91" s="14"/>
      <c r="E91" s="14"/>
      <c r="F91" s="2" t="s">
        <v>17</v>
      </c>
      <c r="G91" s="3">
        <f>SUM(H91:J91)</f>
        <v>4500</v>
      </c>
      <c r="H91" s="3">
        <v>0</v>
      </c>
      <c r="I91" s="3">
        <v>4500</v>
      </c>
      <c r="J91" s="3">
        <v>0</v>
      </c>
      <c r="K91" s="15"/>
      <c r="L91" s="11"/>
    </row>
    <row r="92" spans="1:12" ht="15.75" hidden="1">
      <c r="A92" s="13"/>
      <c r="B92" s="14"/>
      <c r="C92" s="14"/>
      <c r="D92" s="14"/>
      <c r="E92" s="14"/>
      <c r="F92" s="2" t="s">
        <v>18</v>
      </c>
      <c r="G92" s="3">
        <f>SUM(H92:J92)</f>
        <v>40000</v>
      </c>
      <c r="H92" s="3">
        <v>39200</v>
      </c>
      <c r="I92" s="3">
        <v>800</v>
      </c>
      <c r="J92" s="3">
        <v>0</v>
      </c>
      <c r="K92" s="15"/>
      <c r="L92" s="11"/>
    </row>
    <row r="93" spans="1:12" ht="15.75" hidden="1">
      <c r="A93" s="13">
        <v>9</v>
      </c>
      <c r="B93" s="14" t="s">
        <v>78</v>
      </c>
      <c r="C93" s="14" t="s">
        <v>34</v>
      </c>
      <c r="D93" s="14" t="s">
        <v>26</v>
      </c>
      <c r="E93" s="14" t="s">
        <v>21</v>
      </c>
      <c r="F93" s="11" t="s">
        <v>16</v>
      </c>
      <c r="G93" s="12">
        <f>SUM(G96:G97)</f>
        <v>70500</v>
      </c>
      <c r="H93" s="12">
        <f>SUM(H96:H97)</f>
        <v>63700</v>
      </c>
      <c r="I93" s="12">
        <f>SUM(I96:I97)</f>
        <v>6800</v>
      </c>
      <c r="J93" s="12">
        <f>SUM(J96:J97)</f>
        <v>0</v>
      </c>
      <c r="K93" s="15">
        <v>318500</v>
      </c>
      <c r="L93" s="11">
        <v>26</v>
      </c>
    </row>
    <row r="94" spans="1:12" ht="9.75" customHeight="1" hidden="1">
      <c r="A94" s="13"/>
      <c r="B94" s="14"/>
      <c r="C94" s="14"/>
      <c r="D94" s="14"/>
      <c r="E94" s="14"/>
      <c r="F94" s="11"/>
      <c r="G94" s="12"/>
      <c r="H94" s="12"/>
      <c r="I94" s="12"/>
      <c r="J94" s="12"/>
      <c r="K94" s="15"/>
      <c r="L94" s="11"/>
    </row>
    <row r="95" spans="1:12" ht="13.5" customHeight="1" hidden="1">
      <c r="A95" s="13"/>
      <c r="B95" s="14"/>
      <c r="C95" s="14"/>
      <c r="D95" s="14"/>
      <c r="E95" s="14"/>
      <c r="F95" s="11"/>
      <c r="G95" s="12"/>
      <c r="H95" s="12"/>
      <c r="I95" s="12"/>
      <c r="J95" s="12"/>
      <c r="K95" s="15"/>
      <c r="L95" s="11"/>
    </row>
    <row r="96" spans="1:12" ht="15.75" hidden="1">
      <c r="A96" s="13"/>
      <c r="B96" s="14"/>
      <c r="C96" s="14"/>
      <c r="D96" s="14"/>
      <c r="E96" s="14"/>
      <c r="F96" s="2" t="s">
        <v>17</v>
      </c>
      <c r="G96" s="3">
        <f>SUM(H96:J96)</f>
        <v>5500</v>
      </c>
      <c r="H96" s="3">
        <v>0</v>
      </c>
      <c r="I96" s="3">
        <v>5500</v>
      </c>
      <c r="J96" s="3">
        <v>0</v>
      </c>
      <c r="K96" s="15"/>
      <c r="L96" s="11"/>
    </row>
    <row r="97" spans="1:12" ht="15.75" hidden="1">
      <c r="A97" s="13"/>
      <c r="B97" s="14"/>
      <c r="C97" s="14"/>
      <c r="D97" s="14"/>
      <c r="E97" s="14"/>
      <c r="F97" s="2" t="s">
        <v>18</v>
      </c>
      <c r="G97" s="3">
        <f>SUM(H97:J97)</f>
        <v>65000</v>
      </c>
      <c r="H97" s="3">
        <v>63700</v>
      </c>
      <c r="I97" s="3">
        <v>1300</v>
      </c>
      <c r="J97" s="3">
        <v>0</v>
      </c>
      <c r="K97" s="15"/>
      <c r="L97" s="11"/>
    </row>
    <row r="98" spans="1:12" ht="15.75" hidden="1">
      <c r="A98" s="13">
        <v>10</v>
      </c>
      <c r="B98" s="14" t="s">
        <v>78</v>
      </c>
      <c r="C98" s="14" t="s">
        <v>35</v>
      </c>
      <c r="D98" s="14" t="s">
        <v>26</v>
      </c>
      <c r="E98" s="14" t="s">
        <v>21</v>
      </c>
      <c r="F98" s="11" t="s">
        <v>16</v>
      </c>
      <c r="G98" s="12">
        <f>SUM(G101:G102)</f>
        <v>145612.245</v>
      </c>
      <c r="H98" s="12">
        <f>SUM(H101:H102)</f>
        <v>132300</v>
      </c>
      <c r="I98" s="12">
        <f>SUM(I101:I102)</f>
        <v>13312.245</v>
      </c>
      <c r="J98" s="12">
        <f>SUM(J101:J102)</f>
        <v>0</v>
      </c>
      <c r="K98" s="15">
        <v>52500</v>
      </c>
      <c r="L98" s="11">
        <v>5</v>
      </c>
    </row>
    <row r="99" spans="1:12" ht="15.75" hidden="1">
      <c r="A99" s="13"/>
      <c r="B99" s="14"/>
      <c r="C99" s="14"/>
      <c r="D99" s="14"/>
      <c r="E99" s="14"/>
      <c r="F99" s="11"/>
      <c r="G99" s="12"/>
      <c r="H99" s="12"/>
      <c r="I99" s="12"/>
      <c r="J99" s="12"/>
      <c r="K99" s="15"/>
      <c r="L99" s="11"/>
    </row>
    <row r="100" spans="1:12" ht="15.75" hidden="1">
      <c r="A100" s="13"/>
      <c r="B100" s="14"/>
      <c r="C100" s="14"/>
      <c r="D100" s="14"/>
      <c r="E100" s="14"/>
      <c r="F100" s="11"/>
      <c r="G100" s="12"/>
      <c r="H100" s="12"/>
      <c r="I100" s="12"/>
      <c r="J100" s="12"/>
      <c r="K100" s="15"/>
      <c r="L100" s="11"/>
    </row>
    <row r="101" spans="1:12" ht="15.75" hidden="1">
      <c r="A101" s="13"/>
      <c r="B101" s="14"/>
      <c r="C101" s="14"/>
      <c r="D101" s="14"/>
      <c r="E101" s="14"/>
      <c r="F101" s="2" t="s">
        <v>17</v>
      </c>
      <c r="G101" s="3">
        <f>SUM(H101:J101)</f>
        <v>10612.245</v>
      </c>
      <c r="H101" s="3">
        <v>0</v>
      </c>
      <c r="I101" s="3">
        <v>10612.245</v>
      </c>
      <c r="J101" s="3">
        <v>0</v>
      </c>
      <c r="K101" s="15"/>
      <c r="L101" s="11"/>
    </row>
    <row r="102" spans="1:12" ht="15.75" hidden="1">
      <c r="A102" s="13"/>
      <c r="B102" s="14"/>
      <c r="C102" s="14"/>
      <c r="D102" s="14"/>
      <c r="E102" s="14"/>
      <c r="F102" s="2" t="s">
        <v>18</v>
      </c>
      <c r="G102" s="3">
        <f>SUM(H102:J102)</f>
        <v>135000</v>
      </c>
      <c r="H102" s="3">
        <v>132300</v>
      </c>
      <c r="I102" s="3">
        <v>2700</v>
      </c>
      <c r="J102" s="3">
        <v>0</v>
      </c>
      <c r="K102" s="15"/>
      <c r="L102" s="11"/>
    </row>
    <row r="103" spans="1:12" ht="15.75" hidden="1">
      <c r="A103" s="13">
        <v>11</v>
      </c>
      <c r="B103" s="14" t="s">
        <v>78</v>
      </c>
      <c r="C103" s="14" t="s">
        <v>36</v>
      </c>
      <c r="D103" s="14" t="s">
        <v>26</v>
      </c>
      <c r="E103" s="14" t="s">
        <v>21</v>
      </c>
      <c r="F103" s="11" t="s">
        <v>16</v>
      </c>
      <c r="G103" s="12">
        <f>SUM(G106:G107)</f>
        <v>145400</v>
      </c>
      <c r="H103" s="12">
        <f>SUM(H106:H107)</f>
        <v>132300</v>
      </c>
      <c r="I103" s="12">
        <f>SUM(I106:I107)</f>
        <v>13100</v>
      </c>
      <c r="J103" s="12">
        <f>SUM(J106:J107)</f>
        <v>0</v>
      </c>
      <c r="K103" s="15">
        <v>39375</v>
      </c>
      <c r="L103" s="11">
        <v>1</v>
      </c>
    </row>
    <row r="104" spans="1:12" ht="15.75" hidden="1">
      <c r="A104" s="13"/>
      <c r="B104" s="14"/>
      <c r="C104" s="14"/>
      <c r="D104" s="14"/>
      <c r="E104" s="14"/>
      <c r="F104" s="11"/>
      <c r="G104" s="12"/>
      <c r="H104" s="12"/>
      <c r="I104" s="12"/>
      <c r="J104" s="12"/>
      <c r="K104" s="15"/>
      <c r="L104" s="11"/>
    </row>
    <row r="105" spans="1:12" ht="15.75" hidden="1">
      <c r="A105" s="13"/>
      <c r="B105" s="14"/>
      <c r="C105" s="14"/>
      <c r="D105" s="14"/>
      <c r="E105" s="14"/>
      <c r="F105" s="11"/>
      <c r="G105" s="12"/>
      <c r="H105" s="12"/>
      <c r="I105" s="12"/>
      <c r="J105" s="12"/>
      <c r="K105" s="15"/>
      <c r="L105" s="11"/>
    </row>
    <row r="106" spans="1:12" ht="15.75" hidden="1">
      <c r="A106" s="13"/>
      <c r="B106" s="14"/>
      <c r="C106" s="14"/>
      <c r="D106" s="14"/>
      <c r="E106" s="14"/>
      <c r="F106" s="2" t="s">
        <v>17</v>
      </c>
      <c r="G106" s="3">
        <f>SUM(H106:J106)</f>
        <v>10400</v>
      </c>
      <c r="H106" s="3">
        <v>0</v>
      </c>
      <c r="I106" s="3">
        <v>10400</v>
      </c>
      <c r="J106" s="3">
        <v>0</v>
      </c>
      <c r="K106" s="15"/>
      <c r="L106" s="11"/>
    </row>
    <row r="107" spans="1:12" ht="15.75" hidden="1">
      <c r="A107" s="13"/>
      <c r="B107" s="14"/>
      <c r="C107" s="14"/>
      <c r="D107" s="14"/>
      <c r="E107" s="14"/>
      <c r="F107" s="2" t="s">
        <v>18</v>
      </c>
      <c r="G107" s="3">
        <f>SUM(H107:J107)</f>
        <v>135000</v>
      </c>
      <c r="H107" s="3">
        <v>132300</v>
      </c>
      <c r="I107" s="3">
        <v>2700</v>
      </c>
      <c r="J107" s="3">
        <v>0</v>
      </c>
      <c r="K107" s="15"/>
      <c r="L107" s="11"/>
    </row>
    <row r="108" spans="1:12" ht="15.75" hidden="1">
      <c r="A108" s="13">
        <v>12</v>
      </c>
      <c r="B108" s="14" t="s">
        <v>78</v>
      </c>
      <c r="C108" s="14" t="s">
        <v>37</v>
      </c>
      <c r="D108" s="14" t="s">
        <v>26</v>
      </c>
      <c r="E108" s="14" t="s">
        <v>21</v>
      </c>
      <c r="F108" s="11" t="s">
        <v>16</v>
      </c>
      <c r="G108" s="12">
        <f>SUM(G111:G112)</f>
        <v>185000</v>
      </c>
      <c r="H108" s="12">
        <f>SUM(H111:H112)</f>
        <v>166600</v>
      </c>
      <c r="I108" s="12">
        <f>SUM(I111:I112)</f>
        <v>18400</v>
      </c>
      <c r="J108" s="12">
        <f>SUM(J111:J112)</f>
        <v>0</v>
      </c>
      <c r="K108" s="15">
        <v>43727.03</v>
      </c>
      <c r="L108" s="11">
        <v>3</v>
      </c>
    </row>
    <row r="109" spans="1:12" ht="15.75" hidden="1">
      <c r="A109" s="13"/>
      <c r="B109" s="14"/>
      <c r="C109" s="14"/>
      <c r="D109" s="14"/>
      <c r="E109" s="14"/>
      <c r="F109" s="11"/>
      <c r="G109" s="12"/>
      <c r="H109" s="12"/>
      <c r="I109" s="12"/>
      <c r="J109" s="12"/>
      <c r="K109" s="15"/>
      <c r="L109" s="11"/>
    </row>
    <row r="110" spans="1:12" ht="15.75" hidden="1">
      <c r="A110" s="13"/>
      <c r="B110" s="14"/>
      <c r="C110" s="14"/>
      <c r="D110" s="14"/>
      <c r="E110" s="14"/>
      <c r="F110" s="11"/>
      <c r="G110" s="12"/>
      <c r="H110" s="12"/>
      <c r="I110" s="12"/>
      <c r="J110" s="12"/>
      <c r="K110" s="15"/>
      <c r="L110" s="11"/>
    </row>
    <row r="111" spans="1:12" ht="15.75" hidden="1">
      <c r="A111" s="13"/>
      <c r="B111" s="14"/>
      <c r="C111" s="14"/>
      <c r="D111" s="14"/>
      <c r="E111" s="14"/>
      <c r="F111" s="2" t="s">
        <v>17</v>
      </c>
      <c r="G111" s="3">
        <f>SUM(H111:J111)</f>
        <v>15000</v>
      </c>
      <c r="H111" s="3">
        <v>0</v>
      </c>
      <c r="I111" s="3">
        <v>15000</v>
      </c>
      <c r="J111" s="3">
        <v>0</v>
      </c>
      <c r="K111" s="15"/>
      <c r="L111" s="11"/>
    </row>
    <row r="112" spans="1:12" ht="15.75" hidden="1">
      <c r="A112" s="13"/>
      <c r="B112" s="14"/>
      <c r="C112" s="14"/>
      <c r="D112" s="14"/>
      <c r="E112" s="14"/>
      <c r="F112" s="2" t="s">
        <v>18</v>
      </c>
      <c r="G112" s="3">
        <f>SUM(H112:J112)</f>
        <v>170000</v>
      </c>
      <c r="H112" s="3">
        <v>166600</v>
      </c>
      <c r="I112" s="3">
        <v>3400</v>
      </c>
      <c r="J112" s="3">
        <v>0</v>
      </c>
      <c r="K112" s="15"/>
      <c r="L112" s="11"/>
    </row>
    <row r="113" spans="1:12" ht="15.75" hidden="1">
      <c r="A113" s="13">
        <v>13</v>
      </c>
      <c r="B113" s="14" t="s">
        <v>78</v>
      </c>
      <c r="C113" s="14" t="s">
        <v>38</v>
      </c>
      <c r="D113" s="14" t="s">
        <v>26</v>
      </c>
      <c r="E113" s="14" t="s">
        <v>21</v>
      </c>
      <c r="F113" s="11" t="s">
        <v>16</v>
      </c>
      <c r="G113" s="12">
        <f>SUM(G116:G117)</f>
        <v>185000</v>
      </c>
      <c r="H113" s="12">
        <f>SUM(H116:H117)</f>
        <v>166600</v>
      </c>
      <c r="I113" s="12">
        <f>SUM(I116:I117)</f>
        <v>18400</v>
      </c>
      <c r="J113" s="12">
        <f>SUM(J116:J117)</f>
        <v>0</v>
      </c>
      <c r="K113" s="15">
        <v>43498.69</v>
      </c>
      <c r="L113" s="11">
        <v>2</v>
      </c>
    </row>
    <row r="114" spans="1:12" ht="15.75" hidden="1">
      <c r="A114" s="13"/>
      <c r="B114" s="14"/>
      <c r="C114" s="14"/>
      <c r="D114" s="14"/>
      <c r="E114" s="14"/>
      <c r="F114" s="11"/>
      <c r="G114" s="12"/>
      <c r="H114" s="12"/>
      <c r="I114" s="12"/>
      <c r="J114" s="12"/>
      <c r="K114" s="15"/>
      <c r="L114" s="11"/>
    </row>
    <row r="115" spans="1:12" ht="15.75" hidden="1">
      <c r="A115" s="13"/>
      <c r="B115" s="14"/>
      <c r="C115" s="14"/>
      <c r="D115" s="14"/>
      <c r="E115" s="14"/>
      <c r="F115" s="11"/>
      <c r="G115" s="12"/>
      <c r="H115" s="12"/>
      <c r="I115" s="12"/>
      <c r="J115" s="12"/>
      <c r="K115" s="15"/>
      <c r="L115" s="11"/>
    </row>
    <row r="116" spans="1:12" ht="15.75" hidden="1">
      <c r="A116" s="13"/>
      <c r="B116" s="14"/>
      <c r="C116" s="14"/>
      <c r="D116" s="14"/>
      <c r="E116" s="14"/>
      <c r="F116" s="2" t="s">
        <v>17</v>
      </c>
      <c r="G116" s="3">
        <f>SUM(H116:J116)</f>
        <v>15000</v>
      </c>
      <c r="H116" s="3">
        <v>0</v>
      </c>
      <c r="I116" s="3">
        <v>15000</v>
      </c>
      <c r="J116" s="3">
        <v>0</v>
      </c>
      <c r="K116" s="15"/>
      <c r="L116" s="11"/>
    </row>
    <row r="117" spans="1:12" ht="15.75" hidden="1">
      <c r="A117" s="13"/>
      <c r="B117" s="14"/>
      <c r="C117" s="14"/>
      <c r="D117" s="14"/>
      <c r="E117" s="14"/>
      <c r="F117" s="2" t="s">
        <v>18</v>
      </c>
      <c r="G117" s="3">
        <f>SUM(H117:J117)</f>
        <v>170000</v>
      </c>
      <c r="H117" s="3">
        <v>166600</v>
      </c>
      <c r="I117" s="3">
        <v>3400</v>
      </c>
      <c r="J117" s="3">
        <v>0</v>
      </c>
      <c r="K117" s="15"/>
      <c r="L117" s="11"/>
    </row>
    <row r="118" spans="1:12" ht="15.75" hidden="1">
      <c r="A118" s="10" t="s">
        <v>64</v>
      </c>
      <c r="B118" s="10"/>
      <c r="C118" s="10"/>
      <c r="D118" s="10"/>
      <c r="E118" s="10"/>
      <c r="F118" s="11" t="s">
        <v>16</v>
      </c>
      <c r="G118" s="12">
        <f>SUM(G121:G122)</f>
        <v>359000</v>
      </c>
      <c r="H118" s="12">
        <f>SUM(H123)</f>
        <v>323400</v>
      </c>
      <c r="I118" s="12">
        <f>SUM(I123)</f>
        <v>35600</v>
      </c>
      <c r="J118" s="12">
        <f>SUM(J123)</f>
        <v>0</v>
      </c>
      <c r="K118" s="11">
        <f>IF(H122=0,"-","")</f>
      </c>
      <c r="L118" s="11">
        <f>IF(H122=0,"-","")</f>
      </c>
    </row>
    <row r="119" spans="1:12" ht="15.75" hidden="1">
      <c r="A119" s="10"/>
      <c r="B119" s="10"/>
      <c r="C119" s="10"/>
      <c r="D119" s="10"/>
      <c r="E119" s="10"/>
      <c r="F119" s="11"/>
      <c r="G119" s="12"/>
      <c r="H119" s="12"/>
      <c r="I119" s="12"/>
      <c r="J119" s="12"/>
      <c r="K119" s="11"/>
      <c r="L119" s="11"/>
    </row>
    <row r="120" spans="1:12" ht="15.75" hidden="1">
      <c r="A120" s="10"/>
      <c r="B120" s="10"/>
      <c r="C120" s="10"/>
      <c r="D120" s="10"/>
      <c r="E120" s="10"/>
      <c r="F120" s="11"/>
      <c r="G120" s="12"/>
      <c r="H120" s="12"/>
      <c r="I120" s="12"/>
      <c r="J120" s="12"/>
      <c r="K120" s="11"/>
      <c r="L120" s="11"/>
    </row>
    <row r="121" spans="1:12" ht="15.75" hidden="1">
      <c r="A121" s="10"/>
      <c r="B121" s="10"/>
      <c r="C121" s="10"/>
      <c r="D121" s="10"/>
      <c r="E121" s="10"/>
      <c r="F121" s="2" t="s">
        <v>17</v>
      </c>
      <c r="G121" s="3">
        <f>SUM(H121:J121)</f>
        <v>29000</v>
      </c>
      <c r="H121" s="3">
        <f aca="true" t="shared" si="5" ref="H121:J122">SUM(H126)</f>
        <v>0</v>
      </c>
      <c r="I121" s="3">
        <f t="shared" si="5"/>
        <v>29000</v>
      </c>
      <c r="J121" s="3">
        <f t="shared" si="5"/>
        <v>0</v>
      </c>
      <c r="K121" s="11"/>
      <c r="L121" s="11"/>
    </row>
    <row r="122" spans="1:12" ht="15.75" hidden="1">
      <c r="A122" s="10"/>
      <c r="B122" s="10"/>
      <c r="C122" s="10"/>
      <c r="D122" s="10"/>
      <c r="E122" s="10"/>
      <c r="F122" s="2" t="s">
        <v>18</v>
      </c>
      <c r="G122" s="3">
        <f>SUM(H122:J122)</f>
        <v>330000</v>
      </c>
      <c r="H122" s="3">
        <f t="shared" si="5"/>
        <v>323400</v>
      </c>
      <c r="I122" s="3">
        <f t="shared" si="5"/>
        <v>6600</v>
      </c>
      <c r="J122" s="3">
        <f t="shared" si="5"/>
        <v>0</v>
      </c>
      <c r="K122" s="11"/>
      <c r="L122" s="11"/>
    </row>
    <row r="123" spans="1:12" ht="15.75" hidden="1">
      <c r="A123" s="13">
        <v>1</v>
      </c>
      <c r="B123" s="14" t="s">
        <v>79</v>
      </c>
      <c r="C123" s="14" t="s">
        <v>39</v>
      </c>
      <c r="D123" s="14" t="s">
        <v>20</v>
      </c>
      <c r="E123" s="14" t="s">
        <v>21</v>
      </c>
      <c r="F123" s="11" t="s">
        <v>16</v>
      </c>
      <c r="G123" s="12">
        <f>SUM(G126:G127)</f>
        <v>359000</v>
      </c>
      <c r="H123" s="12">
        <f>SUM(H126:H127)</f>
        <v>323400</v>
      </c>
      <c r="I123" s="12">
        <f>SUM(I126:I127)</f>
        <v>35600</v>
      </c>
      <c r="J123" s="12">
        <f>SUM(J126:J127)</f>
        <v>0</v>
      </c>
      <c r="K123" s="15">
        <v>475588.24</v>
      </c>
      <c r="L123" s="11">
        <v>30</v>
      </c>
    </row>
    <row r="124" spans="1:12" ht="15.75" hidden="1">
      <c r="A124" s="13"/>
      <c r="B124" s="14"/>
      <c r="C124" s="14"/>
      <c r="D124" s="14"/>
      <c r="E124" s="14"/>
      <c r="F124" s="11"/>
      <c r="G124" s="12"/>
      <c r="H124" s="12"/>
      <c r="I124" s="12"/>
      <c r="J124" s="12"/>
      <c r="K124" s="15"/>
      <c r="L124" s="11"/>
    </row>
    <row r="125" spans="1:12" ht="15.75" hidden="1">
      <c r="A125" s="13"/>
      <c r="B125" s="14"/>
      <c r="C125" s="14"/>
      <c r="D125" s="14"/>
      <c r="E125" s="14"/>
      <c r="F125" s="11"/>
      <c r="G125" s="12"/>
      <c r="H125" s="12"/>
      <c r="I125" s="12"/>
      <c r="J125" s="12"/>
      <c r="K125" s="15"/>
      <c r="L125" s="11"/>
    </row>
    <row r="126" spans="1:12" ht="15.75" hidden="1">
      <c r="A126" s="13"/>
      <c r="B126" s="14"/>
      <c r="C126" s="14"/>
      <c r="D126" s="14"/>
      <c r="E126" s="14"/>
      <c r="F126" s="2" t="s">
        <v>17</v>
      </c>
      <c r="G126" s="3">
        <f>SUM(H126:J126)</f>
        <v>29000</v>
      </c>
      <c r="H126" s="3">
        <v>0</v>
      </c>
      <c r="I126" s="3">
        <v>29000</v>
      </c>
      <c r="J126" s="3">
        <v>0</v>
      </c>
      <c r="K126" s="15"/>
      <c r="L126" s="11"/>
    </row>
    <row r="127" spans="1:12" ht="15.75" hidden="1">
      <c r="A127" s="13"/>
      <c r="B127" s="14"/>
      <c r="C127" s="14"/>
      <c r="D127" s="14"/>
      <c r="E127" s="14"/>
      <c r="F127" s="2" t="s">
        <v>18</v>
      </c>
      <c r="G127" s="3">
        <f>SUM(H127:J127)</f>
        <v>330000</v>
      </c>
      <c r="H127" s="3">
        <v>323400</v>
      </c>
      <c r="I127" s="3">
        <v>6600</v>
      </c>
      <c r="J127" s="3">
        <v>0</v>
      </c>
      <c r="K127" s="15"/>
      <c r="L127" s="11"/>
    </row>
    <row r="128" spans="1:12" ht="15.75" hidden="1">
      <c r="A128" s="10" t="s">
        <v>65</v>
      </c>
      <c r="B128" s="10"/>
      <c r="C128" s="10"/>
      <c r="D128" s="10"/>
      <c r="E128" s="10"/>
      <c r="F128" s="11" t="s">
        <v>16</v>
      </c>
      <c r="G128" s="12">
        <f>SUM(G131:G132)</f>
        <v>399000</v>
      </c>
      <c r="H128" s="12">
        <f>SUM(H133,H138,H143)</f>
        <v>347900</v>
      </c>
      <c r="I128" s="12">
        <f>SUM(I133,I138,I143)</f>
        <v>51100</v>
      </c>
      <c r="J128" s="12">
        <f>SUM(J133,J138,J143)</f>
        <v>0</v>
      </c>
      <c r="K128" s="11">
        <f>IF(H132=0,"-","")</f>
      </c>
      <c r="L128" s="11">
        <f>IF(H132=0,"-","")</f>
      </c>
    </row>
    <row r="129" spans="1:12" ht="15.75" hidden="1">
      <c r="A129" s="10"/>
      <c r="B129" s="10"/>
      <c r="C129" s="10"/>
      <c r="D129" s="10"/>
      <c r="E129" s="10"/>
      <c r="F129" s="11"/>
      <c r="G129" s="12"/>
      <c r="H129" s="12"/>
      <c r="I129" s="12"/>
      <c r="J129" s="12"/>
      <c r="K129" s="11"/>
      <c r="L129" s="11"/>
    </row>
    <row r="130" spans="1:12" ht="15.75" hidden="1">
      <c r="A130" s="10"/>
      <c r="B130" s="10"/>
      <c r="C130" s="10"/>
      <c r="D130" s="10"/>
      <c r="E130" s="10"/>
      <c r="F130" s="11"/>
      <c r="G130" s="12"/>
      <c r="H130" s="12"/>
      <c r="I130" s="12"/>
      <c r="J130" s="12"/>
      <c r="K130" s="11"/>
      <c r="L130" s="11"/>
    </row>
    <row r="131" spans="1:12" ht="15.75" hidden="1">
      <c r="A131" s="10"/>
      <c r="B131" s="10"/>
      <c r="C131" s="10"/>
      <c r="D131" s="10"/>
      <c r="E131" s="10"/>
      <c r="F131" s="2" t="s">
        <v>17</v>
      </c>
      <c r="G131" s="3">
        <f>SUM(H131:J131)</f>
        <v>44000</v>
      </c>
      <c r="H131" s="3">
        <f aca="true" t="shared" si="6" ref="H131:J132">SUM(H136,H141,H146)</f>
        <v>0</v>
      </c>
      <c r="I131" s="3">
        <f t="shared" si="6"/>
        <v>44000</v>
      </c>
      <c r="J131" s="3">
        <f t="shared" si="6"/>
        <v>0</v>
      </c>
      <c r="K131" s="11"/>
      <c r="L131" s="11"/>
    </row>
    <row r="132" spans="1:12" ht="15.75" hidden="1">
      <c r="A132" s="10"/>
      <c r="B132" s="10"/>
      <c r="C132" s="10"/>
      <c r="D132" s="10"/>
      <c r="E132" s="10"/>
      <c r="F132" s="2" t="s">
        <v>18</v>
      </c>
      <c r="G132" s="3">
        <f>SUM(H132:J132)</f>
        <v>355000</v>
      </c>
      <c r="H132" s="3">
        <f t="shared" si="6"/>
        <v>347900</v>
      </c>
      <c r="I132" s="3">
        <f t="shared" si="6"/>
        <v>7100</v>
      </c>
      <c r="J132" s="3">
        <f t="shared" si="6"/>
        <v>0</v>
      </c>
      <c r="K132" s="11"/>
      <c r="L132" s="11"/>
    </row>
    <row r="133" spans="1:12" ht="15.75" hidden="1">
      <c r="A133" s="13">
        <v>1</v>
      </c>
      <c r="B133" s="14" t="s">
        <v>80</v>
      </c>
      <c r="C133" s="14" t="s">
        <v>40</v>
      </c>
      <c r="D133" s="14" t="s">
        <v>20</v>
      </c>
      <c r="E133" s="14" t="s">
        <v>21</v>
      </c>
      <c r="F133" s="11" t="s">
        <v>16</v>
      </c>
      <c r="G133" s="12">
        <f>SUM(G136:G137)</f>
        <v>205000</v>
      </c>
      <c r="H133" s="12">
        <f>SUM(H136:H137)</f>
        <v>176400</v>
      </c>
      <c r="I133" s="12">
        <f>SUM(I136:I137)</f>
        <v>28600</v>
      </c>
      <c r="J133" s="12">
        <f>SUM(J136:J137)</f>
        <v>0</v>
      </c>
      <c r="K133" s="15">
        <v>400909.09</v>
      </c>
      <c r="L133" s="11">
        <v>29</v>
      </c>
    </row>
    <row r="134" spans="1:12" ht="15.75" hidden="1">
      <c r="A134" s="13"/>
      <c r="B134" s="14"/>
      <c r="C134" s="14"/>
      <c r="D134" s="14"/>
      <c r="E134" s="14"/>
      <c r="F134" s="11"/>
      <c r="G134" s="12"/>
      <c r="H134" s="12"/>
      <c r="I134" s="12"/>
      <c r="J134" s="12"/>
      <c r="K134" s="15"/>
      <c r="L134" s="11"/>
    </row>
    <row r="135" spans="1:12" ht="15.75" hidden="1">
      <c r="A135" s="13"/>
      <c r="B135" s="14"/>
      <c r="C135" s="14"/>
      <c r="D135" s="14"/>
      <c r="E135" s="14"/>
      <c r="F135" s="11"/>
      <c r="G135" s="12"/>
      <c r="H135" s="12"/>
      <c r="I135" s="12"/>
      <c r="J135" s="12"/>
      <c r="K135" s="15"/>
      <c r="L135" s="11"/>
    </row>
    <row r="136" spans="1:12" ht="15.75" hidden="1">
      <c r="A136" s="13"/>
      <c r="B136" s="14"/>
      <c r="C136" s="14"/>
      <c r="D136" s="14"/>
      <c r="E136" s="14"/>
      <c r="F136" s="2" t="s">
        <v>17</v>
      </c>
      <c r="G136" s="3">
        <f>SUM(H136:J136)</f>
        <v>25000</v>
      </c>
      <c r="H136" s="3">
        <v>0</v>
      </c>
      <c r="I136" s="3">
        <v>25000</v>
      </c>
      <c r="J136" s="3">
        <v>0</v>
      </c>
      <c r="K136" s="15"/>
      <c r="L136" s="11"/>
    </row>
    <row r="137" spans="1:12" ht="15.75" hidden="1">
      <c r="A137" s="13"/>
      <c r="B137" s="14"/>
      <c r="C137" s="14"/>
      <c r="D137" s="14"/>
      <c r="E137" s="14"/>
      <c r="F137" s="2" t="s">
        <v>18</v>
      </c>
      <c r="G137" s="3">
        <f>SUM(H137:J137)</f>
        <v>180000</v>
      </c>
      <c r="H137" s="3">
        <v>176400</v>
      </c>
      <c r="I137" s="3">
        <v>3600</v>
      </c>
      <c r="J137" s="3">
        <v>0</v>
      </c>
      <c r="K137" s="15"/>
      <c r="L137" s="11"/>
    </row>
    <row r="138" spans="1:12" ht="15.75" customHeight="1" hidden="1">
      <c r="A138" s="13">
        <v>2</v>
      </c>
      <c r="B138" s="14" t="s">
        <v>80</v>
      </c>
      <c r="C138" s="14" t="s">
        <v>41</v>
      </c>
      <c r="D138" s="14" t="s">
        <v>20</v>
      </c>
      <c r="E138" s="14" t="s">
        <v>21</v>
      </c>
      <c r="F138" s="11" t="s">
        <v>16</v>
      </c>
      <c r="G138" s="12">
        <f>SUM(G141:G142)</f>
        <v>143000</v>
      </c>
      <c r="H138" s="12">
        <f>SUM(H141:H142)</f>
        <v>127400</v>
      </c>
      <c r="I138" s="12">
        <f>SUM(I141:I142)</f>
        <v>15600</v>
      </c>
      <c r="J138" s="12">
        <f>SUM(J141:J142)</f>
        <v>0</v>
      </c>
      <c r="K138" s="15">
        <v>289545.45</v>
      </c>
      <c r="L138" s="11">
        <v>23</v>
      </c>
    </row>
    <row r="139" spans="1:12" ht="15.75" hidden="1">
      <c r="A139" s="13"/>
      <c r="B139" s="14"/>
      <c r="C139" s="14"/>
      <c r="D139" s="14"/>
      <c r="E139" s="14"/>
      <c r="F139" s="11"/>
      <c r="G139" s="12"/>
      <c r="H139" s="12"/>
      <c r="I139" s="12"/>
      <c r="J139" s="12"/>
      <c r="K139" s="15"/>
      <c r="L139" s="11"/>
    </row>
    <row r="140" spans="1:12" ht="15.75" hidden="1">
      <c r="A140" s="13"/>
      <c r="B140" s="14"/>
      <c r="C140" s="14"/>
      <c r="D140" s="14"/>
      <c r="E140" s="14"/>
      <c r="F140" s="11"/>
      <c r="G140" s="12"/>
      <c r="H140" s="12"/>
      <c r="I140" s="12"/>
      <c r="J140" s="12"/>
      <c r="K140" s="15"/>
      <c r="L140" s="11"/>
    </row>
    <row r="141" spans="1:12" ht="15.75" hidden="1">
      <c r="A141" s="13"/>
      <c r="B141" s="14"/>
      <c r="C141" s="14"/>
      <c r="D141" s="14"/>
      <c r="E141" s="14"/>
      <c r="F141" s="2" t="s">
        <v>17</v>
      </c>
      <c r="G141" s="3">
        <f>SUM(H141:J141)</f>
        <v>13000</v>
      </c>
      <c r="H141" s="3">
        <v>0</v>
      </c>
      <c r="I141" s="3">
        <v>13000</v>
      </c>
      <c r="J141" s="3">
        <v>0</v>
      </c>
      <c r="K141" s="15"/>
      <c r="L141" s="11"/>
    </row>
    <row r="142" spans="1:12" ht="15.75" hidden="1">
      <c r="A142" s="13"/>
      <c r="B142" s="14"/>
      <c r="C142" s="14"/>
      <c r="D142" s="14"/>
      <c r="E142" s="14"/>
      <c r="F142" s="2" t="s">
        <v>18</v>
      </c>
      <c r="G142" s="3">
        <f>SUM(H142:J142)</f>
        <v>130000</v>
      </c>
      <c r="H142" s="3">
        <v>127400</v>
      </c>
      <c r="I142" s="3">
        <v>2600</v>
      </c>
      <c r="J142" s="3">
        <v>0</v>
      </c>
      <c r="K142" s="15"/>
      <c r="L142" s="11"/>
    </row>
    <row r="143" spans="1:12" ht="15.75" customHeight="1" hidden="1">
      <c r="A143" s="13">
        <v>3</v>
      </c>
      <c r="B143" s="14" t="s">
        <v>80</v>
      </c>
      <c r="C143" s="14" t="s">
        <v>42</v>
      </c>
      <c r="D143" s="14" t="s">
        <v>20</v>
      </c>
      <c r="E143" s="14" t="s">
        <v>21</v>
      </c>
      <c r="F143" s="11" t="s">
        <v>16</v>
      </c>
      <c r="G143" s="12">
        <f>SUM(G146:G147)</f>
        <v>51000</v>
      </c>
      <c r="H143" s="12">
        <f>SUM(H146:H147)</f>
        <v>44100</v>
      </c>
      <c r="I143" s="12">
        <f>SUM(I146:I147)</f>
        <v>6900</v>
      </c>
      <c r="J143" s="12">
        <f>SUM(J146:J147)</f>
        <v>0</v>
      </c>
      <c r="K143" s="15">
        <v>137812.5</v>
      </c>
      <c r="L143" s="11">
        <v>10</v>
      </c>
    </row>
    <row r="144" spans="1:12" ht="15.75" hidden="1">
      <c r="A144" s="13"/>
      <c r="B144" s="14"/>
      <c r="C144" s="14"/>
      <c r="D144" s="14"/>
      <c r="E144" s="14"/>
      <c r="F144" s="11"/>
      <c r="G144" s="12"/>
      <c r="H144" s="12"/>
      <c r="I144" s="12"/>
      <c r="J144" s="12"/>
      <c r="K144" s="15"/>
      <c r="L144" s="11"/>
    </row>
    <row r="145" spans="1:12" ht="15.75" hidden="1">
      <c r="A145" s="13"/>
      <c r="B145" s="14"/>
      <c r="C145" s="14"/>
      <c r="D145" s="14"/>
      <c r="E145" s="14"/>
      <c r="F145" s="11"/>
      <c r="G145" s="12"/>
      <c r="H145" s="12"/>
      <c r="I145" s="12"/>
      <c r="J145" s="12"/>
      <c r="K145" s="15"/>
      <c r="L145" s="11"/>
    </row>
    <row r="146" spans="1:12" ht="15.75" hidden="1">
      <c r="A146" s="13"/>
      <c r="B146" s="14"/>
      <c r="C146" s="14"/>
      <c r="D146" s="14"/>
      <c r="E146" s="14"/>
      <c r="F146" s="2" t="s">
        <v>17</v>
      </c>
      <c r="G146" s="3">
        <f>SUM(H146:J146)</f>
        <v>6000</v>
      </c>
      <c r="H146" s="3">
        <v>0</v>
      </c>
      <c r="I146" s="3">
        <v>6000</v>
      </c>
      <c r="J146" s="3">
        <v>0</v>
      </c>
      <c r="K146" s="15"/>
      <c r="L146" s="11"/>
    </row>
    <row r="147" spans="1:12" ht="15.75" hidden="1">
      <c r="A147" s="13"/>
      <c r="B147" s="14"/>
      <c r="C147" s="14"/>
      <c r="D147" s="14"/>
      <c r="E147" s="14"/>
      <c r="F147" s="2" t="s">
        <v>18</v>
      </c>
      <c r="G147" s="3">
        <f>SUM(H147:J147)</f>
        <v>45000</v>
      </c>
      <c r="H147" s="3">
        <v>44100</v>
      </c>
      <c r="I147" s="3">
        <v>900</v>
      </c>
      <c r="J147" s="3">
        <v>0</v>
      </c>
      <c r="K147" s="15"/>
      <c r="L147" s="11"/>
    </row>
    <row r="148" spans="1:12" ht="15.75" hidden="1">
      <c r="A148" s="10" t="s">
        <v>66</v>
      </c>
      <c r="B148" s="10"/>
      <c r="C148" s="10"/>
      <c r="D148" s="10"/>
      <c r="E148" s="10"/>
      <c r="F148" s="11" t="s">
        <v>16</v>
      </c>
      <c r="G148" s="12">
        <f>SUM(G151:G152)</f>
        <v>1250000</v>
      </c>
      <c r="H148" s="12">
        <f>SUM(H153)</f>
        <v>1176000</v>
      </c>
      <c r="I148" s="12">
        <f>SUM(I153)</f>
        <v>74000</v>
      </c>
      <c r="J148" s="12">
        <f>SUM(J153)</f>
        <v>0</v>
      </c>
      <c r="K148" s="11">
        <f>IF(H152=0,"-","")</f>
      </c>
      <c r="L148" s="11">
        <f>IF(H152=0,"-","")</f>
      </c>
    </row>
    <row r="149" spans="1:12" ht="12" customHeight="1" hidden="1">
      <c r="A149" s="10"/>
      <c r="B149" s="10"/>
      <c r="C149" s="10"/>
      <c r="D149" s="10"/>
      <c r="E149" s="10"/>
      <c r="F149" s="11"/>
      <c r="G149" s="12"/>
      <c r="H149" s="12"/>
      <c r="I149" s="12"/>
      <c r="J149" s="12"/>
      <c r="K149" s="11"/>
      <c r="L149" s="11"/>
    </row>
    <row r="150" spans="1:12" ht="14.25" customHeight="1" hidden="1">
      <c r="A150" s="10"/>
      <c r="B150" s="10"/>
      <c r="C150" s="10"/>
      <c r="D150" s="10"/>
      <c r="E150" s="10"/>
      <c r="F150" s="11"/>
      <c r="G150" s="12"/>
      <c r="H150" s="12"/>
      <c r="I150" s="12"/>
      <c r="J150" s="12"/>
      <c r="K150" s="11"/>
      <c r="L150" s="11"/>
    </row>
    <row r="151" spans="1:12" ht="15.75" hidden="1">
      <c r="A151" s="10"/>
      <c r="B151" s="10"/>
      <c r="C151" s="10"/>
      <c r="D151" s="10"/>
      <c r="E151" s="10"/>
      <c r="F151" s="2" t="s">
        <v>17</v>
      </c>
      <c r="G151" s="3">
        <f>SUM(H151:J151)</f>
        <v>50000</v>
      </c>
      <c r="H151" s="3">
        <f aca="true" t="shared" si="7" ref="H151:J152">SUM(H156)</f>
        <v>0</v>
      </c>
      <c r="I151" s="3">
        <f t="shared" si="7"/>
        <v>50000</v>
      </c>
      <c r="J151" s="3">
        <f t="shared" si="7"/>
        <v>0</v>
      </c>
      <c r="K151" s="11"/>
      <c r="L151" s="11"/>
    </row>
    <row r="152" spans="1:12" ht="15.75" hidden="1">
      <c r="A152" s="10"/>
      <c r="B152" s="10"/>
      <c r="C152" s="10"/>
      <c r="D152" s="10"/>
      <c r="E152" s="10"/>
      <c r="F152" s="2" t="s">
        <v>18</v>
      </c>
      <c r="G152" s="3">
        <f>SUM(H152:J152)</f>
        <v>1200000</v>
      </c>
      <c r="H152" s="3">
        <f t="shared" si="7"/>
        <v>1176000</v>
      </c>
      <c r="I152" s="3">
        <f t="shared" si="7"/>
        <v>24000</v>
      </c>
      <c r="J152" s="3">
        <f t="shared" si="7"/>
        <v>0</v>
      </c>
      <c r="K152" s="11"/>
      <c r="L152" s="11"/>
    </row>
    <row r="153" spans="1:12" ht="15.75" hidden="1">
      <c r="A153" s="13">
        <v>1</v>
      </c>
      <c r="B153" s="14" t="s">
        <v>81</v>
      </c>
      <c r="C153" s="14" t="s">
        <v>43</v>
      </c>
      <c r="D153" s="14" t="s">
        <v>20</v>
      </c>
      <c r="E153" s="14" t="s">
        <v>21</v>
      </c>
      <c r="F153" s="11" t="s">
        <v>16</v>
      </c>
      <c r="G153" s="12">
        <f>SUM(G156:G157)</f>
        <v>1250000</v>
      </c>
      <c r="H153" s="12">
        <f>SUM(H156:H157)</f>
        <v>1176000</v>
      </c>
      <c r="I153" s="12">
        <f>SUM(I156:I157)</f>
        <v>74000</v>
      </c>
      <c r="J153" s="12">
        <f>SUM(J156:J157)</f>
        <v>0</v>
      </c>
      <c r="K153" s="15">
        <v>242474.23</v>
      </c>
      <c r="L153" s="11">
        <v>20</v>
      </c>
    </row>
    <row r="154" spans="1:12" ht="15.75" hidden="1">
      <c r="A154" s="13"/>
      <c r="B154" s="14"/>
      <c r="C154" s="14"/>
      <c r="D154" s="14"/>
      <c r="E154" s="14"/>
      <c r="F154" s="11"/>
      <c r="G154" s="12"/>
      <c r="H154" s="12"/>
      <c r="I154" s="12"/>
      <c r="J154" s="12"/>
      <c r="K154" s="15"/>
      <c r="L154" s="11"/>
    </row>
    <row r="155" spans="1:12" ht="15.75" hidden="1">
      <c r="A155" s="13"/>
      <c r="B155" s="14"/>
      <c r="C155" s="14"/>
      <c r="D155" s="14"/>
      <c r="E155" s="14"/>
      <c r="F155" s="11"/>
      <c r="G155" s="12"/>
      <c r="H155" s="12"/>
      <c r="I155" s="12"/>
      <c r="J155" s="12"/>
      <c r="K155" s="15"/>
      <c r="L155" s="11"/>
    </row>
    <row r="156" spans="1:12" ht="15.75" hidden="1">
      <c r="A156" s="13"/>
      <c r="B156" s="14"/>
      <c r="C156" s="14"/>
      <c r="D156" s="14"/>
      <c r="E156" s="14"/>
      <c r="F156" s="2" t="s">
        <v>17</v>
      </c>
      <c r="G156" s="3">
        <f>SUM(H156:J156)</f>
        <v>50000</v>
      </c>
      <c r="H156" s="3">
        <v>0</v>
      </c>
      <c r="I156" s="3">
        <v>50000</v>
      </c>
      <c r="J156" s="3">
        <v>0</v>
      </c>
      <c r="K156" s="15"/>
      <c r="L156" s="11"/>
    </row>
    <row r="157" spans="1:12" ht="15.75" hidden="1">
      <c r="A157" s="13"/>
      <c r="B157" s="14"/>
      <c r="C157" s="14"/>
      <c r="D157" s="14"/>
      <c r="E157" s="14"/>
      <c r="F157" s="2" t="s">
        <v>18</v>
      </c>
      <c r="G157" s="3">
        <f>SUM(H157:J157)</f>
        <v>1200000</v>
      </c>
      <c r="H157" s="3">
        <v>1176000</v>
      </c>
      <c r="I157" s="3">
        <v>24000</v>
      </c>
      <c r="J157" s="3">
        <v>0</v>
      </c>
      <c r="K157" s="15"/>
      <c r="L157" s="11"/>
    </row>
    <row r="158" spans="1:12" ht="15.75" hidden="1">
      <c r="A158" s="10" t="s">
        <v>67</v>
      </c>
      <c r="B158" s="10"/>
      <c r="C158" s="10"/>
      <c r="D158" s="10"/>
      <c r="E158" s="10"/>
      <c r="F158" s="11" t="s">
        <v>16</v>
      </c>
      <c r="G158" s="12">
        <f>SUM(G161:G162)</f>
        <v>188100</v>
      </c>
      <c r="H158" s="12">
        <f>SUM(H163,H168,H173)</f>
        <v>161700</v>
      </c>
      <c r="I158" s="12">
        <f>SUM(I163,I168,I173)</f>
        <v>26400</v>
      </c>
      <c r="J158" s="12">
        <f>SUM(J163,J168,J173)</f>
        <v>0</v>
      </c>
      <c r="K158" s="11">
        <f>IF(H162=0,"-","")</f>
      </c>
      <c r="L158" s="11">
        <f>IF(H162=0,"-","")</f>
      </c>
    </row>
    <row r="159" spans="1:12" ht="15.75" hidden="1">
      <c r="A159" s="10"/>
      <c r="B159" s="10"/>
      <c r="C159" s="10"/>
      <c r="D159" s="10"/>
      <c r="E159" s="10"/>
      <c r="F159" s="11"/>
      <c r="G159" s="12"/>
      <c r="H159" s="12"/>
      <c r="I159" s="12"/>
      <c r="J159" s="12"/>
      <c r="K159" s="11"/>
      <c r="L159" s="11"/>
    </row>
    <row r="160" spans="1:12" ht="15.75" hidden="1">
      <c r="A160" s="10"/>
      <c r="B160" s="10"/>
      <c r="C160" s="10"/>
      <c r="D160" s="10"/>
      <c r="E160" s="10"/>
      <c r="F160" s="11"/>
      <c r="G160" s="12"/>
      <c r="H160" s="12"/>
      <c r="I160" s="12"/>
      <c r="J160" s="12"/>
      <c r="K160" s="11"/>
      <c r="L160" s="11"/>
    </row>
    <row r="161" spans="1:12" ht="15.75" hidden="1">
      <c r="A161" s="10"/>
      <c r="B161" s="10"/>
      <c r="C161" s="10"/>
      <c r="D161" s="10"/>
      <c r="E161" s="10"/>
      <c r="F161" s="2" t="s">
        <v>17</v>
      </c>
      <c r="G161" s="3">
        <f>SUM(H161:J161)</f>
        <v>23100</v>
      </c>
      <c r="H161" s="3">
        <f aca="true" t="shared" si="8" ref="H161:J162">SUM(H166,H171,H176)</f>
        <v>0</v>
      </c>
      <c r="I161" s="3">
        <f t="shared" si="8"/>
        <v>23100</v>
      </c>
      <c r="J161" s="3">
        <f t="shared" si="8"/>
        <v>0</v>
      </c>
      <c r="K161" s="11"/>
      <c r="L161" s="11"/>
    </row>
    <row r="162" spans="1:12" ht="15.75" hidden="1">
      <c r="A162" s="10"/>
      <c r="B162" s="10"/>
      <c r="C162" s="10"/>
      <c r="D162" s="10"/>
      <c r="E162" s="10"/>
      <c r="F162" s="2" t="s">
        <v>18</v>
      </c>
      <c r="G162" s="3">
        <f>SUM(H162:J162)</f>
        <v>165000</v>
      </c>
      <c r="H162" s="3">
        <f t="shared" si="8"/>
        <v>161700</v>
      </c>
      <c r="I162" s="3">
        <f t="shared" si="8"/>
        <v>3300</v>
      </c>
      <c r="J162" s="3">
        <f t="shared" si="8"/>
        <v>0</v>
      </c>
      <c r="K162" s="11"/>
      <c r="L162" s="11"/>
    </row>
    <row r="163" spans="1:12" ht="15.75" hidden="1">
      <c r="A163" s="13">
        <v>1</v>
      </c>
      <c r="B163" s="14" t="s">
        <v>82</v>
      </c>
      <c r="C163" s="14" t="s">
        <v>44</v>
      </c>
      <c r="D163" s="14" t="s">
        <v>20</v>
      </c>
      <c r="E163" s="14" t="s">
        <v>21</v>
      </c>
      <c r="F163" s="11" t="s">
        <v>16</v>
      </c>
      <c r="G163" s="12">
        <f>SUM(G166:G167)</f>
        <v>92600</v>
      </c>
      <c r="H163" s="12">
        <f>SUM(H166:H167)</f>
        <v>78400</v>
      </c>
      <c r="I163" s="12">
        <f>SUM(I166:I167)</f>
        <v>14200</v>
      </c>
      <c r="J163" s="12">
        <f>SUM(J166:J167)</f>
        <v>0</v>
      </c>
      <c r="K163" s="15">
        <v>871111.11</v>
      </c>
      <c r="L163" s="11">
        <v>32</v>
      </c>
    </row>
    <row r="164" spans="1:12" ht="15.75" hidden="1">
      <c r="A164" s="13"/>
      <c r="B164" s="14"/>
      <c r="C164" s="14"/>
      <c r="D164" s="14"/>
      <c r="E164" s="14"/>
      <c r="F164" s="11"/>
      <c r="G164" s="12"/>
      <c r="H164" s="12"/>
      <c r="I164" s="12"/>
      <c r="J164" s="12"/>
      <c r="K164" s="15"/>
      <c r="L164" s="11"/>
    </row>
    <row r="165" spans="1:12" ht="15.75" hidden="1">
      <c r="A165" s="13"/>
      <c r="B165" s="14"/>
      <c r="C165" s="14"/>
      <c r="D165" s="14"/>
      <c r="E165" s="14"/>
      <c r="F165" s="11"/>
      <c r="G165" s="12"/>
      <c r="H165" s="12"/>
      <c r="I165" s="12"/>
      <c r="J165" s="12"/>
      <c r="K165" s="15"/>
      <c r="L165" s="11"/>
    </row>
    <row r="166" spans="1:12" ht="15.75" hidden="1">
      <c r="A166" s="13"/>
      <c r="B166" s="14"/>
      <c r="C166" s="14"/>
      <c r="D166" s="14"/>
      <c r="E166" s="14"/>
      <c r="F166" s="2" t="s">
        <v>17</v>
      </c>
      <c r="G166" s="3">
        <f>SUM(H166:J166)</f>
        <v>12600</v>
      </c>
      <c r="H166" s="3">
        <v>0</v>
      </c>
      <c r="I166" s="3">
        <v>12600</v>
      </c>
      <c r="J166" s="3">
        <v>0</v>
      </c>
      <c r="K166" s="15"/>
      <c r="L166" s="11"/>
    </row>
    <row r="167" spans="1:12" ht="15.75" hidden="1">
      <c r="A167" s="13"/>
      <c r="B167" s="14"/>
      <c r="C167" s="14"/>
      <c r="D167" s="14"/>
      <c r="E167" s="14"/>
      <c r="F167" s="2" t="s">
        <v>18</v>
      </c>
      <c r="G167" s="3">
        <f>SUM(H167:J167)</f>
        <v>80000</v>
      </c>
      <c r="H167" s="3">
        <v>78400</v>
      </c>
      <c r="I167" s="3">
        <v>1600</v>
      </c>
      <c r="J167" s="3">
        <v>0</v>
      </c>
      <c r="K167" s="15"/>
      <c r="L167" s="11"/>
    </row>
    <row r="168" spans="1:12" ht="15.75" hidden="1">
      <c r="A168" s="13">
        <v>2</v>
      </c>
      <c r="B168" s="14" t="s">
        <v>82</v>
      </c>
      <c r="C168" s="14" t="s">
        <v>45</v>
      </c>
      <c r="D168" s="14" t="s">
        <v>20</v>
      </c>
      <c r="E168" s="14" t="s">
        <v>21</v>
      </c>
      <c r="F168" s="11" t="s">
        <v>16</v>
      </c>
      <c r="G168" s="12">
        <f>SUM(G171:G172)</f>
        <v>66500</v>
      </c>
      <c r="H168" s="12">
        <f>SUM(H171:H172)</f>
        <v>58800</v>
      </c>
      <c r="I168" s="12">
        <f>SUM(I171:I172)</f>
        <v>7700</v>
      </c>
      <c r="J168" s="12">
        <f>SUM(J171:J172)</f>
        <v>0</v>
      </c>
      <c r="K168" s="15">
        <v>309473.68</v>
      </c>
      <c r="L168" s="11">
        <v>25</v>
      </c>
    </row>
    <row r="169" spans="1:12" ht="15.75" hidden="1">
      <c r="A169" s="13"/>
      <c r="B169" s="14"/>
      <c r="C169" s="14"/>
      <c r="D169" s="14"/>
      <c r="E169" s="14"/>
      <c r="F169" s="11"/>
      <c r="G169" s="12"/>
      <c r="H169" s="12"/>
      <c r="I169" s="12"/>
      <c r="J169" s="12"/>
      <c r="K169" s="15"/>
      <c r="L169" s="11"/>
    </row>
    <row r="170" spans="1:12" ht="15.75" hidden="1">
      <c r="A170" s="13"/>
      <c r="B170" s="14"/>
      <c r="C170" s="14"/>
      <c r="D170" s="14"/>
      <c r="E170" s="14"/>
      <c r="F170" s="11"/>
      <c r="G170" s="12"/>
      <c r="H170" s="12"/>
      <c r="I170" s="12"/>
      <c r="J170" s="12"/>
      <c r="K170" s="15"/>
      <c r="L170" s="11"/>
    </row>
    <row r="171" spans="1:12" ht="15.75" hidden="1">
      <c r="A171" s="13"/>
      <c r="B171" s="14"/>
      <c r="C171" s="14"/>
      <c r="D171" s="14"/>
      <c r="E171" s="14"/>
      <c r="F171" s="2" t="s">
        <v>17</v>
      </c>
      <c r="G171" s="3">
        <f>SUM(H171:J171)</f>
        <v>6500</v>
      </c>
      <c r="H171" s="3">
        <v>0</v>
      </c>
      <c r="I171" s="3">
        <v>6500</v>
      </c>
      <c r="J171" s="3">
        <v>0</v>
      </c>
      <c r="K171" s="15"/>
      <c r="L171" s="11"/>
    </row>
    <row r="172" spans="1:12" ht="15.75" hidden="1">
      <c r="A172" s="13"/>
      <c r="B172" s="14"/>
      <c r="C172" s="14"/>
      <c r="D172" s="14"/>
      <c r="E172" s="14"/>
      <c r="F172" s="2" t="s">
        <v>18</v>
      </c>
      <c r="G172" s="3">
        <f>SUM(H172:J172)</f>
        <v>60000</v>
      </c>
      <c r="H172" s="3">
        <v>58800</v>
      </c>
      <c r="I172" s="3">
        <v>1200</v>
      </c>
      <c r="J172" s="3">
        <v>0</v>
      </c>
      <c r="K172" s="15"/>
      <c r="L172" s="11"/>
    </row>
    <row r="173" spans="1:12" ht="15.75" hidden="1">
      <c r="A173" s="13">
        <v>3</v>
      </c>
      <c r="B173" s="14" t="s">
        <v>82</v>
      </c>
      <c r="C173" s="14" t="s">
        <v>46</v>
      </c>
      <c r="D173" s="14" t="s">
        <v>20</v>
      </c>
      <c r="E173" s="14" t="s">
        <v>21</v>
      </c>
      <c r="F173" s="11" t="s">
        <v>16</v>
      </c>
      <c r="G173" s="12">
        <f>SUM(G176:G177)</f>
        <v>29000</v>
      </c>
      <c r="H173" s="12">
        <f>SUM(H176:H177)</f>
        <v>24500</v>
      </c>
      <c r="I173" s="12">
        <f>SUM(I176:I177)</f>
        <v>4500</v>
      </c>
      <c r="J173" s="12">
        <f>SUM(J176:J177)</f>
        <v>0</v>
      </c>
      <c r="K173" s="15">
        <v>2450000</v>
      </c>
      <c r="L173" s="11">
        <v>34</v>
      </c>
    </row>
    <row r="174" spans="1:12" ht="15.75" hidden="1">
      <c r="A174" s="13"/>
      <c r="B174" s="14"/>
      <c r="C174" s="14"/>
      <c r="D174" s="14"/>
      <c r="E174" s="14"/>
      <c r="F174" s="11"/>
      <c r="G174" s="12"/>
      <c r="H174" s="12"/>
      <c r="I174" s="12"/>
      <c r="J174" s="12"/>
      <c r="K174" s="15"/>
      <c r="L174" s="11"/>
    </row>
    <row r="175" spans="1:12" ht="15.75" hidden="1">
      <c r="A175" s="13"/>
      <c r="B175" s="14"/>
      <c r="C175" s="14"/>
      <c r="D175" s="14"/>
      <c r="E175" s="14"/>
      <c r="F175" s="11"/>
      <c r="G175" s="12"/>
      <c r="H175" s="12"/>
      <c r="I175" s="12"/>
      <c r="J175" s="12"/>
      <c r="K175" s="15"/>
      <c r="L175" s="11"/>
    </row>
    <row r="176" spans="1:12" ht="15.75" hidden="1">
      <c r="A176" s="13"/>
      <c r="B176" s="14"/>
      <c r="C176" s="14"/>
      <c r="D176" s="14"/>
      <c r="E176" s="14"/>
      <c r="F176" s="2" t="s">
        <v>17</v>
      </c>
      <c r="G176" s="3">
        <f>SUM(H176:J176)</f>
        <v>4000</v>
      </c>
      <c r="H176" s="3">
        <v>0</v>
      </c>
      <c r="I176" s="3">
        <v>4000</v>
      </c>
      <c r="J176" s="3">
        <v>0</v>
      </c>
      <c r="K176" s="15"/>
      <c r="L176" s="11"/>
    </row>
    <row r="177" spans="1:12" ht="15.75" hidden="1">
      <c r="A177" s="13"/>
      <c r="B177" s="14"/>
      <c r="C177" s="14"/>
      <c r="D177" s="14"/>
      <c r="E177" s="14"/>
      <c r="F177" s="2" t="s">
        <v>18</v>
      </c>
      <c r="G177" s="3">
        <f>SUM(H177:J177)</f>
        <v>25000</v>
      </c>
      <c r="H177" s="3">
        <v>24500</v>
      </c>
      <c r="I177" s="3">
        <v>500</v>
      </c>
      <c r="J177" s="3">
        <v>0</v>
      </c>
      <c r="K177" s="15"/>
      <c r="L177" s="11"/>
    </row>
    <row r="178" spans="1:12" ht="15.75" hidden="1">
      <c r="A178" s="10" t="s">
        <v>68</v>
      </c>
      <c r="B178" s="10"/>
      <c r="C178" s="10"/>
      <c r="D178" s="10"/>
      <c r="E178" s="10"/>
      <c r="F178" s="11" t="s">
        <v>16</v>
      </c>
      <c r="G178" s="12">
        <f>SUM(G181:G182)</f>
        <v>56400</v>
      </c>
      <c r="H178" s="12">
        <f>SUM(H183)</f>
        <v>49000</v>
      </c>
      <c r="I178" s="12">
        <f>SUM(I183)</f>
        <v>7400</v>
      </c>
      <c r="J178" s="12">
        <f>SUM(J183)</f>
        <v>0</v>
      </c>
      <c r="K178" s="11">
        <f>IF(H182=0,"-","")</f>
      </c>
      <c r="L178" s="11">
        <f>IF(H182=0,"-","")</f>
      </c>
    </row>
    <row r="179" spans="1:12" ht="15.75" hidden="1">
      <c r="A179" s="10"/>
      <c r="B179" s="10"/>
      <c r="C179" s="10"/>
      <c r="D179" s="10"/>
      <c r="E179" s="10"/>
      <c r="F179" s="11"/>
      <c r="G179" s="12"/>
      <c r="H179" s="12"/>
      <c r="I179" s="12"/>
      <c r="J179" s="12"/>
      <c r="K179" s="11"/>
      <c r="L179" s="11"/>
    </row>
    <row r="180" spans="1:12" ht="15.75" hidden="1">
      <c r="A180" s="10"/>
      <c r="B180" s="10"/>
      <c r="C180" s="10"/>
      <c r="D180" s="10"/>
      <c r="E180" s="10"/>
      <c r="F180" s="11"/>
      <c r="G180" s="12"/>
      <c r="H180" s="12"/>
      <c r="I180" s="12"/>
      <c r="J180" s="12"/>
      <c r="K180" s="11"/>
      <c r="L180" s="11"/>
    </row>
    <row r="181" spans="1:12" ht="15.75" hidden="1">
      <c r="A181" s="10"/>
      <c r="B181" s="10"/>
      <c r="C181" s="10"/>
      <c r="D181" s="10"/>
      <c r="E181" s="10"/>
      <c r="F181" s="2" t="s">
        <v>17</v>
      </c>
      <c r="G181" s="3">
        <f>SUM(H181:J181)</f>
        <v>6400</v>
      </c>
      <c r="H181" s="3">
        <f aca="true" t="shared" si="9" ref="H181:J182">SUM(H186)</f>
        <v>0</v>
      </c>
      <c r="I181" s="3">
        <f t="shared" si="9"/>
        <v>6400</v>
      </c>
      <c r="J181" s="3">
        <f t="shared" si="9"/>
        <v>0</v>
      </c>
      <c r="K181" s="11"/>
      <c r="L181" s="11"/>
    </row>
    <row r="182" spans="1:12" ht="15.75" hidden="1">
      <c r="A182" s="10"/>
      <c r="B182" s="10"/>
      <c r="C182" s="10"/>
      <c r="D182" s="10"/>
      <c r="E182" s="10"/>
      <c r="F182" s="2" t="s">
        <v>18</v>
      </c>
      <c r="G182" s="3">
        <f>SUM(H182:J182)</f>
        <v>50000</v>
      </c>
      <c r="H182" s="3">
        <f t="shared" si="9"/>
        <v>49000</v>
      </c>
      <c r="I182" s="3">
        <f t="shared" si="9"/>
        <v>1000</v>
      </c>
      <c r="J182" s="3">
        <f t="shared" si="9"/>
        <v>0</v>
      </c>
      <c r="K182" s="11"/>
      <c r="L182" s="11"/>
    </row>
    <row r="183" spans="1:12" ht="15.75" hidden="1">
      <c r="A183" s="13">
        <v>1</v>
      </c>
      <c r="B183" s="14" t="s">
        <v>83</v>
      </c>
      <c r="C183" s="14" t="s">
        <v>47</v>
      </c>
      <c r="D183" s="14" t="s">
        <v>20</v>
      </c>
      <c r="E183" s="14" t="s">
        <v>21</v>
      </c>
      <c r="F183" s="11" t="s">
        <v>16</v>
      </c>
      <c r="G183" s="12">
        <f>SUM(G186:G187)</f>
        <v>56400</v>
      </c>
      <c r="H183" s="12">
        <f>SUM(H186:H187)</f>
        <v>49000</v>
      </c>
      <c r="I183" s="12">
        <f>SUM(I186:I187)</f>
        <v>7400</v>
      </c>
      <c r="J183" s="12">
        <f>SUM(J186:J187)</f>
        <v>0</v>
      </c>
      <c r="K183" s="15">
        <v>70000</v>
      </c>
      <c r="L183" s="11">
        <v>7</v>
      </c>
    </row>
    <row r="184" spans="1:12" ht="15.75" hidden="1">
      <c r="A184" s="13"/>
      <c r="B184" s="14"/>
      <c r="C184" s="14"/>
      <c r="D184" s="14"/>
      <c r="E184" s="14"/>
      <c r="F184" s="11"/>
      <c r="G184" s="12"/>
      <c r="H184" s="12"/>
      <c r="I184" s="12"/>
      <c r="J184" s="12"/>
      <c r="K184" s="15"/>
      <c r="L184" s="11"/>
    </row>
    <row r="185" spans="1:12" ht="15.75" hidden="1">
      <c r="A185" s="13"/>
      <c r="B185" s="14"/>
      <c r="C185" s="14"/>
      <c r="D185" s="14"/>
      <c r="E185" s="14"/>
      <c r="F185" s="11"/>
      <c r="G185" s="12"/>
      <c r="H185" s="12"/>
      <c r="I185" s="12"/>
      <c r="J185" s="12"/>
      <c r="K185" s="15"/>
      <c r="L185" s="11"/>
    </row>
    <row r="186" spans="1:12" ht="15.75" hidden="1">
      <c r="A186" s="13"/>
      <c r="B186" s="14"/>
      <c r="C186" s="14"/>
      <c r="D186" s="14"/>
      <c r="E186" s="14"/>
      <c r="F186" s="2" t="s">
        <v>17</v>
      </c>
      <c r="G186" s="3">
        <f>SUM(H186:J186)</f>
        <v>6400</v>
      </c>
      <c r="H186" s="3">
        <v>0</v>
      </c>
      <c r="I186" s="3">
        <v>6400</v>
      </c>
      <c r="J186" s="3">
        <v>0</v>
      </c>
      <c r="K186" s="15"/>
      <c r="L186" s="11"/>
    </row>
    <row r="187" spans="1:12" ht="15.75" hidden="1">
      <c r="A187" s="13"/>
      <c r="B187" s="14"/>
      <c r="C187" s="14"/>
      <c r="D187" s="14"/>
      <c r="E187" s="14"/>
      <c r="F187" s="2" t="s">
        <v>18</v>
      </c>
      <c r="G187" s="3">
        <f>SUM(H187:J187)</f>
        <v>50000</v>
      </c>
      <c r="H187" s="3">
        <v>49000</v>
      </c>
      <c r="I187" s="3">
        <v>1000</v>
      </c>
      <c r="J187" s="3">
        <v>0</v>
      </c>
      <c r="K187" s="15"/>
      <c r="L187" s="11"/>
    </row>
    <row r="188" spans="1:12" ht="15.75" hidden="1">
      <c r="A188" s="10" t="s">
        <v>69</v>
      </c>
      <c r="B188" s="10"/>
      <c r="C188" s="10"/>
      <c r="D188" s="10"/>
      <c r="E188" s="10"/>
      <c r="F188" s="11" t="s">
        <v>16</v>
      </c>
      <c r="G188" s="12">
        <f>SUM(G191:G192)</f>
        <v>215000</v>
      </c>
      <c r="H188" s="12">
        <f>SUM(H193)</f>
        <v>196000</v>
      </c>
      <c r="I188" s="12">
        <f>SUM(I193)</f>
        <v>19000</v>
      </c>
      <c r="J188" s="12">
        <f>SUM(J193)</f>
        <v>0</v>
      </c>
      <c r="K188" s="11">
        <f>IF(H192=0,"-","")</f>
      </c>
      <c r="L188" s="11">
        <f>IF(H192=0,"-","")</f>
      </c>
    </row>
    <row r="189" spans="1:12" ht="15.75" hidden="1">
      <c r="A189" s="10"/>
      <c r="B189" s="10"/>
      <c r="C189" s="10"/>
      <c r="D189" s="10"/>
      <c r="E189" s="10"/>
      <c r="F189" s="11"/>
      <c r="G189" s="12"/>
      <c r="H189" s="12"/>
      <c r="I189" s="12"/>
      <c r="J189" s="12"/>
      <c r="K189" s="11"/>
      <c r="L189" s="11"/>
    </row>
    <row r="190" spans="1:12" ht="15.75" hidden="1">
      <c r="A190" s="10"/>
      <c r="B190" s="10"/>
      <c r="C190" s="10"/>
      <c r="D190" s="10"/>
      <c r="E190" s="10"/>
      <c r="F190" s="11"/>
      <c r="G190" s="12"/>
      <c r="H190" s="12"/>
      <c r="I190" s="12"/>
      <c r="J190" s="12"/>
      <c r="K190" s="11"/>
      <c r="L190" s="11"/>
    </row>
    <row r="191" spans="1:12" ht="15.75" hidden="1">
      <c r="A191" s="10"/>
      <c r="B191" s="10"/>
      <c r="C191" s="10"/>
      <c r="D191" s="10"/>
      <c r="E191" s="10"/>
      <c r="F191" s="2" t="s">
        <v>17</v>
      </c>
      <c r="G191" s="3">
        <f>SUM(H191:J191)</f>
        <v>15000</v>
      </c>
      <c r="H191" s="3">
        <f aca="true" t="shared" si="10" ref="H191:J192">SUM(H196)</f>
        <v>0</v>
      </c>
      <c r="I191" s="3">
        <f t="shared" si="10"/>
        <v>15000</v>
      </c>
      <c r="J191" s="3">
        <f t="shared" si="10"/>
        <v>0</v>
      </c>
      <c r="K191" s="11"/>
      <c r="L191" s="11"/>
    </row>
    <row r="192" spans="1:12" ht="15.75" hidden="1">
      <c r="A192" s="10"/>
      <c r="B192" s="10"/>
      <c r="C192" s="10"/>
      <c r="D192" s="10"/>
      <c r="E192" s="10"/>
      <c r="F192" s="2" t="s">
        <v>18</v>
      </c>
      <c r="G192" s="3">
        <f>SUM(H192:J192)</f>
        <v>200000</v>
      </c>
      <c r="H192" s="3">
        <f t="shared" si="10"/>
        <v>196000</v>
      </c>
      <c r="I192" s="3">
        <f t="shared" si="10"/>
        <v>4000</v>
      </c>
      <c r="J192" s="3">
        <f t="shared" si="10"/>
        <v>0</v>
      </c>
      <c r="K192" s="11"/>
      <c r="L192" s="11"/>
    </row>
    <row r="193" spans="1:12" ht="15.75" hidden="1">
      <c r="A193" s="13">
        <v>1</v>
      </c>
      <c r="B193" s="14" t="s">
        <v>84</v>
      </c>
      <c r="C193" s="14" t="s">
        <v>48</v>
      </c>
      <c r="D193" s="14" t="s">
        <v>20</v>
      </c>
      <c r="E193" s="14" t="s">
        <v>21</v>
      </c>
      <c r="F193" s="11" t="s">
        <v>16</v>
      </c>
      <c r="G193" s="12">
        <f>SUM(G196:G197)</f>
        <v>215000</v>
      </c>
      <c r="H193" s="12">
        <f>SUM(H196:H197)</f>
        <v>196000</v>
      </c>
      <c r="I193" s="12">
        <f>SUM(I196:I197)</f>
        <v>19000</v>
      </c>
      <c r="J193" s="12">
        <f>SUM(J196:J197)</f>
        <v>0</v>
      </c>
      <c r="K193" s="15">
        <v>206315.79</v>
      </c>
      <c r="L193" s="11">
        <v>16</v>
      </c>
    </row>
    <row r="194" spans="1:12" ht="15.75" hidden="1">
      <c r="A194" s="13"/>
      <c r="B194" s="14"/>
      <c r="C194" s="14"/>
      <c r="D194" s="14"/>
      <c r="E194" s="14"/>
      <c r="F194" s="11"/>
      <c r="G194" s="12"/>
      <c r="H194" s="12"/>
      <c r="I194" s="12"/>
      <c r="J194" s="12"/>
      <c r="K194" s="15"/>
      <c r="L194" s="11"/>
    </row>
    <row r="195" spans="1:12" ht="15.75" hidden="1">
      <c r="A195" s="13"/>
      <c r="B195" s="14"/>
      <c r="C195" s="14"/>
      <c r="D195" s="14"/>
      <c r="E195" s="14"/>
      <c r="F195" s="11"/>
      <c r="G195" s="12"/>
      <c r="H195" s="12"/>
      <c r="I195" s="12"/>
      <c r="J195" s="12"/>
      <c r="K195" s="15"/>
      <c r="L195" s="11"/>
    </row>
    <row r="196" spans="1:12" ht="15.75" hidden="1">
      <c r="A196" s="13"/>
      <c r="B196" s="14"/>
      <c r="C196" s="14"/>
      <c r="D196" s="14"/>
      <c r="E196" s="14"/>
      <c r="F196" s="2" t="s">
        <v>17</v>
      </c>
      <c r="G196" s="3">
        <f>SUM(H196:J196)</f>
        <v>15000</v>
      </c>
      <c r="H196" s="3">
        <v>0</v>
      </c>
      <c r="I196" s="3">
        <v>15000</v>
      </c>
      <c r="J196" s="3">
        <v>0</v>
      </c>
      <c r="K196" s="15"/>
      <c r="L196" s="11"/>
    </row>
    <row r="197" spans="1:12" ht="15.75" hidden="1">
      <c r="A197" s="13"/>
      <c r="B197" s="14"/>
      <c r="C197" s="14"/>
      <c r="D197" s="14"/>
      <c r="E197" s="14"/>
      <c r="F197" s="2" t="s">
        <v>18</v>
      </c>
      <c r="G197" s="3">
        <f>SUM(H197:J197)</f>
        <v>200000</v>
      </c>
      <c r="H197" s="3">
        <v>196000</v>
      </c>
      <c r="I197" s="3">
        <v>4000</v>
      </c>
      <c r="J197" s="3">
        <v>0</v>
      </c>
      <c r="K197" s="15"/>
      <c r="L197" s="11"/>
    </row>
    <row r="198" spans="1:12" ht="15.75" hidden="1">
      <c r="A198" s="10" t="s">
        <v>70</v>
      </c>
      <c r="B198" s="10"/>
      <c r="C198" s="10"/>
      <c r="D198" s="10"/>
      <c r="E198" s="10"/>
      <c r="F198" s="11" t="s">
        <v>16</v>
      </c>
      <c r="G198" s="12">
        <f>SUM(G201:G202)</f>
        <v>46000</v>
      </c>
      <c r="H198" s="12">
        <f>SUM(H203,H208)</f>
        <v>37240</v>
      </c>
      <c r="I198" s="12">
        <f>SUM(I203,I208)</f>
        <v>8760</v>
      </c>
      <c r="J198" s="12">
        <f>SUM(J203,J208)</f>
        <v>0</v>
      </c>
      <c r="K198" s="11">
        <f>IF(H202=0,"-","")</f>
      </c>
      <c r="L198" s="11">
        <f>IF(H202=0,"-","")</f>
      </c>
    </row>
    <row r="199" spans="1:12" ht="9.75" customHeight="1" hidden="1">
      <c r="A199" s="10"/>
      <c r="B199" s="10"/>
      <c r="C199" s="10"/>
      <c r="D199" s="10"/>
      <c r="E199" s="10"/>
      <c r="F199" s="11"/>
      <c r="G199" s="12"/>
      <c r="H199" s="12"/>
      <c r="I199" s="12"/>
      <c r="J199" s="12"/>
      <c r="K199" s="11"/>
      <c r="L199" s="11"/>
    </row>
    <row r="200" spans="1:12" ht="15.75" hidden="1">
      <c r="A200" s="10"/>
      <c r="B200" s="10"/>
      <c r="C200" s="10"/>
      <c r="D200" s="10"/>
      <c r="E200" s="10"/>
      <c r="F200" s="11"/>
      <c r="G200" s="12"/>
      <c r="H200" s="12"/>
      <c r="I200" s="12"/>
      <c r="J200" s="12"/>
      <c r="K200" s="11"/>
      <c r="L200" s="11"/>
    </row>
    <row r="201" spans="1:12" ht="15.75" hidden="1">
      <c r="A201" s="10"/>
      <c r="B201" s="10"/>
      <c r="C201" s="10"/>
      <c r="D201" s="10"/>
      <c r="E201" s="10"/>
      <c r="F201" s="2" t="s">
        <v>17</v>
      </c>
      <c r="G201" s="3">
        <f>SUM(H201:J201)</f>
        <v>8000</v>
      </c>
      <c r="H201" s="3">
        <f aca="true" t="shared" si="11" ref="H201:J202">SUM(H206,H211)</f>
        <v>0</v>
      </c>
      <c r="I201" s="3">
        <f t="shared" si="11"/>
        <v>8000</v>
      </c>
      <c r="J201" s="3">
        <f t="shared" si="11"/>
        <v>0</v>
      </c>
      <c r="K201" s="11"/>
      <c r="L201" s="11"/>
    </row>
    <row r="202" spans="1:12" ht="15.75" hidden="1">
      <c r="A202" s="10"/>
      <c r="B202" s="10"/>
      <c r="C202" s="10"/>
      <c r="D202" s="10"/>
      <c r="E202" s="10"/>
      <c r="F202" s="2" t="s">
        <v>18</v>
      </c>
      <c r="G202" s="3">
        <f>SUM(H202:J202)</f>
        <v>38000</v>
      </c>
      <c r="H202" s="3">
        <f t="shared" si="11"/>
        <v>37240</v>
      </c>
      <c r="I202" s="3">
        <f t="shared" si="11"/>
        <v>760</v>
      </c>
      <c r="J202" s="3">
        <f t="shared" si="11"/>
        <v>0</v>
      </c>
      <c r="K202" s="11"/>
      <c r="L202" s="11"/>
    </row>
    <row r="203" spans="1:12" ht="15.75" hidden="1">
      <c r="A203" s="13">
        <v>1</v>
      </c>
      <c r="B203" s="14" t="s">
        <v>85</v>
      </c>
      <c r="C203" s="14" t="s">
        <v>49</v>
      </c>
      <c r="D203" s="14" t="s">
        <v>20</v>
      </c>
      <c r="E203" s="14" t="s">
        <v>21</v>
      </c>
      <c r="F203" s="11" t="s">
        <v>16</v>
      </c>
      <c r="G203" s="12">
        <f>SUM(G206:G207)</f>
        <v>22000</v>
      </c>
      <c r="H203" s="12">
        <f>SUM(H206:H207)</f>
        <v>17640</v>
      </c>
      <c r="I203" s="12">
        <f>SUM(I206:I207)</f>
        <v>4360</v>
      </c>
      <c r="J203" s="12">
        <f>SUM(J206:J207)</f>
        <v>0</v>
      </c>
      <c r="K203" s="15">
        <v>176400</v>
      </c>
      <c r="L203" s="11">
        <v>12</v>
      </c>
    </row>
    <row r="204" spans="1:12" ht="15.75" hidden="1">
      <c r="A204" s="13"/>
      <c r="B204" s="14"/>
      <c r="C204" s="14"/>
      <c r="D204" s="14"/>
      <c r="E204" s="14"/>
      <c r="F204" s="11"/>
      <c r="G204" s="12"/>
      <c r="H204" s="12"/>
      <c r="I204" s="12"/>
      <c r="J204" s="12"/>
      <c r="K204" s="15"/>
      <c r="L204" s="11"/>
    </row>
    <row r="205" spans="1:12" ht="15.75" hidden="1">
      <c r="A205" s="13"/>
      <c r="B205" s="14"/>
      <c r="C205" s="14"/>
      <c r="D205" s="14"/>
      <c r="E205" s="14"/>
      <c r="F205" s="11"/>
      <c r="G205" s="12"/>
      <c r="H205" s="12"/>
      <c r="I205" s="12"/>
      <c r="J205" s="12"/>
      <c r="K205" s="15"/>
      <c r="L205" s="11"/>
    </row>
    <row r="206" spans="1:12" ht="15.75" hidden="1">
      <c r="A206" s="13"/>
      <c r="B206" s="14"/>
      <c r="C206" s="14"/>
      <c r="D206" s="14"/>
      <c r="E206" s="14"/>
      <c r="F206" s="2" t="s">
        <v>17</v>
      </c>
      <c r="G206" s="3">
        <f>SUM(H206:J206)</f>
        <v>4000</v>
      </c>
      <c r="H206" s="3">
        <v>0</v>
      </c>
      <c r="I206" s="3">
        <v>4000</v>
      </c>
      <c r="J206" s="3">
        <v>0</v>
      </c>
      <c r="K206" s="15"/>
      <c r="L206" s="11"/>
    </row>
    <row r="207" spans="1:12" ht="15.75" hidden="1">
      <c r="A207" s="13"/>
      <c r="B207" s="14"/>
      <c r="C207" s="14"/>
      <c r="D207" s="14"/>
      <c r="E207" s="14"/>
      <c r="F207" s="2" t="s">
        <v>18</v>
      </c>
      <c r="G207" s="3">
        <f>SUM(H207:J207)</f>
        <v>18000</v>
      </c>
      <c r="H207" s="3">
        <v>17640</v>
      </c>
      <c r="I207" s="3">
        <v>360</v>
      </c>
      <c r="J207" s="3">
        <v>0</v>
      </c>
      <c r="K207" s="15"/>
      <c r="L207" s="11"/>
    </row>
    <row r="208" spans="1:12" ht="15.75" hidden="1">
      <c r="A208" s="13">
        <v>2</v>
      </c>
      <c r="B208" s="14" t="s">
        <v>85</v>
      </c>
      <c r="C208" s="14" t="s">
        <v>50</v>
      </c>
      <c r="D208" s="14" t="s">
        <v>20</v>
      </c>
      <c r="E208" s="14" t="s">
        <v>21</v>
      </c>
      <c r="F208" s="11" t="s">
        <v>16</v>
      </c>
      <c r="G208" s="12">
        <f>SUM(G211:G212)</f>
        <v>24000</v>
      </c>
      <c r="H208" s="12">
        <f>SUM(H211:H212)</f>
        <v>19600</v>
      </c>
      <c r="I208" s="12">
        <f>SUM(I211:I212)</f>
        <v>4400</v>
      </c>
      <c r="J208" s="12">
        <f>SUM(J211:J212)</f>
        <v>0</v>
      </c>
      <c r="K208" s="15">
        <v>196000</v>
      </c>
      <c r="L208" s="11">
        <v>15</v>
      </c>
    </row>
    <row r="209" spans="1:12" ht="15.75" hidden="1">
      <c r="A209" s="13"/>
      <c r="B209" s="14"/>
      <c r="C209" s="14"/>
      <c r="D209" s="14"/>
      <c r="E209" s="14"/>
      <c r="F209" s="11"/>
      <c r="G209" s="12"/>
      <c r="H209" s="12"/>
      <c r="I209" s="12"/>
      <c r="J209" s="12"/>
      <c r="K209" s="15"/>
      <c r="L209" s="11"/>
    </row>
    <row r="210" spans="1:12" ht="15.75" hidden="1">
      <c r="A210" s="13"/>
      <c r="B210" s="14"/>
      <c r="C210" s="14"/>
      <c r="D210" s="14"/>
      <c r="E210" s="14"/>
      <c r="F210" s="11"/>
      <c r="G210" s="12"/>
      <c r="H210" s="12"/>
      <c r="I210" s="12"/>
      <c r="J210" s="12"/>
      <c r="K210" s="15"/>
      <c r="L210" s="11"/>
    </row>
    <row r="211" spans="1:12" ht="15.75" hidden="1">
      <c r="A211" s="13"/>
      <c r="B211" s="14"/>
      <c r="C211" s="14"/>
      <c r="D211" s="14"/>
      <c r="E211" s="14"/>
      <c r="F211" s="2" t="s">
        <v>17</v>
      </c>
      <c r="G211" s="3">
        <f>SUM(H211:J211)</f>
        <v>4000</v>
      </c>
      <c r="H211" s="3">
        <v>0</v>
      </c>
      <c r="I211" s="3">
        <v>4000</v>
      </c>
      <c r="J211" s="3">
        <v>0</v>
      </c>
      <c r="K211" s="15"/>
      <c r="L211" s="11"/>
    </row>
    <row r="212" spans="1:12" ht="15.75" hidden="1">
      <c r="A212" s="13"/>
      <c r="B212" s="14"/>
      <c r="C212" s="14"/>
      <c r="D212" s="14"/>
      <c r="E212" s="14"/>
      <c r="F212" s="2" t="s">
        <v>18</v>
      </c>
      <c r="G212" s="3">
        <f>SUM(H212:J212)</f>
        <v>20000</v>
      </c>
      <c r="H212" s="3">
        <v>19600</v>
      </c>
      <c r="I212" s="3">
        <v>400</v>
      </c>
      <c r="J212" s="3">
        <v>0</v>
      </c>
      <c r="K212" s="15"/>
      <c r="L212" s="11"/>
    </row>
    <row r="213" spans="1:12" ht="15.75" hidden="1">
      <c r="A213" s="10" t="s">
        <v>71</v>
      </c>
      <c r="B213" s="10"/>
      <c r="C213" s="10"/>
      <c r="D213" s="10"/>
      <c r="E213" s="10"/>
      <c r="F213" s="11" t="s">
        <v>16</v>
      </c>
      <c r="G213" s="12">
        <f>SUM(G216:G217)</f>
        <v>77000</v>
      </c>
      <c r="H213" s="12">
        <f>SUM(H218)</f>
        <v>68600</v>
      </c>
      <c r="I213" s="12">
        <f>SUM(I218)</f>
        <v>8400</v>
      </c>
      <c r="J213" s="12">
        <f>SUM(J218)</f>
        <v>0</v>
      </c>
      <c r="K213" s="11">
        <f>IF(H217=0,"-","")</f>
      </c>
      <c r="L213" s="11">
        <f>IF(H217=0,"-","")</f>
      </c>
    </row>
    <row r="214" spans="1:12" ht="15.75" hidden="1">
      <c r="A214" s="10"/>
      <c r="B214" s="10"/>
      <c r="C214" s="10"/>
      <c r="D214" s="10"/>
      <c r="E214" s="10"/>
      <c r="F214" s="11"/>
      <c r="G214" s="12"/>
      <c r="H214" s="12"/>
      <c r="I214" s="12"/>
      <c r="J214" s="12"/>
      <c r="K214" s="11"/>
      <c r="L214" s="11"/>
    </row>
    <row r="215" spans="1:12" ht="15.75" hidden="1">
      <c r="A215" s="10"/>
      <c r="B215" s="10"/>
      <c r="C215" s="10"/>
      <c r="D215" s="10"/>
      <c r="E215" s="10"/>
      <c r="F215" s="11"/>
      <c r="G215" s="12"/>
      <c r="H215" s="12"/>
      <c r="I215" s="12"/>
      <c r="J215" s="12"/>
      <c r="K215" s="11"/>
      <c r="L215" s="11"/>
    </row>
    <row r="216" spans="1:12" ht="15.75" hidden="1">
      <c r="A216" s="10"/>
      <c r="B216" s="10"/>
      <c r="C216" s="10"/>
      <c r="D216" s="10"/>
      <c r="E216" s="10"/>
      <c r="F216" s="2" t="s">
        <v>17</v>
      </c>
      <c r="G216" s="3">
        <f>SUM(H216:J216)</f>
        <v>7000</v>
      </c>
      <c r="H216" s="3">
        <f aca="true" t="shared" si="12" ref="H216:J217">SUM(H221)</f>
        <v>0</v>
      </c>
      <c r="I216" s="3">
        <f t="shared" si="12"/>
        <v>7000</v>
      </c>
      <c r="J216" s="3">
        <f t="shared" si="12"/>
        <v>0</v>
      </c>
      <c r="K216" s="11"/>
      <c r="L216" s="11"/>
    </row>
    <row r="217" spans="1:12" ht="15.75" hidden="1">
      <c r="A217" s="10"/>
      <c r="B217" s="10"/>
      <c r="C217" s="10"/>
      <c r="D217" s="10"/>
      <c r="E217" s="10"/>
      <c r="F217" s="2" t="s">
        <v>18</v>
      </c>
      <c r="G217" s="3">
        <f>SUM(H217:J217)</f>
        <v>70000</v>
      </c>
      <c r="H217" s="3">
        <f t="shared" si="12"/>
        <v>68600</v>
      </c>
      <c r="I217" s="3">
        <f t="shared" si="12"/>
        <v>1400</v>
      </c>
      <c r="J217" s="3">
        <f t="shared" si="12"/>
        <v>0</v>
      </c>
      <c r="K217" s="11"/>
      <c r="L217" s="11"/>
    </row>
    <row r="218" spans="1:12" ht="15.75" hidden="1">
      <c r="A218" s="13">
        <v>1</v>
      </c>
      <c r="B218" s="14" t="s">
        <v>86</v>
      </c>
      <c r="C218" s="14" t="s">
        <v>51</v>
      </c>
      <c r="D218" s="14" t="s">
        <v>20</v>
      </c>
      <c r="E218" s="14" t="s">
        <v>21</v>
      </c>
      <c r="F218" s="11" t="s">
        <v>16</v>
      </c>
      <c r="G218" s="12">
        <f>SUM(G221:G222)</f>
        <v>77000</v>
      </c>
      <c r="H218" s="12">
        <f>SUM(H221:H222)</f>
        <v>68600</v>
      </c>
      <c r="I218" s="12">
        <f>SUM(I221:I222)</f>
        <v>8400</v>
      </c>
      <c r="J218" s="12">
        <f>SUM(J221:J222)</f>
        <v>0</v>
      </c>
      <c r="K218" s="15">
        <v>228666.67</v>
      </c>
      <c r="L218" s="11">
        <v>19</v>
      </c>
    </row>
    <row r="219" spans="1:12" ht="15.75" hidden="1">
      <c r="A219" s="13"/>
      <c r="B219" s="14"/>
      <c r="C219" s="14"/>
      <c r="D219" s="14"/>
      <c r="E219" s="14"/>
      <c r="F219" s="11"/>
      <c r="G219" s="12"/>
      <c r="H219" s="12"/>
      <c r="I219" s="12"/>
      <c r="J219" s="12"/>
      <c r="K219" s="15"/>
      <c r="L219" s="11"/>
    </row>
    <row r="220" spans="1:12" ht="15.75" hidden="1">
      <c r="A220" s="13"/>
      <c r="B220" s="14"/>
      <c r="C220" s="14"/>
      <c r="D220" s="14"/>
      <c r="E220" s="14"/>
      <c r="F220" s="11"/>
      <c r="G220" s="12"/>
      <c r="H220" s="12"/>
      <c r="I220" s="12"/>
      <c r="J220" s="12"/>
      <c r="K220" s="15"/>
      <c r="L220" s="11"/>
    </row>
    <row r="221" spans="1:12" ht="15.75" hidden="1">
      <c r="A221" s="13"/>
      <c r="B221" s="14"/>
      <c r="C221" s="14"/>
      <c r="D221" s="14"/>
      <c r="E221" s="14"/>
      <c r="F221" s="2" t="s">
        <v>17</v>
      </c>
      <c r="G221" s="3">
        <f>SUM(H221:J221)</f>
        <v>7000</v>
      </c>
      <c r="H221" s="3">
        <v>0</v>
      </c>
      <c r="I221" s="3">
        <v>7000</v>
      </c>
      <c r="J221" s="3">
        <v>0</v>
      </c>
      <c r="K221" s="15"/>
      <c r="L221" s="11"/>
    </row>
    <row r="222" spans="1:12" ht="15.75" hidden="1">
      <c r="A222" s="13"/>
      <c r="B222" s="14"/>
      <c r="C222" s="14"/>
      <c r="D222" s="14"/>
      <c r="E222" s="14"/>
      <c r="F222" s="2" t="s">
        <v>18</v>
      </c>
      <c r="G222" s="3">
        <f>SUM(H222:J222)</f>
        <v>70000</v>
      </c>
      <c r="H222" s="3">
        <v>68600</v>
      </c>
      <c r="I222" s="3">
        <v>1400</v>
      </c>
      <c r="J222" s="3">
        <v>0</v>
      </c>
      <c r="K222" s="15"/>
      <c r="L222" s="11"/>
    </row>
    <row r="223" spans="1:12" ht="15.75" hidden="1">
      <c r="A223" s="10" t="s">
        <v>72</v>
      </c>
      <c r="B223" s="10"/>
      <c r="C223" s="10"/>
      <c r="D223" s="10"/>
      <c r="E223" s="10"/>
      <c r="F223" s="11" t="s">
        <v>16</v>
      </c>
      <c r="G223" s="12">
        <f>SUM(G226:G227)</f>
        <v>34000</v>
      </c>
      <c r="H223" s="12">
        <f>SUM(H228)</f>
        <v>29400</v>
      </c>
      <c r="I223" s="12">
        <f>SUM(I228)</f>
        <v>4600</v>
      </c>
      <c r="J223" s="12">
        <f>SUM(J228)</f>
        <v>0</v>
      </c>
      <c r="K223" s="11">
        <f>IF(H227=0,"-","")</f>
      </c>
      <c r="L223" s="11">
        <f>IF(H227=0,"-","")</f>
      </c>
    </row>
    <row r="224" spans="1:12" ht="15.75" hidden="1">
      <c r="A224" s="10"/>
      <c r="B224" s="10"/>
      <c r="C224" s="10"/>
      <c r="D224" s="10"/>
      <c r="E224" s="10"/>
      <c r="F224" s="11"/>
      <c r="G224" s="12"/>
      <c r="H224" s="12"/>
      <c r="I224" s="12"/>
      <c r="J224" s="12"/>
      <c r="K224" s="11"/>
      <c r="L224" s="11"/>
    </row>
    <row r="225" spans="1:12" ht="15.75" hidden="1">
      <c r="A225" s="10"/>
      <c r="B225" s="10"/>
      <c r="C225" s="10"/>
      <c r="D225" s="10"/>
      <c r="E225" s="10"/>
      <c r="F225" s="11"/>
      <c r="G225" s="12"/>
      <c r="H225" s="12"/>
      <c r="I225" s="12"/>
      <c r="J225" s="12"/>
      <c r="K225" s="11"/>
      <c r="L225" s="11"/>
    </row>
    <row r="226" spans="1:12" ht="15.75" hidden="1">
      <c r="A226" s="10"/>
      <c r="B226" s="10"/>
      <c r="C226" s="10"/>
      <c r="D226" s="10"/>
      <c r="E226" s="10"/>
      <c r="F226" s="2" t="s">
        <v>17</v>
      </c>
      <c r="G226" s="3">
        <f>SUM(H226:J226)</f>
        <v>4000</v>
      </c>
      <c r="H226" s="3">
        <f aca="true" t="shared" si="13" ref="H226:J227">SUM(H231)</f>
        <v>0</v>
      </c>
      <c r="I226" s="3">
        <f t="shared" si="13"/>
        <v>4000</v>
      </c>
      <c r="J226" s="3">
        <f t="shared" si="13"/>
        <v>0</v>
      </c>
      <c r="K226" s="11"/>
      <c r="L226" s="11"/>
    </row>
    <row r="227" spans="1:12" ht="15.75" hidden="1">
      <c r="A227" s="10"/>
      <c r="B227" s="10"/>
      <c r="C227" s="10"/>
      <c r="D227" s="10"/>
      <c r="E227" s="10"/>
      <c r="F227" s="2" t="s">
        <v>18</v>
      </c>
      <c r="G227" s="3">
        <f>SUM(H227:J227)</f>
        <v>30000</v>
      </c>
      <c r="H227" s="3">
        <f t="shared" si="13"/>
        <v>29400</v>
      </c>
      <c r="I227" s="3">
        <f t="shared" si="13"/>
        <v>600</v>
      </c>
      <c r="J227" s="3">
        <f t="shared" si="13"/>
        <v>0</v>
      </c>
      <c r="K227" s="11"/>
      <c r="L227" s="11"/>
    </row>
    <row r="228" spans="1:12" ht="15.75" hidden="1">
      <c r="A228" s="13">
        <v>1</v>
      </c>
      <c r="B228" s="14" t="s">
        <v>87</v>
      </c>
      <c r="C228" s="14" t="s">
        <v>52</v>
      </c>
      <c r="D228" s="14" t="s">
        <v>20</v>
      </c>
      <c r="E228" s="14" t="s">
        <v>21</v>
      </c>
      <c r="F228" s="11" t="s">
        <v>16</v>
      </c>
      <c r="G228" s="12">
        <f>SUM(G231:G232)</f>
        <v>34000</v>
      </c>
      <c r="H228" s="12">
        <f>SUM(H231:H232)</f>
        <v>29400</v>
      </c>
      <c r="I228" s="12">
        <f>SUM(I231:I232)</f>
        <v>4600</v>
      </c>
      <c r="J228" s="12">
        <f>SUM(J231:J232)</f>
        <v>0</v>
      </c>
      <c r="K228" s="15">
        <v>183750</v>
      </c>
      <c r="L228" s="11">
        <v>13</v>
      </c>
    </row>
    <row r="229" spans="1:12" ht="15.75" hidden="1">
      <c r="A229" s="13"/>
      <c r="B229" s="14"/>
      <c r="C229" s="14"/>
      <c r="D229" s="14"/>
      <c r="E229" s="14"/>
      <c r="F229" s="11"/>
      <c r="G229" s="12"/>
      <c r="H229" s="12"/>
      <c r="I229" s="12"/>
      <c r="J229" s="12"/>
      <c r="K229" s="15"/>
      <c r="L229" s="11"/>
    </row>
    <row r="230" spans="1:12" ht="15.75" hidden="1">
      <c r="A230" s="13"/>
      <c r="B230" s="14"/>
      <c r="C230" s="14"/>
      <c r="D230" s="14"/>
      <c r="E230" s="14"/>
      <c r="F230" s="11"/>
      <c r="G230" s="12"/>
      <c r="H230" s="12"/>
      <c r="I230" s="12"/>
      <c r="J230" s="12"/>
      <c r="K230" s="15"/>
      <c r="L230" s="11"/>
    </row>
    <row r="231" spans="1:12" ht="15.75" hidden="1">
      <c r="A231" s="13"/>
      <c r="B231" s="14"/>
      <c r="C231" s="14"/>
      <c r="D231" s="14"/>
      <c r="E231" s="14"/>
      <c r="F231" s="2" t="s">
        <v>17</v>
      </c>
      <c r="G231" s="3">
        <f>SUM(H231:J231)</f>
        <v>4000</v>
      </c>
      <c r="H231" s="3">
        <v>0</v>
      </c>
      <c r="I231" s="3">
        <v>4000</v>
      </c>
      <c r="J231" s="3">
        <v>0</v>
      </c>
      <c r="K231" s="15"/>
      <c r="L231" s="11"/>
    </row>
    <row r="232" spans="1:12" ht="15.75" hidden="1">
      <c r="A232" s="13"/>
      <c r="B232" s="14"/>
      <c r="C232" s="14"/>
      <c r="D232" s="14"/>
      <c r="E232" s="14"/>
      <c r="F232" s="2" t="s">
        <v>18</v>
      </c>
      <c r="G232" s="3">
        <f>SUM(H232:J232)</f>
        <v>30000</v>
      </c>
      <c r="H232" s="3">
        <v>29400</v>
      </c>
      <c r="I232" s="3">
        <v>600</v>
      </c>
      <c r="J232" s="3">
        <v>0</v>
      </c>
      <c r="K232" s="15"/>
      <c r="L232" s="11"/>
    </row>
    <row r="233" spans="1:12" ht="15.75">
      <c r="A233" s="10" t="s">
        <v>73</v>
      </c>
      <c r="B233" s="10"/>
      <c r="C233" s="10"/>
      <c r="D233" s="10"/>
      <c r="E233" s="10"/>
      <c r="F233" s="11" t="s">
        <v>16</v>
      </c>
      <c r="G233" s="12">
        <f>SUM(G236:G237)</f>
        <v>77000</v>
      </c>
      <c r="H233" s="12">
        <f>SUM(H238,H243)</f>
        <v>63700</v>
      </c>
      <c r="I233" s="12">
        <f>SUM(I238,I243)</f>
        <v>13300</v>
      </c>
      <c r="J233" s="12">
        <f>SUM(J238,J243)</f>
        <v>0</v>
      </c>
      <c r="K233" s="11">
        <f>IF(H237=0,"-","")</f>
      </c>
      <c r="L233" s="11">
        <f>IF(H237=0,"-","")</f>
      </c>
    </row>
    <row r="234" spans="1:12" ht="15.75">
      <c r="A234" s="10"/>
      <c r="B234" s="10"/>
      <c r="C234" s="10"/>
      <c r="D234" s="10"/>
      <c r="E234" s="10"/>
      <c r="F234" s="11"/>
      <c r="G234" s="12"/>
      <c r="H234" s="12"/>
      <c r="I234" s="12"/>
      <c r="J234" s="12"/>
      <c r="K234" s="11"/>
      <c r="L234" s="11"/>
    </row>
    <row r="235" spans="1:12" ht="15.75">
      <c r="A235" s="10"/>
      <c r="B235" s="10"/>
      <c r="C235" s="10"/>
      <c r="D235" s="10"/>
      <c r="E235" s="10"/>
      <c r="F235" s="11"/>
      <c r="G235" s="12"/>
      <c r="H235" s="12"/>
      <c r="I235" s="12"/>
      <c r="J235" s="12"/>
      <c r="K235" s="11"/>
      <c r="L235" s="11"/>
    </row>
    <row r="236" spans="1:12" ht="15.75">
      <c r="A236" s="10"/>
      <c r="B236" s="10"/>
      <c r="C236" s="10"/>
      <c r="D236" s="10"/>
      <c r="E236" s="10"/>
      <c r="F236" s="2" t="s">
        <v>17</v>
      </c>
      <c r="G236" s="3">
        <f>SUM(H236:J236)</f>
        <v>12000</v>
      </c>
      <c r="H236" s="3">
        <f aca="true" t="shared" si="14" ref="H236:J237">SUM(H241,H246)</f>
        <v>0</v>
      </c>
      <c r="I236" s="3">
        <f t="shared" si="14"/>
        <v>12000</v>
      </c>
      <c r="J236" s="3">
        <f t="shared" si="14"/>
        <v>0</v>
      </c>
      <c r="K236" s="11"/>
      <c r="L236" s="11"/>
    </row>
    <row r="237" spans="1:12" ht="15.75">
      <c r="A237" s="10"/>
      <c r="B237" s="10"/>
      <c r="C237" s="10"/>
      <c r="D237" s="10"/>
      <c r="E237" s="10"/>
      <c r="F237" s="2" t="s">
        <v>18</v>
      </c>
      <c r="G237" s="3">
        <f>SUM(H237:J237)</f>
        <v>65000</v>
      </c>
      <c r="H237" s="3">
        <f t="shared" si="14"/>
        <v>63700</v>
      </c>
      <c r="I237" s="3">
        <f t="shared" si="14"/>
        <v>1300</v>
      </c>
      <c r="J237" s="3">
        <f t="shared" si="14"/>
        <v>0</v>
      </c>
      <c r="K237" s="11"/>
      <c r="L237" s="11"/>
    </row>
    <row r="238" spans="1:12" ht="15.75">
      <c r="A238" s="13">
        <v>1</v>
      </c>
      <c r="B238" s="14" t="s">
        <v>88</v>
      </c>
      <c r="C238" s="14" t="s">
        <v>53</v>
      </c>
      <c r="D238" s="14" t="s">
        <v>20</v>
      </c>
      <c r="E238" s="14" t="s">
        <v>21</v>
      </c>
      <c r="F238" s="11" t="s">
        <v>16</v>
      </c>
      <c r="G238" s="12">
        <f>SUM(G241:G242)</f>
        <v>19000</v>
      </c>
      <c r="H238" s="12">
        <f>SUM(H241:H242)</f>
        <v>14700</v>
      </c>
      <c r="I238" s="12">
        <f>SUM(I241:I242)</f>
        <v>4300</v>
      </c>
      <c r="J238" s="12">
        <f>SUM(J241:J242)</f>
        <v>0</v>
      </c>
      <c r="K238" s="15">
        <v>294000</v>
      </c>
      <c r="L238" s="11">
        <v>24</v>
      </c>
    </row>
    <row r="239" spans="1:12" ht="15.75">
      <c r="A239" s="13"/>
      <c r="B239" s="14"/>
      <c r="C239" s="14"/>
      <c r="D239" s="14"/>
      <c r="E239" s="14"/>
      <c r="F239" s="11"/>
      <c r="G239" s="12"/>
      <c r="H239" s="12"/>
      <c r="I239" s="12"/>
      <c r="J239" s="12"/>
      <c r="K239" s="15"/>
      <c r="L239" s="11"/>
    </row>
    <row r="240" spans="1:12" ht="15.75">
      <c r="A240" s="13"/>
      <c r="B240" s="14"/>
      <c r="C240" s="14"/>
      <c r="D240" s="14"/>
      <c r="E240" s="14"/>
      <c r="F240" s="11"/>
      <c r="G240" s="12"/>
      <c r="H240" s="12"/>
      <c r="I240" s="12"/>
      <c r="J240" s="12"/>
      <c r="K240" s="15"/>
      <c r="L240" s="11"/>
    </row>
    <row r="241" spans="1:12" ht="15.75">
      <c r="A241" s="13"/>
      <c r="B241" s="14"/>
      <c r="C241" s="14"/>
      <c r="D241" s="14"/>
      <c r="E241" s="14"/>
      <c r="F241" s="2" t="s">
        <v>17</v>
      </c>
      <c r="G241" s="3">
        <f>SUM(H241:J241)</f>
        <v>4000</v>
      </c>
      <c r="H241" s="3">
        <v>0</v>
      </c>
      <c r="I241" s="3">
        <v>4000</v>
      </c>
      <c r="J241" s="3">
        <v>0</v>
      </c>
      <c r="K241" s="15"/>
      <c r="L241" s="11"/>
    </row>
    <row r="242" spans="1:12" ht="15.75">
      <c r="A242" s="13"/>
      <c r="B242" s="14"/>
      <c r="C242" s="14"/>
      <c r="D242" s="14"/>
      <c r="E242" s="14"/>
      <c r="F242" s="2" t="s">
        <v>18</v>
      </c>
      <c r="G242" s="3">
        <f>SUM(H242:J242)</f>
        <v>15000</v>
      </c>
      <c r="H242" s="3">
        <v>14700</v>
      </c>
      <c r="I242" s="3">
        <v>300</v>
      </c>
      <c r="J242" s="3">
        <v>0</v>
      </c>
      <c r="K242" s="15"/>
      <c r="L242" s="11"/>
    </row>
    <row r="243" spans="1:12" ht="15.75">
      <c r="A243" s="13">
        <v>2</v>
      </c>
      <c r="B243" s="14" t="s">
        <v>88</v>
      </c>
      <c r="C243" s="14" t="s">
        <v>54</v>
      </c>
      <c r="D243" s="14" t="s">
        <v>20</v>
      </c>
      <c r="E243" s="14" t="s">
        <v>21</v>
      </c>
      <c r="F243" s="11" t="s">
        <v>16</v>
      </c>
      <c r="G243" s="12">
        <f>SUM(G246:G247)</f>
        <v>58000</v>
      </c>
      <c r="H243" s="12">
        <f>SUM(H246:H247)</f>
        <v>49000</v>
      </c>
      <c r="I243" s="12">
        <f>SUM(I246:I247)</f>
        <v>9000</v>
      </c>
      <c r="J243" s="12">
        <f>SUM(J246:J247)</f>
        <v>0</v>
      </c>
      <c r="K243" s="15">
        <v>257894.74</v>
      </c>
      <c r="L243" s="11">
        <v>21</v>
      </c>
    </row>
    <row r="244" spans="1:12" ht="15.75">
      <c r="A244" s="13"/>
      <c r="B244" s="14"/>
      <c r="C244" s="14"/>
      <c r="D244" s="14"/>
      <c r="E244" s="14"/>
      <c r="F244" s="11"/>
      <c r="G244" s="12"/>
      <c r="H244" s="12"/>
      <c r="I244" s="12"/>
      <c r="J244" s="12"/>
      <c r="K244" s="15"/>
      <c r="L244" s="11"/>
    </row>
    <row r="245" spans="1:12" ht="15.75">
      <c r="A245" s="13"/>
      <c r="B245" s="14"/>
      <c r="C245" s="14"/>
      <c r="D245" s="14"/>
      <c r="E245" s="14"/>
      <c r="F245" s="11"/>
      <c r="G245" s="12"/>
      <c r="H245" s="12"/>
      <c r="I245" s="12"/>
      <c r="J245" s="12"/>
      <c r="K245" s="15"/>
      <c r="L245" s="11"/>
    </row>
    <row r="246" spans="1:12" ht="15.75">
      <c r="A246" s="13"/>
      <c r="B246" s="14"/>
      <c r="C246" s="14"/>
      <c r="D246" s="14"/>
      <c r="E246" s="14"/>
      <c r="F246" s="2" t="s">
        <v>17</v>
      </c>
      <c r="G246" s="3">
        <f>SUM(H246:J246)</f>
        <v>8000</v>
      </c>
      <c r="H246" s="3">
        <v>0</v>
      </c>
      <c r="I246" s="3">
        <v>8000</v>
      </c>
      <c r="J246" s="3">
        <v>0</v>
      </c>
      <c r="K246" s="15"/>
      <c r="L246" s="11"/>
    </row>
    <row r="247" spans="1:12" ht="15.75">
      <c r="A247" s="13"/>
      <c r="B247" s="14"/>
      <c r="C247" s="14"/>
      <c r="D247" s="14"/>
      <c r="E247" s="14"/>
      <c r="F247" s="2" t="s">
        <v>18</v>
      </c>
      <c r="G247" s="3">
        <f>SUM(H247:J247)</f>
        <v>50000</v>
      </c>
      <c r="H247" s="3">
        <v>49000</v>
      </c>
      <c r="I247" s="3">
        <v>1000</v>
      </c>
      <c r="J247" s="3">
        <v>0</v>
      </c>
      <c r="K247" s="15"/>
      <c r="L247" s="11"/>
    </row>
    <row r="248" spans="1:12" ht="15.75" hidden="1">
      <c r="A248" s="10" t="s">
        <v>74</v>
      </c>
      <c r="B248" s="10"/>
      <c r="C248" s="10"/>
      <c r="D248" s="10"/>
      <c r="E248" s="10"/>
      <c r="F248" s="11" t="s">
        <v>16</v>
      </c>
      <c r="G248" s="12">
        <f>SUM(G251:G252)</f>
        <v>300000</v>
      </c>
      <c r="H248" s="12">
        <f>SUM(H253,H258)</f>
        <v>265580</v>
      </c>
      <c r="I248" s="12">
        <f>SUM(I253,I258)</f>
        <v>34420</v>
      </c>
      <c r="J248" s="12">
        <f>SUM(J253,J258)</f>
        <v>0</v>
      </c>
      <c r="K248" s="11">
        <f>IF(H252=0,"-","")</f>
      </c>
      <c r="L248" s="11">
        <f>IF(H252=0,"-","")</f>
      </c>
    </row>
    <row r="249" spans="1:12" ht="15.75" hidden="1">
      <c r="A249" s="10"/>
      <c r="B249" s="10"/>
      <c r="C249" s="10"/>
      <c r="D249" s="10"/>
      <c r="E249" s="10"/>
      <c r="F249" s="11"/>
      <c r="G249" s="12"/>
      <c r="H249" s="12"/>
      <c r="I249" s="12"/>
      <c r="J249" s="12"/>
      <c r="K249" s="11"/>
      <c r="L249" s="11"/>
    </row>
    <row r="250" spans="1:12" ht="15.75" hidden="1">
      <c r="A250" s="10"/>
      <c r="B250" s="10"/>
      <c r="C250" s="10"/>
      <c r="D250" s="10"/>
      <c r="E250" s="10"/>
      <c r="F250" s="11"/>
      <c r="G250" s="12"/>
      <c r="H250" s="12"/>
      <c r="I250" s="12"/>
      <c r="J250" s="12"/>
      <c r="K250" s="11"/>
      <c r="L250" s="11"/>
    </row>
    <row r="251" spans="1:12" ht="15.75" hidden="1">
      <c r="A251" s="10"/>
      <c r="B251" s="10"/>
      <c r="C251" s="10"/>
      <c r="D251" s="10"/>
      <c r="E251" s="10"/>
      <c r="F251" s="2" t="s">
        <v>17</v>
      </c>
      <c r="G251" s="3">
        <f>SUM(H251:J251)</f>
        <v>29000</v>
      </c>
      <c r="H251" s="3">
        <f aca="true" t="shared" si="15" ref="H251:J252">SUM(H256,H261)</f>
        <v>0</v>
      </c>
      <c r="I251" s="3">
        <f t="shared" si="15"/>
        <v>29000</v>
      </c>
      <c r="J251" s="3">
        <f t="shared" si="15"/>
        <v>0</v>
      </c>
      <c r="K251" s="11"/>
      <c r="L251" s="11"/>
    </row>
    <row r="252" spans="1:12" ht="15.75" hidden="1">
      <c r="A252" s="10"/>
      <c r="B252" s="10"/>
      <c r="C252" s="10"/>
      <c r="D252" s="10"/>
      <c r="E252" s="10"/>
      <c r="F252" s="2" t="s">
        <v>18</v>
      </c>
      <c r="G252" s="3">
        <f>SUM(H252:J252)</f>
        <v>271000</v>
      </c>
      <c r="H252" s="3">
        <f t="shared" si="15"/>
        <v>265580</v>
      </c>
      <c r="I252" s="3">
        <f t="shared" si="15"/>
        <v>5420</v>
      </c>
      <c r="J252" s="3">
        <f t="shared" si="15"/>
        <v>0</v>
      </c>
      <c r="K252" s="11"/>
      <c r="L252" s="11"/>
    </row>
    <row r="253" spans="1:12" ht="15.75" hidden="1">
      <c r="A253" s="13">
        <v>1</v>
      </c>
      <c r="B253" s="14" t="s">
        <v>89</v>
      </c>
      <c r="C253" s="14" t="s">
        <v>55</v>
      </c>
      <c r="D253" s="14" t="s">
        <v>20</v>
      </c>
      <c r="E253" s="14" t="s">
        <v>21</v>
      </c>
      <c r="F253" s="11" t="s">
        <v>16</v>
      </c>
      <c r="G253" s="12">
        <f>SUM(G256:G257)</f>
        <v>281000</v>
      </c>
      <c r="H253" s="12">
        <f>SUM(H256:H257)</f>
        <v>250880</v>
      </c>
      <c r="I253" s="12">
        <f>SUM(I256:I257)</f>
        <v>30120</v>
      </c>
      <c r="J253" s="12">
        <f>SUM(J256:J257)</f>
        <v>0</v>
      </c>
      <c r="K253" s="15">
        <v>226018.02</v>
      </c>
      <c r="L253" s="11">
        <v>18</v>
      </c>
    </row>
    <row r="254" spans="1:12" ht="15.75" hidden="1">
      <c r="A254" s="13"/>
      <c r="B254" s="14"/>
      <c r="C254" s="14"/>
      <c r="D254" s="14"/>
      <c r="E254" s="14"/>
      <c r="F254" s="11"/>
      <c r="G254" s="12"/>
      <c r="H254" s="12"/>
      <c r="I254" s="12"/>
      <c r="J254" s="12"/>
      <c r="K254" s="15"/>
      <c r="L254" s="11"/>
    </row>
    <row r="255" spans="1:12" ht="15.75" hidden="1">
      <c r="A255" s="13"/>
      <c r="B255" s="14"/>
      <c r="C255" s="14"/>
      <c r="D255" s="14"/>
      <c r="E255" s="14"/>
      <c r="F255" s="11"/>
      <c r="G255" s="12"/>
      <c r="H255" s="12"/>
      <c r="I255" s="12"/>
      <c r="J255" s="12"/>
      <c r="K255" s="15"/>
      <c r="L255" s="11"/>
    </row>
    <row r="256" spans="1:12" ht="15.75" hidden="1">
      <c r="A256" s="13"/>
      <c r="B256" s="14"/>
      <c r="C256" s="14"/>
      <c r="D256" s="14"/>
      <c r="E256" s="14"/>
      <c r="F256" s="2" t="s">
        <v>17</v>
      </c>
      <c r="G256" s="3">
        <f>SUM(H256:J256)</f>
        <v>25000</v>
      </c>
      <c r="H256" s="3">
        <v>0</v>
      </c>
      <c r="I256" s="3">
        <v>25000</v>
      </c>
      <c r="J256" s="3">
        <v>0</v>
      </c>
      <c r="K256" s="15"/>
      <c r="L256" s="11"/>
    </row>
    <row r="257" spans="1:12" ht="15.75" hidden="1">
      <c r="A257" s="13"/>
      <c r="B257" s="14"/>
      <c r="C257" s="14"/>
      <c r="D257" s="14"/>
      <c r="E257" s="14"/>
      <c r="F257" s="2" t="s">
        <v>18</v>
      </c>
      <c r="G257" s="3">
        <f>SUM(H257:J257)</f>
        <v>256000</v>
      </c>
      <c r="H257" s="3">
        <v>250880</v>
      </c>
      <c r="I257" s="3">
        <v>5120</v>
      </c>
      <c r="J257" s="3">
        <v>0</v>
      </c>
      <c r="K257" s="15"/>
      <c r="L257" s="11"/>
    </row>
    <row r="258" spans="1:12" ht="15.75" hidden="1">
      <c r="A258" s="13">
        <v>2</v>
      </c>
      <c r="B258" s="14" t="s">
        <v>89</v>
      </c>
      <c r="C258" s="14" t="s">
        <v>56</v>
      </c>
      <c r="D258" s="14" t="s">
        <v>20</v>
      </c>
      <c r="E258" s="14" t="s">
        <v>21</v>
      </c>
      <c r="F258" s="11" t="s">
        <v>16</v>
      </c>
      <c r="G258" s="12">
        <f>SUM(G261:G262)</f>
        <v>19000</v>
      </c>
      <c r="H258" s="12">
        <f>SUM(H261:H262)</f>
        <v>14700</v>
      </c>
      <c r="I258" s="12">
        <f>SUM(I261:I262)</f>
        <v>4300</v>
      </c>
      <c r="J258" s="12">
        <f>SUM(J261:J262)</f>
        <v>0</v>
      </c>
      <c r="K258" s="15">
        <v>367500</v>
      </c>
      <c r="L258" s="11">
        <v>27</v>
      </c>
    </row>
    <row r="259" spans="1:12" ht="15.75" hidden="1">
      <c r="A259" s="13"/>
      <c r="B259" s="14"/>
      <c r="C259" s="14"/>
      <c r="D259" s="14"/>
      <c r="E259" s="14"/>
      <c r="F259" s="11"/>
      <c r="G259" s="12"/>
      <c r="H259" s="12"/>
      <c r="I259" s="12"/>
      <c r="J259" s="12"/>
      <c r="K259" s="15"/>
      <c r="L259" s="11"/>
    </row>
    <row r="260" spans="1:12" ht="15.75" hidden="1">
      <c r="A260" s="13"/>
      <c r="B260" s="14"/>
      <c r="C260" s="14"/>
      <c r="D260" s="14"/>
      <c r="E260" s="14"/>
      <c r="F260" s="11"/>
      <c r="G260" s="12"/>
      <c r="H260" s="12"/>
      <c r="I260" s="12"/>
      <c r="J260" s="12"/>
      <c r="K260" s="15"/>
      <c r="L260" s="11"/>
    </row>
    <row r="261" spans="1:12" ht="15.75" hidden="1">
      <c r="A261" s="13"/>
      <c r="B261" s="14"/>
      <c r="C261" s="14"/>
      <c r="D261" s="14"/>
      <c r="E261" s="14"/>
      <c r="F261" s="2" t="s">
        <v>17</v>
      </c>
      <c r="G261" s="3">
        <f>SUM(H261:J261)</f>
        <v>4000</v>
      </c>
      <c r="H261" s="3">
        <v>0</v>
      </c>
      <c r="I261" s="3">
        <v>4000</v>
      </c>
      <c r="J261" s="3">
        <v>0</v>
      </c>
      <c r="K261" s="15"/>
      <c r="L261" s="11"/>
    </row>
    <row r="262" spans="1:12" ht="15.75" hidden="1">
      <c r="A262" s="13"/>
      <c r="B262" s="14"/>
      <c r="C262" s="14"/>
      <c r="D262" s="14"/>
      <c r="E262" s="14"/>
      <c r="F262" s="2" t="s">
        <v>18</v>
      </c>
      <c r="G262" s="3">
        <f>SUM(H262:J262)</f>
        <v>15000</v>
      </c>
      <c r="H262" s="3">
        <v>14700</v>
      </c>
      <c r="I262" s="3">
        <v>300</v>
      </c>
      <c r="J262" s="3">
        <v>0</v>
      </c>
      <c r="K262" s="15"/>
      <c r="L262" s="11"/>
    </row>
    <row r="263" ht="18.75">
      <c r="L263" s="6" t="s">
        <v>59</v>
      </c>
    </row>
  </sheetData>
  <sheetProtection formatCells="0" formatColumns="0" formatRows="0" insertColumns="0" insertRows="0" insertHyperlinks="0" deleteColumns="0" deleteRows="0" sort="0" autoFilter="0" pivotTables="0"/>
  <mergeCells count="551">
    <mergeCell ref="A258:A262"/>
    <mergeCell ref="B258:B262"/>
    <mergeCell ref="C258:C262"/>
    <mergeCell ref="D258:D262"/>
    <mergeCell ref="E258:E262"/>
    <mergeCell ref="K258:K262"/>
    <mergeCell ref="L258:L262"/>
    <mergeCell ref="F258:F260"/>
    <mergeCell ref="G258:G260"/>
    <mergeCell ref="H258:H260"/>
    <mergeCell ref="I258:I260"/>
    <mergeCell ref="J258:J260"/>
    <mergeCell ref="L253:L257"/>
    <mergeCell ref="A248:E252"/>
    <mergeCell ref="F248:F250"/>
    <mergeCell ref="G248:G250"/>
    <mergeCell ref="H248:H250"/>
    <mergeCell ref="I248:I250"/>
    <mergeCell ref="K248:K252"/>
    <mergeCell ref="L248:L252"/>
    <mergeCell ref="C253:C257"/>
    <mergeCell ref="D253:D257"/>
    <mergeCell ref="E253:E257"/>
    <mergeCell ref="F253:F255"/>
    <mergeCell ref="J253:J255"/>
    <mergeCell ref="K253:K257"/>
    <mergeCell ref="G253:G255"/>
    <mergeCell ref="H253:H255"/>
    <mergeCell ref="I253:I255"/>
    <mergeCell ref="A238:A242"/>
    <mergeCell ref="B238:B242"/>
    <mergeCell ref="C238:C242"/>
    <mergeCell ref="D238:D242"/>
    <mergeCell ref="E238:E242"/>
    <mergeCell ref="A253:A257"/>
    <mergeCell ref="B253:B257"/>
    <mergeCell ref="J248:J250"/>
    <mergeCell ref="I243:I245"/>
    <mergeCell ref="J243:J245"/>
    <mergeCell ref="A243:A247"/>
    <mergeCell ref="B243:B247"/>
    <mergeCell ref="K243:K247"/>
    <mergeCell ref="C243:C247"/>
    <mergeCell ref="D243:D247"/>
    <mergeCell ref="E243:E247"/>
    <mergeCell ref="H243:H245"/>
    <mergeCell ref="L243:L247"/>
    <mergeCell ref="F238:F240"/>
    <mergeCell ref="G238:G240"/>
    <mergeCell ref="H238:H240"/>
    <mergeCell ref="I238:I240"/>
    <mergeCell ref="J238:J240"/>
    <mergeCell ref="K238:K242"/>
    <mergeCell ref="L238:L242"/>
    <mergeCell ref="F243:F245"/>
    <mergeCell ref="G243:G245"/>
    <mergeCell ref="F228:F230"/>
    <mergeCell ref="G228:G230"/>
    <mergeCell ref="H228:H230"/>
    <mergeCell ref="I228:I230"/>
    <mergeCell ref="J228:J230"/>
    <mergeCell ref="A228:A232"/>
    <mergeCell ref="B228:B232"/>
    <mergeCell ref="C228:C232"/>
    <mergeCell ref="D228:D232"/>
    <mergeCell ref="E228:E232"/>
    <mergeCell ref="K228:K232"/>
    <mergeCell ref="L228:L232"/>
    <mergeCell ref="A233:E237"/>
    <mergeCell ref="F233:F235"/>
    <mergeCell ref="G233:G235"/>
    <mergeCell ref="H233:H235"/>
    <mergeCell ref="I233:I235"/>
    <mergeCell ref="J233:J235"/>
    <mergeCell ref="K233:K237"/>
    <mergeCell ref="L233:L237"/>
    <mergeCell ref="F218:F220"/>
    <mergeCell ref="G218:G220"/>
    <mergeCell ref="H218:H220"/>
    <mergeCell ref="I218:I220"/>
    <mergeCell ref="J218:J220"/>
    <mergeCell ref="A218:A222"/>
    <mergeCell ref="B218:B222"/>
    <mergeCell ref="C218:C222"/>
    <mergeCell ref="D218:D222"/>
    <mergeCell ref="E218:E222"/>
    <mergeCell ref="K218:K222"/>
    <mergeCell ref="L218:L222"/>
    <mergeCell ref="A223:E227"/>
    <mergeCell ref="F223:F225"/>
    <mergeCell ref="G223:G225"/>
    <mergeCell ref="H223:H225"/>
    <mergeCell ref="I223:I225"/>
    <mergeCell ref="J223:J225"/>
    <mergeCell ref="K223:K227"/>
    <mergeCell ref="L223:L227"/>
    <mergeCell ref="F208:F210"/>
    <mergeCell ref="G208:G210"/>
    <mergeCell ref="H208:H210"/>
    <mergeCell ref="I208:I210"/>
    <mergeCell ref="J208:J210"/>
    <mergeCell ref="A208:A212"/>
    <mergeCell ref="B208:B212"/>
    <mergeCell ref="C208:C212"/>
    <mergeCell ref="D208:D212"/>
    <mergeCell ref="E208:E212"/>
    <mergeCell ref="K208:K212"/>
    <mergeCell ref="L208:L212"/>
    <mergeCell ref="A213:E217"/>
    <mergeCell ref="F213:F215"/>
    <mergeCell ref="G213:G215"/>
    <mergeCell ref="H213:H215"/>
    <mergeCell ref="I213:I215"/>
    <mergeCell ref="J213:J215"/>
    <mergeCell ref="K213:K217"/>
    <mergeCell ref="L213:L217"/>
    <mergeCell ref="H203:H205"/>
    <mergeCell ref="I203:I205"/>
    <mergeCell ref="J203:J205"/>
    <mergeCell ref="K203:K207"/>
    <mergeCell ref="L203:L207"/>
    <mergeCell ref="A198:E202"/>
    <mergeCell ref="F198:F200"/>
    <mergeCell ref="G198:G200"/>
    <mergeCell ref="H198:H200"/>
    <mergeCell ref="I198:I200"/>
    <mergeCell ref="J198:J200"/>
    <mergeCell ref="K198:K202"/>
    <mergeCell ref="L198:L202"/>
    <mergeCell ref="A203:A207"/>
    <mergeCell ref="B203:B207"/>
    <mergeCell ref="C203:C207"/>
    <mergeCell ref="D203:D207"/>
    <mergeCell ref="E203:E207"/>
    <mergeCell ref="F203:F205"/>
    <mergeCell ref="G203:G205"/>
    <mergeCell ref="H193:H195"/>
    <mergeCell ref="I193:I195"/>
    <mergeCell ref="J193:J195"/>
    <mergeCell ref="K193:K197"/>
    <mergeCell ref="L193:L197"/>
    <mergeCell ref="A188:E192"/>
    <mergeCell ref="F188:F190"/>
    <mergeCell ref="G188:G190"/>
    <mergeCell ref="H188:H190"/>
    <mergeCell ref="I188:I190"/>
    <mergeCell ref="J188:J190"/>
    <mergeCell ref="K188:K192"/>
    <mergeCell ref="L188:L192"/>
    <mergeCell ref="A193:A197"/>
    <mergeCell ref="B193:B197"/>
    <mergeCell ref="C193:C197"/>
    <mergeCell ref="D193:D197"/>
    <mergeCell ref="E193:E197"/>
    <mergeCell ref="F193:F195"/>
    <mergeCell ref="G193:G195"/>
    <mergeCell ref="L183:L187"/>
    <mergeCell ref="A178:E182"/>
    <mergeCell ref="F178:F180"/>
    <mergeCell ref="G178:G180"/>
    <mergeCell ref="H178:H180"/>
    <mergeCell ref="I178:I180"/>
    <mergeCell ref="K178:K182"/>
    <mergeCell ref="L178:L182"/>
    <mergeCell ref="C183:C187"/>
    <mergeCell ref="D183:D187"/>
    <mergeCell ref="E183:E187"/>
    <mergeCell ref="F183:F185"/>
    <mergeCell ref="J183:J185"/>
    <mergeCell ref="K183:K187"/>
    <mergeCell ref="G183:G185"/>
    <mergeCell ref="H183:H185"/>
    <mergeCell ref="I183:I185"/>
    <mergeCell ref="A168:A172"/>
    <mergeCell ref="B168:B172"/>
    <mergeCell ref="C168:C172"/>
    <mergeCell ref="D168:D172"/>
    <mergeCell ref="E168:E172"/>
    <mergeCell ref="A183:A187"/>
    <mergeCell ref="B183:B187"/>
    <mergeCell ref="J178:J180"/>
    <mergeCell ref="I173:I175"/>
    <mergeCell ref="J173:J175"/>
    <mergeCell ref="A173:A177"/>
    <mergeCell ref="B173:B177"/>
    <mergeCell ref="K173:K177"/>
    <mergeCell ref="C173:C177"/>
    <mergeCell ref="D173:D177"/>
    <mergeCell ref="E173:E177"/>
    <mergeCell ref="H173:H175"/>
    <mergeCell ref="L173:L177"/>
    <mergeCell ref="F168:F170"/>
    <mergeCell ref="G168:G170"/>
    <mergeCell ref="H168:H170"/>
    <mergeCell ref="I168:I170"/>
    <mergeCell ref="J168:J170"/>
    <mergeCell ref="K168:K172"/>
    <mergeCell ref="L168:L172"/>
    <mergeCell ref="F173:F175"/>
    <mergeCell ref="G173:G175"/>
    <mergeCell ref="H163:H165"/>
    <mergeCell ref="I163:I165"/>
    <mergeCell ref="J163:J165"/>
    <mergeCell ref="K163:K167"/>
    <mergeCell ref="L163:L167"/>
    <mergeCell ref="A158:E162"/>
    <mergeCell ref="F158:F160"/>
    <mergeCell ref="G158:G160"/>
    <mergeCell ref="H158:H160"/>
    <mergeCell ref="I158:I160"/>
    <mergeCell ref="J158:J160"/>
    <mergeCell ref="K158:K162"/>
    <mergeCell ref="L158:L162"/>
    <mergeCell ref="A163:A167"/>
    <mergeCell ref="B163:B167"/>
    <mergeCell ref="C163:C167"/>
    <mergeCell ref="D163:D167"/>
    <mergeCell ref="E163:E167"/>
    <mergeCell ref="F163:F165"/>
    <mergeCell ref="G163:G165"/>
    <mergeCell ref="L153:L157"/>
    <mergeCell ref="A148:E152"/>
    <mergeCell ref="F148:F150"/>
    <mergeCell ref="G148:G150"/>
    <mergeCell ref="H148:H150"/>
    <mergeCell ref="I148:I150"/>
    <mergeCell ref="K148:K152"/>
    <mergeCell ref="L148:L152"/>
    <mergeCell ref="C153:C157"/>
    <mergeCell ref="D153:D157"/>
    <mergeCell ref="E153:E157"/>
    <mergeCell ref="F153:F155"/>
    <mergeCell ref="J153:J155"/>
    <mergeCell ref="K153:K157"/>
    <mergeCell ref="G153:G155"/>
    <mergeCell ref="H153:H155"/>
    <mergeCell ref="I153:I155"/>
    <mergeCell ref="A138:A142"/>
    <mergeCell ref="B138:B142"/>
    <mergeCell ref="C138:C142"/>
    <mergeCell ref="D138:D142"/>
    <mergeCell ref="E138:E142"/>
    <mergeCell ref="A153:A157"/>
    <mergeCell ref="B153:B157"/>
    <mergeCell ref="J148:J150"/>
    <mergeCell ref="I143:I145"/>
    <mergeCell ref="J143:J145"/>
    <mergeCell ref="A143:A147"/>
    <mergeCell ref="B143:B147"/>
    <mergeCell ref="K143:K147"/>
    <mergeCell ref="C143:C147"/>
    <mergeCell ref="D143:D147"/>
    <mergeCell ref="E143:E147"/>
    <mergeCell ref="H143:H145"/>
    <mergeCell ref="L143:L147"/>
    <mergeCell ref="F138:F140"/>
    <mergeCell ref="G138:G140"/>
    <mergeCell ref="H138:H140"/>
    <mergeCell ref="I138:I140"/>
    <mergeCell ref="J138:J140"/>
    <mergeCell ref="K138:K142"/>
    <mergeCell ref="L138:L142"/>
    <mergeCell ref="F143:F145"/>
    <mergeCell ref="G143:G145"/>
    <mergeCell ref="J133:J135"/>
    <mergeCell ref="K133:K137"/>
    <mergeCell ref="L133:L137"/>
    <mergeCell ref="A128:E132"/>
    <mergeCell ref="F128:F130"/>
    <mergeCell ref="G128:G130"/>
    <mergeCell ref="H128:H130"/>
    <mergeCell ref="I128:I130"/>
    <mergeCell ref="K128:K132"/>
    <mergeCell ref="L128:L132"/>
    <mergeCell ref="A133:A137"/>
    <mergeCell ref="B133:B137"/>
    <mergeCell ref="C133:C137"/>
    <mergeCell ref="D133:D137"/>
    <mergeCell ref="E133:E137"/>
    <mergeCell ref="F133:F135"/>
    <mergeCell ref="G133:G135"/>
    <mergeCell ref="H133:H135"/>
    <mergeCell ref="I133:I135"/>
    <mergeCell ref="A118:E122"/>
    <mergeCell ref="F118:F120"/>
    <mergeCell ref="G118:G120"/>
    <mergeCell ref="H118:H120"/>
    <mergeCell ref="I118:I120"/>
    <mergeCell ref="A123:A127"/>
    <mergeCell ref="B123:B127"/>
    <mergeCell ref="J128:J130"/>
    <mergeCell ref="G123:G125"/>
    <mergeCell ref="H123:H125"/>
    <mergeCell ref="I123:I125"/>
    <mergeCell ref="J123:J125"/>
    <mergeCell ref="K123:K127"/>
    <mergeCell ref="L123:L127"/>
    <mergeCell ref="E108:E112"/>
    <mergeCell ref="J118:J120"/>
    <mergeCell ref="K118:K122"/>
    <mergeCell ref="L118:L122"/>
    <mergeCell ref="J113:J115"/>
    <mergeCell ref="K113:K117"/>
    <mergeCell ref="L113:L117"/>
    <mergeCell ref="F108:F110"/>
    <mergeCell ref="L108:L112"/>
    <mergeCell ref="C123:C127"/>
    <mergeCell ref="D123:D127"/>
    <mergeCell ref="E123:E127"/>
    <mergeCell ref="F123:F125"/>
    <mergeCell ref="I108:I110"/>
    <mergeCell ref="J108:J110"/>
    <mergeCell ref="G113:G115"/>
    <mergeCell ref="H113:H115"/>
    <mergeCell ref="I113:I115"/>
    <mergeCell ref="A113:A117"/>
    <mergeCell ref="B113:B117"/>
    <mergeCell ref="C113:C117"/>
    <mergeCell ref="D113:D117"/>
    <mergeCell ref="E113:E117"/>
    <mergeCell ref="F113:F115"/>
    <mergeCell ref="A98:A102"/>
    <mergeCell ref="B98:B102"/>
    <mergeCell ref="C98:C102"/>
    <mergeCell ref="D98:D102"/>
    <mergeCell ref="E98:E102"/>
    <mergeCell ref="G108:G110"/>
    <mergeCell ref="A108:A112"/>
    <mergeCell ref="B108:B112"/>
    <mergeCell ref="C108:C112"/>
    <mergeCell ref="D108:D112"/>
    <mergeCell ref="H103:H105"/>
    <mergeCell ref="I103:I105"/>
    <mergeCell ref="H108:H110"/>
    <mergeCell ref="F98:F100"/>
    <mergeCell ref="G98:G100"/>
    <mergeCell ref="H98:H100"/>
    <mergeCell ref="I98:I100"/>
    <mergeCell ref="J98:J100"/>
    <mergeCell ref="K108:K112"/>
    <mergeCell ref="J103:J105"/>
    <mergeCell ref="K103:K107"/>
    <mergeCell ref="K98:K102"/>
    <mergeCell ref="L98:L102"/>
    <mergeCell ref="A103:A107"/>
    <mergeCell ref="B103:B107"/>
    <mergeCell ref="C103:C107"/>
    <mergeCell ref="D103:D107"/>
    <mergeCell ref="E103:E107"/>
    <mergeCell ref="F103:F105"/>
    <mergeCell ref="G103:G105"/>
    <mergeCell ref="L103:L107"/>
    <mergeCell ref="I88:I90"/>
    <mergeCell ref="J88:J90"/>
    <mergeCell ref="L88:L92"/>
    <mergeCell ref="G93:G95"/>
    <mergeCell ref="K88:K92"/>
    <mergeCell ref="E88:E92"/>
    <mergeCell ref="D93:D97"/>
    <mergeCell ref="E93:E97"/>
    <mergeCell ref="F93:F95"/>
    <mergeCell ref="J93:J95"/>
    <mergeCell ref="K93:K97"/>
    <mergeCell ref="L93:L97"/>
    <mergeCell ref="H93:H95"/>
    <mergeCell ref="I93:I95"/>
    <mergeCell ref="A78:A82"/>
    <mergeCell ref="B78:B82"/>
    <mergeCell ref="C78:C82"/>
    <mergeCell ref="D78:D82"/>
    <mergeCell ref="E78:E82"/>
    <mergeCell ref="A93:A97"/>
    <mergeCell ref="B93:B97"/>
    <mergeCell ref="C93:C97"/>
    <mergeCell ref="A88:A92"/>
    <mergeCell ref="B88:B92"/>
    <mergeCell ref="C88:C92"/>
    <mergeCell ref="D88:D92"/>
    <mergeCell ref="H83:H85"/>
    <mergeCell ref="I83:I85"/>
    <mergeCell ref="J83:J85"/>
    <mergeCell ref="K83:K87"/>
    <mergeCell ref="F88:F90"/>
    <mergeCell ref="G83:G85"/>
    <mergeCell ref="G88:G90"/>
    <mergeCell ref="H88:H90"/>
    <mergeCell ref="L83:L87"/>
    <mergeCell ref="F78:F80"/>
    <mergeCell ref="G78:G80"/>
    <mergeCell ref="H78:H80"/>
    <mergeCell ref="I78:I80"/>
    <mergeCell ref="J78:J80"/>
    <mergeCell ref="G73:G75"/>
    <mergeCell ref="E68:E72"/>
    <mergeCell ref="K78:K82"/>
    <mergeCell ref="L78:L82"/>
    <mergeCell ref="A83:A87"/>
    <mergeCell ref="B83:B87"/>
    <mergeCell ref="C83:C87"/>
    <mergeCell ref="D83:D87"/>
    <mergeCell ref="E83:E87"/>
    <mergeCell ref="F83:F85"/>
    <mergeCell ref="F73:F75"/>
    <mergeCell ref="J73:J75"/>
    <mergeCell ref="K73:K77"/>
    <mergeCell ref="L73:L77"/>
    <mergeCell ref="F68:F70"/>
    <mergeCell ref="G68:G70"/>
    <mergeCell ref="H68:H70"/>
    <mergeCell ref="I68:I70"/>
    <mergeCell ref="J68:J70"/>
    <mergeCell ref="L68:L72"/>
    <mergeCell ref="A73:A77"/>
    <mergeCell ref="B73:B77"/>
    <mergeCell ref="C73:C77"/>
    <mergeCell ref="D73:D77"/>
    <mergeCell ref="E73:E77"/>
    <mergeCell ref="B63:B67"/>
    <mergeCell ref="H73:H75"/>
    <mergeCell ref="I73:I75"/>
    <mergeCell ref="A58:A62"/>
    <mergeCell ref="B58:B62"/>
    <mergeCell ref="C58:C62"/>
    <mergeCell ref="D58:D62"/>
    <mergeCell ref="E58:E62"/>
    <mergeCell ref="C63:C67"/>
    <mergeCell ref="D63:D67"/>
    <mergeCell ref="G63:G65"/>
    <mergeCell ref="K68:K72"/>
    <mergeCell ref="A68:A72"/>
    <mergeCell ref="B68:B72"/>
    <mergeCell ref="C68:C72"/>
    <mergeCell ref="D68:D72"/>
    <mergeCell ref="I63:I65"/>
    <mergeCell ref="J63:J65"/>
    <mergeCell ref="K63:K67"/>
    <mergeCell ref="A63:A67"/>
    <mergeCell ref="E63:E67"/>
    <mergeCell ref="K53:K57"/>
    <mergeCell ref="L53:L57"/>
    <mergeCell ref="L63:L67"/>
    <mergeCell ref="F58:F60"/>
    <mergeCell ref="G58:G60"/>
    <mergeCell ref="H58:H60"/>
    <mergeCell ref="I58:I60"/>
    <mergeCell ref="J58:J60"/>
    <mergeCell ref="K58:K62"/>
    <mergeCell ref="L58:L62"/>
    <mergeCell ref="F48:F50"/>
    <mergeCell ref="G48:G50"/>
    <mergeCell ref="H48:H50"/>
    <mergeCell ref="I48:I50"/>
    <mergeCell ref="J48:J50"/>
    <mergeCell ref="H63:H65"/>
    <mergeCell ref="H53:H55"/>
    <mergeCell ref="I53:I55"/>
    <mergeCell ref="J53:J55"/>
    <mergeCell ref="F63:F65"/>
    <mergeCell ref="K48:K52"/>
    <mergeCell ref="L48:L52"/>
    <mergeCell ref="A53:A57"/>
    <mergeCell ref="B53:B57"/>
    <mergeCell ref="C53:C57"/>
    <mergeCell ref="D53:D57"/>
    <mergeCell ref="E53:E57"/>
    <mergeCell ref="F53:F55"/>
    <mergeCell ref="G53:G55"/>
    <mergeCell ref="A48:E52"/>
    <mergeCell ref="H43:H45"/>
    <mergeCell ref="I43:I45"/>
    <mergeCell ref="J43:J45"/>
    <mergeCell ref="K43:K47"/>
    <mergeCell ref="L43:L47"/>
    <mergeCell ref="A38:E42"/>
    <mergeCell ref="F38:F40"/>
    <mergeCell ref="G38:G40"/>
    <mergeCell ref="H38:H40"/>
    <mergeCell ref="I38:I40"/>
    <mergeCell ref="J38:J40"/>
    <mergeCell ref="K38:K42"/>
    <mergeCell ref="L38:L42"/>
    <mergeCell ref="A43:A47"/>
    <mergeCell ref="B43:B47"/>
    <mergeCell ref="C43:C47"/>
    <mergeCell ref="D43:D47"/>
    <mergeCell ref="E43:E47"/>
    <mergeCell ref="F43:F45"/>
    <mergeCell ref="G43:G45"/>
    <mergeCell ref="L33:L37"/>
    <mergeCell ref="A28:E32"/>
    <mergeCell ref="F28:F30"/>
    <mergeCell ref="G28:G30"/>
    <mergeCell ref="H28:H30"/>
    <mergeCell ref="I28:I30"/>
    <mergeCell ref="K28:K32"/>
    <mergeCell ref="L28:L32"/>
    <mergeCell ref="C33:C37"/>
    <mergeCell ref="D33:D37"/>
    <mergeCell ref="E33:E37"/>
    <mergeCell ref="F33:F35"/>
    <mergeCell ref="J33:J35"/>
    <mergeCell ref="K33:K37"/>
    <mergeCell ref="G33:G35"/>
    <mergeCell ref="H33:H35"/>
    <mergeCell ref="I33:I35"/>
    <mergeCell ref="A18:E22"/>
    <mergeCell ref="F18:F20"/>
    <mergeCell ref="G18:G20"/>
    <mergeCell ref="H18:H20"/>
    <mergeCell ref="I18:I20"/>
    <mergeCell ref="A33:A37"/>
    <mergeCell ref="B33:B37"/>
    <mergeCell ref="J28:J30"/>
    <mergeCell ref="G23:G25"/>
    <mergeCell ref="H23:H25"/>
    <mergeCell ref="I23:I25"/>
    <mergeCell ref="J23:J25"/>
    <mergeCell ref="K23:K27"/>
    <mergeCell ref="L23:L27"/>
    <mergeCell ref="A23:A27"/>
    <mergeCell ref="B23:B27"/>
    <mergeCell ref="C23:C27"/>
    <mergeCell ref="D23:D27"/>
    <mergeCell ref="E23:E27"/>
    <mergeCell ref="F23:F25"/>
    <mergeCell ref="L9:L10"/>
    <mergeCell ref="F11:G11"/>
    <mergeCell ref="J18:J20"/>
    <mergeCell ref="K18:K22"/>
    <mergeCell ref="L18:L22"/>
    <mergeCell ref="L13:L17"/>
    <mergeCell ref="A8:A11"/>
    <mergeCell ref="B8:E8"/>
    <mergeCell ref="F8:L8"/>
    <mergeCell ref="B9:B11"/>
    <mergeCell ref="C9:C11"/>
    <mergeCell ref="D9:D11"/>
    <mergeCell ref="E9:E11"/>
    <mergeCell ref="F9:G10"/>
    <mergeCell ref="H9:J9"/>
    <mergeCell ref="K9:K10"/>
    <mergeCell ref="J1:L1"/>
    <mergeCell ref="J2:L3"/>
    <mergeCell ref="A6:L6"/>
    <mergeCell ref="A13:E17"/>
    <mergeCell ref="F13:F15"/>
    <mergeCell ref="G13:G15"/>
    <mergeCell ref="H13:H15"/>
    <mergeCell ref="I13:I15"/>
    <mergeCell ref="J13:J15"/>
    <mergeCell ref="K13:K17"/>
  </mergeCells>
  <printOptions/>
  <pageMargins left="0.4330708661417323" right="0.4330708661417323" top="0.3937007874015748" bottom="0.7480314960629921" header="0.11811023622047245" footer="0.5118110236220472"/>
  <pageSetup firstPageNumber="8" useFirstPageNumber="1" horizontalDpi="600" verticalDpi="600" orientation="landscape" paperSize="9" scale="50" r:id="rId1"/>
  <headerFooter>
    <oddHeader>&amp;C&amp;P</oddHeader>
  </headerFooter>
  <rowBreaks count="4" manualBreakCount="4">
    <brk id="47" max="11" man="1"/>
    <brk id="102" max="11" man="1"/>
    <brk id="157" max="11" man="1"/>
    <brk id="21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Архип</dc:creator>
  <cp:keywords/>
  <dc:description/>
  <cp:lastModifiedBy>Territorial</cp:lastModifiedBy>
  <cp:lastPrinted>2019-10-09T03:33:20Z</cp:lastPrinted>
  <dcterms:created xsi:type="dcterms:W3CDTF">2006-09-16T00:00:00Z</dcterms:created>
  <dcterms:modified xsi:type="dcterms:W3CDTF">2019-10-28T08:51:20Z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