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135" activeTab="0"/>
  </bookViews>
  <sheets>
    <sheet name="Приложение 2" sheetId="1" r:id="rId1"/>
  </sheets>
  <definedNames>
    <definedName name="Print_Titles_0" localSheetId="0">'Приложение 2'!$8:$13</definedName>
    <definedName name="Print_Titles_0_0" localSheetId="0">'Приложение 2'!$8:$13</definedName>
    <definedName name="_xlnm.Print_Titles" localSheetId="0">'Приложение 2'!$7:$12</definedName>
    <definedName name="_xlnm.Print_Area" localSheetId="0">'Приложение 2'!$A$1:$S$268</definedName>
  </definedNames>
  <calcPr fullCalcOnLoad="1"/>
</workbook>
</file>

<file path=xl/sharedStrings.xml><?xml version="1.0" encoding="utf-8"?>
<sst xmlns="http://schemas.openxmlformats.org/spreadsheetml/2006/main" count="431" uniqueCount="99">
  <si>
    <t>№</t>
  </si>
  <si>
    <t xml:space="preserve">Муниципальное образование </t>
  </si>
  <si>
    <t>Наименование объекта</t>
  </si>
  <si>
    <t>Источники финансирования</t>
  </si>
  <si>
    <t>Объем средств на реализацию программных мероприятий</t>
  </si>
  <si>
    <t>За период реализации программы:</t>
  </si>
  <si>
    <t>2019 год</t>
  </si>
  <si>
    <t>2020 год</t>
  </si>
  <si>
    <t>2021 год</t>
  </si>
  <si>
    <t>2022 год</t>
  </si>
  <si>
    <t>2023 год</t>
  </si>
  <si>
    <t>2024 год</t>
  </si>
  <si>
    <t>ПД</t>
  </si>
  <si>
    <t>СМР</t>
  </si>
  <si>
    <t>тыс. руб.</t>
  </si>
  <si>
    <t>Общая стоимость</t>
  </si>
  <si>
    <t>в том числе:</t>
  </si>
  <si>
    <t>ФБ</t>
  </si>
  <si>
    <t>БС</t>
  </si>
  <si>
    <t>МБ</t>
  </si>
  <si>
    <t>ВБ</t>
  </si>
  <si>
    <t>Строительство станции водоподготовки воды из артезианских скважин Централизованная система водоснабжения ГП «Орловский» ул. Школьная, 10</t>
  </si>
  <si>
    <t>Строительство водовода г. Балей</t>
  </si>
  <si>
    <t>Реконструкция на водоводе п. Елань</t>
  </si>
  <si>
    <t>Строительство станции водоподготовки воды из артезианских скважин ВНС№14</t>
  </si>
  <si>
    <t>Строительство станции водоподготовки воды из артезианских скважин ВНС 243 СК</t>
  </si>
  <si>
    <t>Строительство станции водоподготовки воды из артезианских скважин ВНС Гайдара</t>
  </si>
  <si>
    <t>Строительство станции водоподготовки воды из артезианских скважин ВНС  Забайкальская</t>
  </si>
  <si>
    <t>Строительство станции водоподготовки воды из артезианских скважин ВНС «Рахова»</t>
  </si>
  <si>
    <t>Строительство станции водоподготовки воды из артезианских скважин ВНС «Сапун-гора (Черновские)»</t>
  </si>
  <si>
    <t>Строительство станции водоподготовки воды из артезианских скважин ВНС Угданская</t>
  </si>
  <si>
    <t>Строительство станции водоподготовки воды из артезианских скважин ВНС ЧЗСК</t>
  </si>
  <si>
    <t>Строительство станции водоподготовки воды из артезианских скважин ВНС Читаавиа</t>
  </si>
  <si>
    <t>Строительство станции водоподготовки воды из артезианских скважин водозабора «Прибрежный (Кенонский)»</t>
  </si>
  <si>
    <t>Строительство станции водоподготовки воды из артезианских скважин Ингодинский водозабор</t>
  </si>
  <si>
    <t>Строительство станции водоподготовки воды из артезианских скважин Центральный водозабор ВНС №2</t>
  </si>
  <si>
    <t>Строительство станции водоподготовки воды из артезианских скважин Центральный водозабор ВНС №3</t>
  </si>
  <si>
    <t>Строительство водовода п. Забайкальск</t>
  </si>
  <si>
    <t>Строительство водовода г. Могоча</t>
  </si>
  <si>
    <t>Строительство станции водоподготовки воды из артезианских скважин на источнике водоснабжения ООО «Тепловодоканал» подрусловый источник «Раздольное»</t>
  </si>
  <si>
    <t>Строительство станции водоподготовки воды из артезианских скважин ООО «Теплоснабжающая компания «ГП «Ксеньевское»»</t>
  </si>
  <si>
    <t>Строительство водовода с установкой станций водоподготовки г. Краснокаменск</t>
  </si>
  <si>
    <t>Строительство станции водоподготовки воды из артезианских скважин источник водоснабжения «Зыряниха»</t>
  </si>
  <si>
    <t>Строительство станции водоподготовки воды из артезианских скважин источник водоснабжения «Малый остров»</t>
  </si>
  <si>
    <t>Строительство станции водоподготовки воды из артезианских скважин с. Знаменка</t>
  </si>
  <si>
    <t>Станция очистки воды в пгт Оловянная</t>
  </si>
  <si>
    <t>Строительство станции водоподготовки воды из артезианских скважин на источнике водоснабжения ПАО "ТГК-14"</t>
  </si>
  <si>
    <t>Строительство станции водоподготовки воды из артезианских скважин на источнике водоснабжения ООО «Авангард плюс» подрусловый водозабор</t>
  </si>
  <si>
    <t>Строительство станции водоподготовки воды из артезианских скважин на источнике водоснабжения ООО «Забайкальский тепловик» подрусловый водозабор</t>
  </si>
  <si>
    <t>Строительство станции водоподготовки воды из скважин на системе водоснабжения СП "Вершино-Дарасунском"</t>
  </si>
  <si>
    <t>Строительство станции водоподготовки воды из артезианских скважин на источнике водоснабжения ООО «Коммунальник»</t>
  </si>
  <si>
    <t>Строительство станции водоподготовки воды из артезианских скважин на система централизованного водоснабжения Хилокское одиночная скважина №66-Ч-17 (ЦРБ)</t>
  </si>
  <si>
    <t>Строительство станции водоподготовки воды из артезианских скважин на ЦСВ скважина группового водозабора «Речной» №22-70, ЦВС Скважина группового водозабора «Речной» №22-70БИС</t>
  </si>
  <si>
    <t>Строительство водовода г. Чернышевск</t>
  </si>
  <si>
    <t>Строительство станции водоподготовки воды из артезианских скважин с.Укурей</t>
  </si>
  <si>
    <t>».</t>
  </si>
  <si>
    <t>проектная документация (далее - ПД)</t>
  </si>
  <si>
    <t>строительно-монтажные работы (далее - СМР)</t>
  </si>
  <si>
    <t>Федеральный бюджет (далее - ФБ)</t>
  </si>
  <si>
    <t>Бюджет субъекта (далее - БС)</t>
  </si>
  <si>
    <t>Местный бюджет (далее - МБ)</t>
  </si>
  <si>
    <t>Внебюджетные источники (далее - ВБ)</t>
  </si>
  <si>
    <t>,</t>
  </si>
  <si>
    <t>** СМР на 2020 год указаны с учетом финансирования 2019 года. В связи с отсутствием в 2019 году готовой проектно-сметной документации, Забайкальский край не имеет возможности освоить средства федерального бюджета, выделенные на реализацию Федерального проекта «Чистая вода» в 2019 году. В адрес Минстроя России направлено письмо (исх. № 1211-АО от 14.06.2019 г.) о перемещении средств федерального бюджета в сумме 143,6 млн. рублей с 2019 года на 2020 год.</t>
  </si>
  <si>
    <t>ИТОГО по Забайкальскому краю:</t>
  </si>
  <si>
    <t>ИТОГО МР "Агинский район":</t>
  </si>
  <si>
    <t>ИТОГО МР "Балейский район":</t>
  </si>
  <si>
    <t>МР "Агинский район"</t>
  </si>
  <si>
    <t>МР "Балейский район"</t>
  </si>
  <si>
    <t>ИТОГО ГО "Город Петровск-Забайкальский":</t>
  </si>
  <si>
    <t>ГО "Город Петровск-Забайкальский"</t>
  </si>
  <si>
    <t>ИТОГО ГО "Город Чита":</t>
  </si>
  <si>
    <t>ГО "Город Чита"</t>
  </si>
  <si>
    <t>ИТОГО МР "Забайкальский район":</t>
  </si>
  <si>
    <t>МР "Забайкальский район"</t>
  </si>
  <si>
    <t>ИТОГО МР "Могочинский район":</t>
  </si>
  <si>
    <t>МР "Могочинский район"</t>
  </si>
  <si>
    <t>ИТОГО МР "Город Краснокаменск и Краснокаменский район":</t>
  </si>
  <si>
    <t>МР "Город Краснокаменск и Краснокаменский район"</t>
  </si>
  <si>
    <t>ИТОГО МР "Нерчинский район":</t>
  </si>
  <si>
    <t>МР "Нерчинский район"</t>
  </si>
  <si>
    <t>ИТОГО МР "Оловяннинский район":</t>
  </si>
  <si>
    <t>МР "Оловяннинский район"</t>
  </si>
  <si>
    <t>ИТОГО МР "Приаргунский район":</t>
  </si>
  <si>
    <t>МР "Приаргунский район"</t>
  </si>
  <si>
    <t>ИТОГО МР "Сретенский район":</t>
  </si>
  <si>
    <t>МР "Сретенский район"</t>
  </si>
  <si>
    <t>ИТОГО МР "Тунгокоченский район":</t>
  </si>
  <si>
    <t>МР "Тунгокоченский район"</t>
  </si>
  <si>
    <t>ИТОГО МР "Улётовский район":</t>
  </si>
  <si>
    <t>МР "Улётовский район"</t>
  </si>
  <si>
    <t>ИТОГО МР "Хилокский район":</t>
  </si>
  <si>
    <t>МР "Хилокский район"</t>
  </si>
  <si>
    <t>ИТОГО МР "Чернышевский район":</t>
  </si>
  <si>
    <t>МР "Чернышевский район"</t>
  </si>
  <si>
    <t>* Финансирование разработки проектно-сметной документации по каждому из мероприятий будет уточнено после выделения дополнительного финансирования из краевого бюджета на данные цели, а также итоговое финансирование региональной программы будет уточнено после проведения  торгов на разработку проектно-сметной документации и реализацию мероприятий</t>
  </si>
  <si>
    <t>к муниципальной программе «Повышение качества водоснабжения Хилокского района»</t>
  </si>
  <si>
    <t>Прогнозное финансовое обеспечение реализации муниципальной программы «Повышение качества водоснабжения "Хилокского района»*</t>
  </si>
  <si>
    <t>«ПРИЛОЖЕНИЕ № 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</si>
</sst>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41" fillId="0" borderId="0" xfId="0" applyFont="1" applyFill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4" fontId="41" fillId="0" borderId="10" xfId="0" applyNumberFormat="1" applyFont="1" applyFill="1" applyBorder="1" applyAlignment="1">
      <alignment horizontal="right"/>
    </xf>
    <xf numFmtId="0" fontId="4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43" fillId="0" borderId="11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center" vertical="center" textRotation="90" wrapText="1"/>
    </xf>
    <xf numFmtId="0" fontId="41" fillId="0" borderId="0" xfId="0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8"/>
  <sheetViews>
    <sheetView tabSelected="1" view="pageLayout" workbookViewId="0" topLeftCell="H1">
      <selection activeCell="Q2" sqref="Q2:S3"/>
    </sheetView>
  </sheetViews>
  <sheetFormatPr defaultColWidth="0" defaultRowHeight="15"/>
  <cols>
    <col min="1" max="1" width="5.7109375" style="1" customWidth="1"/>
    <col min="2" max="2" width="21.140625" style="1" customWidth="1"/>
    <col min="3" max="3" width="40.00390625" style="1" customWidth="1"/>
    <col min="4" max="4" width="12.7109375" style="1" customWidth="1"/>
    <col min="5" max="5" width="14.8515625" style="1" customWidth="1"/>
    <col min="6" max="18" width="12.7109375" style="1" customWidth="1"/>
    <col min="19" max="19" width="12.140625" style="1" customWidth="1"/>
    <col min="20" max="20" width="5.57421875" style="1" hidden="1" customWidth="1"/>
    <col min="21" max="16384" width="8.57421875" style="1" hidden="1" customWidth="1"/>
  </cols>
  <sheetData>
    <row r="1" spans="1:256" ht="18" customHeight="1">
      <c r="A1" s="3"/>
      <c r="B1" s="3"/>
      <c r="C1" s="3"/>
      <c r="D1" s="4"/>
      <c r="E1" s="4"/>
      <c r="F1" s="4"/>
      <c r="G1" s="4"/>
      <c r="H1" s="4"/>
      <c r="I1" s="4"/>
      <c r="J1"/>
      <c r="K1"/>
      <c r="L1"/>
      <c r="M1"/>
      <c r="N1" s="5"/>
      <c r="O1"/>
      <c r="P1"/>
      <c r="Q1" s="28" t="s">
        <v>98</v>
      </c>
      <c r="R1" s="28"/>
      <c r="S1" s="28"/>
      <c r="T1" s="2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0" ht="20.25" customHeight="1">
      <c r="A2" s="3"/>
      <c r="B2" s="3"/>
      <c r="C2" s="3"/>
      <c r="D2" s="4"/>
      <c r="E2" s="4"/>
      <c r="F2" s="4"/>
      <c r="G2" s="4"/>
      <c r="H2" s="4"/>
      <c r="I2" s="4"/>
      <c r="N2" s="5"/>
      <c r="Q2" s="24" t="s">
        <v>96</v>
      </c>
      <c r="R2" s="24"/>
      <c r="S2" s="24"/>
      <c r="T2" s="2"/>
    </row>
    <row r="3" spans="1:20" ht="18" customHeight="1">
      <c r="A3" s="3"/>
      <c r="B3" s="3"/>
      <c r="C3" s="3"/>
      <c r="D3" s="4"/>
      <c r="E3" s="4"/>
      <c r="F3" s="4"/>
      <c r="G3" s="4"/>
      <c r="H3" s="4"/>
      <c r="I3" s="4"/>
      <c r="N3" s="5"/>
      <c r="Q3" s="24"/>
      <c r="R3" s="24"/>
      <c r="S3" s="24"/>
      <c r="T3" s="2"/>
    </row>
    <row r="4" spans="1:256" ht="18" customHeight="1">
      <c r="A4" s="3"/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4" customHeight="1">
      <c r="A5" s="29" t="s">
        <v>97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 customHeight="1">
      <c r="A6"/>
      <c r="B6"/>
      <c r="C6"/>
      <c r="D6"/>
      <c r="E6"/>
      <c r="F6"/>
      <c r="G6"/>
      <c r="H6"/>
      <c r="I6"/>
      <c r="J6"/>
      <c r="K6"/>
      <c r="L6"/>
      <c r="M6"/>
      <c r="N6" s="5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25" t="s">
        <v>0</v>
      </c>
      <c r="B7" s="25" t="s">
        <v>1</v>
      </c>
      <c r="C7" s="25" t="s">
        <v>2</v>
      </c>
      <c r="D7" s="25" t="s">
        <v>3</v>
      </c>
      <c r="E7" s="25"/>
      <c r="F7" s="25" t="s">
        <v>4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11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25"/>
      <c r="B8" s="25"/>
      <c r="C8" s="25"/>
      <c r="D8" s="25"/>
      <c r="E8" s="25"/>
      <c r="F8" s="25" t="s">
        <v>5</v>
      </c>
      <c r="G8" s="25"/>
      <c r="H8" s="25" t="s">
        <v>6</v>
      </c>
      <c r="I8" s="25"/>
      <c r="J8" s="25" t="s">
        <v>7</v>
      </c>
      <c r="K8" s="25"/>
      <c r="L8" s="25" t="s">
        <v>8</v>
      </c>
      <c r="M8" s="25"/>
      <c r="N8" s="25" t="s">
        <v>9</v>
      </c>
      <c r="O8" s="25"/>
      <c r="P8" s="25" t="s">
        <v>10</v>
      </c>
      <c r="Q8" s="25"/>
      <c r="R8" s="25" t="s">
        <v>11</v>
      </c>
      <c r="S8" s="25"/>
      <c r="T8" s="11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11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1">
      <c r="A10" s="25"/>
      <c r="B10" s="25"/>
      <c r="C10" s="25"/>
      <c r="D10" s="25"/>
      <c r="E10" s="25"/>
      <c r="F10" s="13" t="s">
        <v>56</v>
      </c>
      <c r="G10" s="15" t="s">
        <v>57</v>
      </c>
      <c r="H10" s="13" t="s">
        <v>12</v>
      </c>
      <c r="I10" s="7" t="s">
        <v>13</v>
      </c>
      <c r="J10" s="13" t="s">
        <v>12</v>
      </c>
      <c r="K10" s="7" t="s">
        <v>13</v>
      </c>
      <c r="L10" s="13" t="s">
        <v>12</v>
      </c>
      <c r="M10" s="7" t="s">
        <v>13</v>
      </c>
      <c r="N10" s="13" t="s">
        <v>12</v>
      </c>
      <c r="O10" s="7" t="s">
        <v>13</v>
      </c>
      <c r="P10" s="13" t="s">
        <v>12</v>
      </c>
      <c r="Q10" s="7" t="s">
        <v>13</v>
      </c>
      <c r="R10" s="13" t="s">
        <v>12</v>
      </c>
      <c r="S10" s="7" t="s">
        <v>13</v>
      </c>
      <c r="T10" s="11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25"/>
      <c r="B11" s="25"/>
      <c r="C11" s="25"/>
      <c r="D11" s="25"/>
      <c r="E11" s="25"/>
      <c r="F11" s="7" t="s">
        <v>14</v>
      </c>
      <c r="G11" s="7" t="s">
        <v>14</v>
      </c>
      <c r="H11" s="7" t="s">
        <v>14</v>
      </c>
      <c r="I11" s="7" t="s">
        <v>14</v>
      </c>
      <c r="J11" s="7" t="s">
        <v>14</v>
      </c>
      <c r="K11" s="7" t="s">
        <v>14</v>
      </c>
      <c r="L11" s="7" t="s">
        <v>14</v>
      </c>
      <c r="M11" s="7" t="s">
        <v>14</v>
      </c>
      <c r="N11" s="7" t="s">
        <v>14</v>
      </c>
      <c r="O11" s="7" t="s">
        <v>14</v>
      </c>
      <c r="P11" s="7" t="s">
        <v>14</v>
      </c>
      <c r="Q11" s="7" t="s">
        <v>14</v>
      </c>
      <c r="R11" s="7" t="s">
        <v>14</v>
      </c>
      <c r="S11" s="7" t="s">
        <v>14</v>
      </c>
      <c r="T11" s="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14">
        <v>1</v>
      </c>
      <c r="B12" s="14">
        <v>2</v>
      </c>
      <c r="C12" s="14">
        <v>3</v>
      </c>
      <c r="D12" s="27">
        <v>4</v>
      </c>
      <c r="E12" s="27"/>
      <c r="F12" s="14">
        <v>5</v>
      </c>
      <c r="G12" s="14">
        <v>6</v>
      </c>
      <c r="H12" s="14">
        <v>7</v>
      </c>
      <c r="I12" s="14">
        <v>8</v>
      </c>
      <c r="J12" s="14">
        <v>9</v>
      </c>
      <c r="K12" s="14">
        <v>10</v>
      </c>
      <c r="L12" s="14">
        <v>11</v>
      </c>
      <c r="M12" s="14">
        <v>12</v>
      </c>
      <c r="N12" s="14">
        <v>13</v>
      </c>
      <c r="O12" s="14">
        <v>14</v>
      </c>
      <c r="P12" s="14">
        <v>15</v>
      </c>
      <c r="Q12" s="14">
        <v>16</v>
      </c>
      <c r="R12" s="14">
        <v>17</v>
      </c>
      <c r="S12" s="14">
        <v>18</v>
      </c>
      <c r="T12" s="1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15" hidden="1">
      <c r="A13" s="32" t="s">
        <v>64</v>
      </c>
      <c r="B13" s="32"/>
      <c r="C13" s="32"/>
      <c r="D13" s="25" t="s">
        <v>15</v>
      </c>
      <c r="E13" s="25"/>
      <c r="F13" s="9">
        <f>SUM(F14:F17)</f>
        <v>365208.17</v>
      </c>
      <c r="G13" s="9">
        <f>SUM(G14:G17)</f>
        <v>4429380.880000001</v>
      </c>
      <c r="H13" s="9">
        <f aca="true" t="shared" si="0" ref="H13:S13">SUM(H18,H28,H38,H48,H118,H128,H148,H158,H178,H188,H198,H213,H223,H233,H248)</f>
        <v>39408.17</v>
      </c>
      <c r="I13" s="9">
        <f t="shared" si="0"/>
        <v>0</v>
      </c>
      <c r="J13" s="9">
        <f t="shared" si="0"/>
        <v>123400</v>
      </c>
      <c r="K13" s="9">
        <f t="shared" si="0"/>
        <v>489500.4</v>
      </c>
      <c r="L13" s="9">
        <f t="shared" si="0"/>
        <v>101400</v>
      </c>
      <c r="M13" s="9">
        <f t="shared" si="0"/>
        <v>728177.96</v>
      </c>
      <c r="N13" s="9">
        <f t="shared" si="0"/>
        <v>81000</v>
      </c>
      <c r="O13" s="9">
        <f t="shared" si="0"/>
        <v>1103221.02</v>
      </c>
      <c r="P13" s="9">
        <f t="shared" si="0"/>
        <v>20000</v>
      </c>
      <c r="Q13" s="9">
        <f t="shared" si="0"/>
        <v>1283590.27</v>
      </c>
      <c r="R13" s="9">
        <f t="shared" si="0"/>
        <v>0</v>
      </c>
      <c r="S13" s="9">
        <f t="shared" si="0"/>
        <v>824891.23</v>
      </c>
      <c r="T13" s="11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8.25" hidden="1">
      <c r="A14" s="32"/>
      <c r="B14" s="32"/>
      <c r="C14" s="32"/>
      <c r="D14" s="26" t="s">
        <v>16</v>
      </c>
      <c r="E14" s="13" t="s">
        <v>58</v>
      </c>
      <c r="F14" s="9">
        <f aca="true" t="shared" si="1" ref="F14:G17">H14+J14+L14+N14+P14+R14</f>
        <v>0</v>
      </c>
      <c r="G14" s="9">
        <f t="shared" si="1"/>
        <v>4340793.2700000005</v>
      </c>
      <c r="H14" s="9">
        <f aca="true" t="shared" si="2" ref="H14:S14">SUM(H19,H29,H39,H49,H119,H129,H149,H159,H179,H189,H199,H214,H224,H234,H249)</f>
        <v>0</v>
      </c>
      <c r="I14" s="9">
        <f t="shared" si="2"/>
        <v>0</v>
      </c>
      <c r="J14" s="9">
        <f t="shared" si="2"/>
        <v>0</v>
      </c>
      <c r="K14" s="9">
        <f t="shared" si="2"/>
        <v>479710.4</v>
      </c>
      <c r="L14" s="9">
        <f t="shared" si="2"/>
        <v>0</v>
      </c>
      <c r="M14" s="9">
        <f t="shared" si="2"/>
        <v>713614.4</v>
      </c>
      <c r="N14" s="9">
        <f t="shared" si="2"/>
        <v>0</v>
      </c>
      <c r="O14" s="9">
        <f t="shared" si="2"/>
        <v>1081156.6</v>
      </c>
      <c r="P14" s="9">
        <f t="shared" si="2"/>
        <v>0</v>
      </c>
      <c r="Q14" s="9">
        <f t="shared" si="2"/>
        <v>1257918.46</v>
      </c>
      <c r="R14" s="9">
        <f t="shared" si="2"/>
        <v>0</v>
      </c>
      <c r="S14" s="9">
        <f t="shared" si="2"/>
        <v>808393.41</v>
      </c>
      <c r="T14" s="11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 hidden="1">
      <c r="A15" s="32"/>
      <c r="B15" s="32"/>
      <c r="C15" s="32"/>
      <c r="D15" s="26"/>
      <c r="E15" s="13" t="s">
        <v>59</v>
      </c>
      <c r="F15" s="9">
        <f t="shared" si="1"/>
        <v>364800</v>
      </c>
      <c r="G15" s="9">
        <f t="shared" si="1"/>
        <v>88587.60999999999</v>
      </c>
      <c r="H15" s="9">
        <f aca="true" t="shared" si="3" ref="H15:S15">SUM(H20,H30,H40,H50,H120,H130,H150,H160,H180,H190,H200,H215,H225,H235,H250)</f>
        <v>39000</v>
      </c>
      <c r="I15" s="9">
        <f t="shared" si="3"/>
        <v>0</v>
      </c>
      <c r="J15" s="9">
        <f t="shared" si="3"/>
        <v>123400</v>
      </c>
      <c r="K15" s="9">
        <f t="shared" si="3"/>
        <v>9790</v>
      </c>
      <c r="L15" s="9">
        <f t="shared" si="3"/>
        <v>101400</v>
      </c>
      <c r="M15" s="9">
        <f t="shared" si="3"/>
        <v>14563.56</v>
      </c>
      <c r="N15" s="9">
        <f t="shared" si="3"/>
        <v>81000</v>
      </c>
      <c r="O15" s="9">
        <f t="shared" si="3"/>
        <v>22064.420000000002</v>
      </c>
      <c r="P15" s="9">
        <f t="shared" si="3"/>
        <v>20000</v>
      </c>
      <c r="Q15" s="9">
        <f t="shared" si="3"/>
        <v>25671.809999999998</v>
      </c>
      <c r="R15" s="9">
        <f t="shared" si="3"/>
        <v>0</v>
      </c>
      <c r="S15" s="9">
        <f t="shared" si="3"/>
        <v>16497.82</v>
      </c>
      <c r="T15" s="11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8.25" hidden="1">
      <c r="A16" s="32"/>
      <c r="B16" s="32"/>
      <c r="C16" s="32"/>
      <c r="D16" s="26"/>
      <c r="E16" s="13" t="s">
        <v>60</v>
      </c>
      <c r="F16" s="9">
        <f t="shared" si="1"/>
        <v>408.17</v>
      </c>
      <c r="G16" s="9">
        <f t="shared" si="1"/>
        <v>0</v>
      </c>
      <c r="H16" s="9">
        <f aca="true" t="shared" si="4" ref="H16:S16">SUM(H21,H31,H41,H51,H121,H131,H151,H161,H181,H191,H201,H216,H226,H236,H251)</f>
        <v>408.17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si="4"/>
        <v>0</v>
      </c>
      <c r="M16" s="9">
        <f t="shared" si="4"/>
        <v>0</v>
      </c>
      <c r="N16" s="9">
        <f t="shared" si="4"/>
        <v>0</v>
      </c>
      <c r="O16" s="9">
        <f t="shared" si="4"/>
        <v>0</v>
      </c>
      <c r="P16" s="9">
        <f t="shared" si="4"/>
        <v>0</v>
      </c>
      <c r="Q16" s="9">
        <f t="shared" si="4"/>
        <v>0</v>
      </c>
      <c r="R16" s="9">
        <f t="shared" si="4"/>
        <v>0</v>
      </c>
      <c r="S16" s="9">
        <f t="shared" si="4"/>
        <v>0</v>
      </c>
      <c r="T16" s="11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8.25" hidden="1">
      <c r="A17" s="32"/>
      <c r="B17" s="32"/>
      <c r="C17" s="32"/>
      <c r="D17" s="26"/>
      <c r="E17" s="13" t="s">
        <v>61</v>
      </c>
      <c r="F17" s="9">
        <f t="shared" si="1"/>
        <v>0</v>
      </c>
      <c r="G17" s="9">
        <f t="shared" si="1"/>
        <v>0</v>
      </c>
      <c r="H17" s="9">
        <f aca="true" t="shared" si="5" ref="H17:S17">SUM(H22,H32,H42,H52,H122,H132,H152,H162,H182,H192,H202,H217,H227,H237,H252)</f>
        <v>0</v>
      </c>
      <c r="I17" s="9">
        <f t="shared" si="5"/>
        <v>0</v>
      </c>
      <c r="J17" s="9">
        <f t="shared" si="5"/>
        <v>0</v>
      </c>
      <c r="K17" s="9">
        <f t="shared" si="5"/>
        <v>0</v>
      </c>
      <c r="L17" s="9">
        <f t="shared" si="5"/>
        <v>0</v>
      </c>
      <c r="M17" s="9">
        <f t="shared" si="5"/>
        <v>0</v>
      </c>
      <c r="N17" s="9">
        <f t="shared" si="5"/>
        <v>0</v>
      </c>
      <c r="O17" s="9">
        <f t="shared" si="5"/>
        <v>0</v>
      </c>
      <c r="P17" s="9">
        <f t="shared" si="5"/>
        <v>0</v>
      </c>
      <c r="Q17" s="9">
        <f t="shared" si="5"/>
        <v>0</v>
      </c>
      <c r="R17" s="9">
        <f t="shared" si="5"/>
        <v>0</v>
      </c>
      <c r="S17" s="9">
        <f t="shared" si="5"/>
        <v>0</v>
      </c>
      <c r="T17" s="11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hidden="1">
      <c r="A18" s="32" t="s">
        <v>65</v>
      </c>
      <c r="B18" s="32"/>
      <c r="C18" s="32"/>
      <c r="D18" s="25" t="s">
        <v>15</v>
      </c>
      <c r="E18" s="25"/>
      <c r="F18" s="9">
        <f>SUM(F19:F22)</f>
        <v>4000</v>
      </c>
      <c r="G18" s="9">
        <f>SUM(G19:G22)</f>
        <v>35000</v>
      </c>
      <c r="H18" s="9">
        <f aca="true" t="shared" si="6" ref="H18:S18">SUM(H23)</f>
        <v>0</v>
      </c>
      <c r="I18" s="9">
        <f t="shared" si="6"/>
        <v>0</v>
      </c>
      <c r="J18" s="9">
        <f t="shared" si="6"/>
        <v>4000</v>
      </c>
      <c r="K18" s="9">
        <f t="shared" si="6"/>
        <v>0</v>
      </c>
      <c r="L18" s="9">
        <f t="shared" si="6"/>
        <v>0</v>
      </c>
      <c r="M18" s="9">
        <f t="shared" si="6"/>
        <v>35000</v>
      </c>
      <c r="N18" s="9">
        <f t="shared" si="6"/>
        <v>0</v>
      </c>
      <c r="O18" s="9">
        <f t="shared" si="6"/>
        <v>0</v>
      </c>
      <c r="P18" s="9">
        <f t="shared" si="6"/>
        <v>0</v>
      </c>
      <c r="Q18" s="9">
        <f t="shared" si="6"/>
        <v>0</v>
      </c>
      <c r="R18" s="9">
        <f t="shared" si="6"/>
        <v>0</v>
      </c>
      <c r="S18" s="9">
        <f t="shared" si="6"/>
        <v>0</v>
      </c>
      <c r="T18" s="11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hidden="1">
      <c r="A19" s="32"/>
      <c r="B19" s="32"/>
      <c r="C19" s="32"/>
      <c r="D19" s="26" t="s">
        <v>16</v>
      </c>
      <c r="E19" s="13" t="s">
        <v>17</v>
      </c>
      <c r="F19" s="9">
        <f aca="true" t="shared" si="7" ref="F19:G22">H19+J19+L19+N19+P19+R19</f>
        <v>0</v>
      </c>
      <c r="G19" s="9">
        <f t="shared" si="7"/>
        <v>34300</v>
      </c>
      <c r="H19" s="9">
        <f aca="true" t="shared" si="8" ref="H19:S19">SUM(H24)</f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34300</v>
      </c>
      <c r="N19" s="9">
        <f t="shared" si="8"/>
        <v>0</v>
      </c>
      <c r="O19" s="9">
        <f t="shared" si="8"/>
        <v>0</v>
      </c>
      <c r="P19" s="9">
        <f t="shared" si="8"/>
        <v>0</v>
      </c>
      <c r="Q19" s="9">
        <f t="shared" si="8"/>
        <v>0</v>
      </c>
      <c r="R19" s="9">
        <f t="shared" si="8"/>
        <v>0</v>
      </c>
      <c r="S19" s="9">
        <f t="shared" si="8"/>
        <v>0</v>
      </c>
      <c r="T19" s="11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hidden="1">
      <c r="A20" s="32"/>
      <c r="B20" s="32"/>
      <c r="C20" s="32"/>
      <c r="D20" s="26"/>
      <c r="E20" s="13" t="s">
        <v>18</v>
      </c>
      <c r="F20" s="9">
        <f t="shared" si="7"/>
        <v>4000</v>
      </c>
      <c r="G20" s="9">
        <f t="shared" si="7"/>
        <v>700</v>
      </c>
      <c r="H20" s="9">
        <f aca="true" t="shared" si="9" ref="H20:S20">SUM(H25)</f>
        <v>0</v>
      </c>
      <c r="I20" s="9">
        <f t="shared" si="9"/>
        <v>0</v>
      </c>
      <c r="J20" s="9">
        <f t="shared" si="9"/>
        <v>4000</v>
      </c>
      <c r="K20" s="9">
        <f t="shared" si="9"/>
        <v>0</v>
      </c>
      <c r="L20" s="9">
        <f t="shared" si="9"/>
        <v>0</v>
      </c>
      <c r="M20" s="9">
        <f t="shared" si="9"/>
        <v>700</v>
      </c>
      <c r="N20" s="9">
        <f t="shared" si="9"/>
        <v>0</v>
      </c>
      <c r="O20" s="9">
        <f t="shared" si="9"/>
        <v>0</v>
      </c>
      <c r="P20" s="9">
        <f t="shared" si="9"/>
        <v>0</v>
      </c>
      <c r="Q20" s="9">
        <f t="shared" si="9"/>
        <v>0</v>
      </c>
      <c r="R20" s="9">
        <f t="shared" si="9"/>
        <v>0</v>
      </c>
      <c r="S20" s="9">
        <f t="shared" si="9"/>
        <v>0</v>
      </c>
      <c r="T20" s="11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hidden="1">
      <c r="A21" s="32"/>
      <c r="B21" s="32"/>
      <c r="C21" s="32"/>
      <c r="D21" s="26"/>
      <c r="E21" s="13" t="s">
        <v>19</v>
      </c>
      <c r="F21" s="9">
        <f t="shared" si="7"/>
        <v>0</v>
      </c>
      <c r="G21" s="9">
        <f t="shared" si="7"/>
        <v>0</v>
      </c>
      <c r="H21" s="9">
        <f aca="true" t="shared" si="10" ref="H21:S21">SUM(H26)</f>
        <v>0</v>
      </c>
      <c r="I21" s="9">
        <f t="shared" si="10"/>
        <v>0</v>
      </c>
      <c r="J21" s="9">
        <f t="shared" si="10"/>
        <v>0</v>
      </c>
      <c r="K21" s="9">
        <f t="shared" si="10"/>
        <v>0</v>
      </c>
      <c r="L21" s="9">
        <f t="shared" si="10"/>
        <v>0</v>
      </c>
      <c r="M21" s="9">
        <f t="shared" si="10"/>
        <v>0</v>
      </c>
      <c r="N21" s="9">
        <f t="shared" si="10"/>
        <v>0</v>
      </c>
      <c r="O21" s="9">
        <f t="shared" si="10"/>
        <v>0</v>
      </c>
      <c r="P21" s="9">
        <f t="shared" si="10"/>
        <v>0</v>
      </c>
      <c r="Q21" s="9">
        <f t="shared" si="10"/>
        <v>0</v>
      </c>
      <c r="R21" s="9">
        <f t="shared" si="10"/>
        <v>0</v>
      </c>
      <c r="S21" s="9">
        <f t="shared" si="10"/>
        <v>0</v>
      </c>
      <c r="T21" s="1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hidden="1">
      <c r="A22" s="32"/>
      <c r="B22" s="32"/>
      <c r="C22" s="32"/>
      <c r="D22" s="26"/>
      <c r="E22" s="13" t="s">
        <v>20</v>
      </c>
      <c r="F22" s="9">
        <f t="shared" si="7"/>
        <v>0</v>
      </c>
      <c r="G22" s="9">
        <f t="shared" si="7"/>
        <v>0</v>
      </c>
      <c r="H22" s="9">
        <f aca="true" t="shared" si="11" ref="H22:S22">SUM(H27)</f>
        <v>0</v>
      </c>
      <c r="I22" s="9">
        <f t="shared" si="11"/>
        <v>0</v>
      </c>
      <c r="J22" s="9">
        <f t="shared" si="11"/>
        <v>0</v>
      </c>
      <c r="K22" s="9">
        <f t="shared" si="11"/>
        <v>0</v>
      </c>
      <c r="L22" s="9">
        <f t="shared" si="11"/>
        <v>0</v>
      </c>
      <c r="M22" s="9">
        <f t="shared" si="11"/>
        <v>0</v>
      </c>
      <c r="N22" s="9">
        <f t="shared" si="11"/>
        <v>0</v>
      </c>
      <c r="O22" s="9">
        <f t="shared" si="11"/>
        <v>0</v>
      </c>
      <c r="P22" s="9">
        <f t="shared" si="11"/>
        <v>0</v>
      </c>
      <c r="Q22" s="9">
        <f t="shared" si="11"/>
        <v>0</v>
      </c>
      <c r="R22" s="9">
        <f t="shared" si="11"/>
        <v>0</v>
      </c>
      <c r="S22" s="9">
        <f t="shared" si="11"/>
        <v>0</v>
      </c>
      <c r="T22" s="11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 hidden="1">
      <c r="A23" s="30">
        <v>1</v>
      </c>
      <c r="B23" s="31" t="s">
        <v>67</v>
      </c>
      <c r="C23" s="31" t="s">
        <v>21</v>
      </c>
      <c r="D23" s="25" t="s">
        <v>15</v>
      </c>
      <c r="E23" s="25"/>
      <c r="F23" s="9">
        <f aca="true" t="shared" si="12" ref="F23:S23">SUM(F24:F27)</f>
        <v>4000</v>
      </c>
      <c r="G23" s="9">
        <f t="shared" si="12"/>
        <v>35000</v>
      </c>
      <c r="H23" s="9">
        <f t="shared" si="12"/>
        <v>0</v>
      </c>
      <c r="I23" s="9">
        <f t="shared" si="12"/>
        <v>0</v>
      </c>
      <c r="J23" s="9">
        <f t="shared" si="12"/>
        <v>4000</v>
      </c>
      <c r="K23" s="9">
        <f t="shared" si="12"/>
        <v>0</v>
      </c>
      <c r="L23" s="9">
        <f t="shared" si="12"/>
        <v>0</v>
      </c>
      <c r="M23" s="9">
        <f t="shared" si="12"/>
        <v>35000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11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hidden="1">
      <c r="A24" s="30"/>
      <c r="B24" s="31"/>
      <c r="C24" s="31"/>
      <c r="D24" s="26" t="s">
        <v>16</v>
      </c>
      <c r="E24" s="13" t="s">
        <v>17</v>
      </c>
      <c r="F24" s="9">
        <f aca="true" t="shared" si="13" ref="F24:G27">H24+J24+L24+N24+P24+R24</f>
        <v>0</v>
      </c>
      <c r="G24" s="9">
        <f t="shared" si="13"/>
        <v>34300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34300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1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hidden="1">
      <c r="A25" s="30"/>
      <c r="B25" s="31"/>
      <c r="C25" s="31"/>
      <c r="D25" s="26"/>
      <c r="E25" s="13" t="s">
        <v>18</v>
      </c>
      <c r="F25" s="9">
        <f t="shared" si="13"/>
        <v>4000</v>
      </c>
      <c r="G25" s="9">
        <f t="shared" si="13"/>
        <v>700</v>
      </c>
      <c r="H25" s="9">
        <v>0</v>
      </c>
      <c r="I25" s="9">
        <v>0</v>
      </c>
      <c r="J25" s="9">
        <v>4000</v>
      </c>
      <c r="K25" s="9">
        <v>0</v>
      </c>
      <c r="L25" s="9">
        <v>0</v>
      </c>
      <c r="M25" s="9">
        <v>700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1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hidden="1">
      <c r="A26" s="30"/>
      <c r="B26" s="31"/>
      <c r="C26" s="31"/>
      <c r="D26" s="26"/>
      <c r="E26" s="13" t="s">
        <v>19</v>
      </c>
      <c r="F26" s="9">
        <f t="shared" si="13"/>
        <v>0</v>
      </c>
      <c r="G26" s="9">
        <f t="shared" si="13"/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1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hidden="1">
      <c r="A27" s="30"/>
      <c r="B27" s="31"/>
      <c r="C27" s="31"/>
      <c r="D27" s="26"/>
      <c r="E27" s="13" t="s">
        <v>20</v>
      </c>
      <c r="F27" s="9">
        <f t="shared" si="13"/>
        <v>0</v>
      </c>
      <c r="G27" s="9">
        <f t="shared" si="13"/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11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hidden="1">
      <c r="A28" s="32" t="s">
        <v>66</v>
      </c>
      <c r="B28" s="32"/>
      <c r="C28" s="32"/>
      <c r="D28" s="25" t="s">
        <v>15</v>
      </c>
      <c r="E28" s="25"/>
      <c r="F28" s="9">
        <f>SUM(F29:F32)</f>
        <v>20000</v>
      </c>
      <c r="G28" s="9">
        <f>SUM(G29:G32)</f>
        <v>270000</v>
      </c>
      <c r="H28" s="9">
        <f aca="true" t="shared" si="14" ref="H28:S28">SUM(H33)</f>
        <v>0</v>
      </c>
      <c r="I28" s="9">
        <f t="shared" si="14"/>
        <v>0</v>
      </c>
      <c r="J28" s="9">
        <f t="shared" si="14"/>
        <v>0</v>
      </c>
      <c r="K28" s="9">
        <f t="shared" si="14"/>
        <v>0</v>
      </c>
      <c r="L28" s="9">
        <f t="shared" si="14"/>
        <v>0</v>
      </c>
      <c r="M28" s="9">
        <f t="shared" si="14"/>
        <v>0</v>
      </c>
      <c r="N28" s="9">
        <f t="shared" si="14"/>
        <v>20000</v>
      </c>
      <c r="O28" s="9">
        <f t="shared" si="14"/>
        <v>0</v>
      </c>
      <c r="P28" s="9">
        <f t="shared" si="14"/>
        <v>0</v>
      </c>
      <c r="Q28" s="9">
        <f t="shared" si="14"/>
        <v>0</v>
      </c>
      <c r="R28" s="9">
        <f t="shared" si="14"/>
        <v>0</v>
      </c>
      <c r="S28" s="9">
        <f t="shared" si="14"/>
        <v>270000</v>
      </c>
      <c r="T28" s="11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hidden="1">
      <c r="A29" s="32"/>
      <c r="B29" s="32"/>
      <c r="C29" s="32"/>
      <c r="D29" s="26" t="s">
        <v>16</v>
      </c>
      <c r="E29" s="13" t="s">
        <v>17</v>
      </c>
      <c r="F29" s="9">
        <f aca="true" t="shared" si="15" ref="F29:G32">H29+J29+L29+N29+P29+R29</f>
        <v>0</v>
      </c>
      <c r="G29" s="9">
        <f t="shared" si="15"/>
        <v>264600</v>
      </c>
      <c r="H29" s="9">
        <f aca="true" t="shared" si="16" ref="H29:S29">SUM(H34)</f>
        <v>0</v>
      </c>
      <c r="I29" s="9">
        <f t="shared" si="16"/>
        <v>0</v>
      </c>
      <c r="J29" s="9">
        <f t="shared" si="16"/>
        <v>0</v>
      </c>
      <c r="K29" s="9">
        <f t="shared" si="16"/>
        <v>0</v>
      </c>
      <c r="L29" s="9">
        <f t="shared" si="16"/>
        <v>0</v>
      </c>
      <c r="M29" s="9">
        <f t="shared" si="16"/>
        <v>0</v>
      </c>
      <c r="N29" s="9">
        <f t="shared" si="16"/>
        <v>0</v>
      </c>
      <c r="O29" s="9">
        <f t="shared" si="16"/>
        <v>0</v>
      </c>
      <c r="P29" s="9">
        <f t="shared" si="16"/>
        <v>0</v>
      </c>
      <c r="Q29" s="9">
        <f t="shared" si="16"/>
        <v>0</v>
      </c>
      <c r="R29" s="9">
        <f t="shared" si="16"/>
        <v>0</v>
      </c>
      <c r="S29" s="9">
        <f t="shared" si="16"/>
        <v>264600</v>
      </c>
      <c r="T29" s="11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hidden="1">
      <c r="A30" s="32"/>
      <c r="B30" s="32"/>
      <c r="C30" s="32"/>
      <c r="D30" s="26"/>
      <c r="E30" s="13" t="s">
        <v>18</v>
      </c>
      <c r="F30" s="9">
        <f t="shared" si="15"/>
        <v>20000</v>
      </c>
      <c r="G30" s="9">
        <f t="shared" si="15"/>
        <v>5400</v>
      </c>
      <c r="H30" s="9">
        <f aca="true" t="shared" si="17" ref="H30:S30">SUM(H35)</f>
        <v>0</v>
      </c>
      <c r="I30" s="9">
        <f t="shared" si="17"/>
        <v>0</v>
      </c>
      <c r="J30" s="9">
        <f t="shared" si="17"/>
        <v>0</v>
      </c>
      <c r="K30" s="9">
        <f t="shared" si="17"/>
        <v>0</v>
      </c>
      <c r="L30" s="9">
        <f t="shared" si="17"/>
        <v>0</v>
      </c>
      <c r="M30" s="9">
        <f t="shared" si="17"/>
        <v>0</v>
      </c>
      <c r="N30" s="9">
        <f t="shared" si="17"/>
        <v>20000</v>
      </c>
      <c r="O30" s="9">
        <f t="shared" si="17"/>
        <v>0</v>
      </c>
      <c r="P30" s="9">
        <f t="shared" si="17"/>
        <v>0</v>
      </c>
      <c r="Q30" s="9">
        <f t="shared" si="17"/>
        <v>0</v>
      </c>
      <c r="R30" s="9">
        <f t="shared" si="17"/>
        <v>0</v>
      </c>
      <c r="S30" s="9">
        <f t="shared" si="17"/>
        <v>5400</v>
      </c>
      <c r="T30" s="11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hidden="1">
      <c r="A31" s="32"/>
      <c r="B31" s="32"/>
      <c r="C31" s="32"/>
      <c r="D31" s="26"/>
      <c r="E31" s="13" t="s">
        <v>19</v>
      </c>
      <c r="F31" s="9">
        <f t="shared" si="15"/>
        <v>0</v>
      </c>
      <c r="G31" s="9">
        <f t="shared" si="15"/>
        <v>0</v>
      </c>
      <c r="H31" s="9">
        <f aca="true" t="shared" si="18" ref="H31:S31">SUM(H36)</f>
        <v>0</v>
      </c>
      <c r="I31" s="9">
        <f t="shared" si="18"/>
        <v>0</v>
      </c>
      <c r="J31" s="9">
        <f t="shared" si="18"/>
        <v>0</v>
      </c>
      <c r="K31" s="9">
        <f t="shared" si="18"/>
        <v>0</v>
      </c>
      <c r="L31" s="9">
        <f t="shared" si="18"/>
        <v>0</v>
      </c>
      <c r="M31" s="9">
        <f t="shared" si="18"/>
        <v>0</v>
      </c>
      <c r="N31" s="9">
        <f t="shared" si="18"/>
        <v>0</v>
      </c>
      <c r="O31" s="9">
        <f t="shared" si="18"/>
        <v>0</v>
      </c>
      <c r="P31" s="9">
        <f t="shared" si="18"/>
        <v>0</v>
      </c>
      <c r="Q31" s="9">
        <f t="shared" si="18"/>
        <v>0</v>
      </c>
      <c r="R31" s="9">
        <f t="shared" si="18"/>
        <v>0</v>
      </c>
      <c r="S31" s="9">
        <f t="shared" si="18"/>
        <v>0</v>
      </c>
      <c r="T31" s="1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hidden="1">
      <c r="A32" s="32"/>
      <c r="B32" s="32"/>
      <c r="C32" s="32"/>
      <c r="D32" s="26"/>
      <c r="E32" s="13" t="s">
        <v>20</v>
      </c>
      <c r="F32" s="9">
        <f t="shared" si="15"/>
        <v>0</v>
      </c>
      <c r="G32" s="9">
        <f t="shared" si="15"/>
        <v>0</v>
      </c>
      <c r="H32" s="9">
        <f aca="true" t="shared" si="19" ref="H32:S32">SUM(H37)</f>
        <v>0</v>
      </c>
      <c r="I32" s="9">
        <f t="shared" si="19"/>
        <v>0</v>
      </c>
      <c r="J32" s="9">
        <f t="shared" si="19"/>
        <v>0</v>
      </c>
      <c r="K32" s="9">
        <f t="shared" si="19"/>
        <v>0</v>
      </c>
      <c r="L32" s="9">
        <f t="shared" si="19"/>
        <v>0</v>
      </c>
      <c r="M32" s="9">
        <f t="shared" si="19"/>
        <v>0</v>
      </c>
      <c r="N32" s="9">
        <f t="shared" si="19"/>
        <v>0</v>
      </c>
      <c r="O32" s="9">
        <f t="shared" si="19"/>
        <v>0</v>
      </c>
      <c r="P32" s="9">
        <f t="shared" si="19"/>
        <v>0</v>
      </c>
      <c r="Q32" s="9">
        <f t="shared" si="19"/>
        <v>0</v>
      </c>
      <c r="R32" s="9">
        <f t="shared" si="19"/>
        <v>0</v>
      </c>
      <c r="S32" s="9">
        <f t="shared" si="19"/>
        <v>0</v>
      </c>
      <c r="T32" s="11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hidden="1">
      <c r="A33" s="30">
        <v>1</v>
      </c>
      <c r="B33" s="31" t="s">
        <v>68</v>
      </c>
      <c r="C33" s="31" t="s">
        <v>22</v>
      </c>
      <c r="D33" s="25" t="s">
        <v>15</v>
      </c>
      <c r="E33" s="25"/>
      <c r="F33" s="9">
        <f aca="true" t="shared" si="20" ref="F33:S33">SUM(F34:F37)</f>
        <v>20000</v>
      </c>
      <c r="G33" s="9">
        <f t="shared" si="20"/>
        <v>270000</v>
      </c>
      <c r="H33" s="9">
        <f t="shared" si="20"/>
        <v>0</v>
      </c>
      <c r="I33" s="9">
        <f t="shared" si="20"/>
        <v>0</v>
      </c>
      <c r="J33" s="9">
        <f t="shared" si="20"/>
        <v>0</v>
      </c>
      <c r="K33" s="9">
        <f t="shared" si="20"/>
        <v>0</v>
      </c>
      <c r="L33" s="9">
        <f t="shared" si="20"/>
        <v>0</v>
      </c>
      <c r="M33" s="9">
        <f t="shared" si="20"/>
        <v>0</v>
      </c>
      <c r="N33" s="9">
        <f t="shared" si="20"/>
        <v>20000</v>
      </c>
      <c r="O33" s="9">
        <f t="shared" si="20"/>
        <v>0</v>
      </c>
      <c r="P33" s="9">
        <f t="shared" si="20"/>
        <v>0</v>
      </c>
      <c r="Q33" s="9">
        <f t="shared" si="20"/>
        <v>0</v>
      </c>
      <c r="R33" s="9">
        <f t="shared" si="20"/>
        <v>0</v>
      </c>
      <c r="S33" s="9">
        <f t="shared" si="20"/>
        <v>270000</v>
      </c>
      <c r="T33" s="11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hidden="1">
      <c r="A34" s="30"/>
      <c r="B34" s="31"/>
      <c r="C34" s="31"/>
      <c r="D34" s="26" t="s">
        <v>16</v>
      </c>
      <c r="E34" s="13" t="s">
        <v>17</v>
      </c>
      <c r="F34" s="9">
        <f aca="true" t="shared" si="21" ref="F34:G37">H34+J34+L34+N34+P34+R34</f>
        <v>0</v>
      </c>
      <c r="G34" s="9">
        <f t="shared" si="21"/>
        <v>264600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264600</v>
      </c>
      <c r="T34" s="11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hidden="1">
      <c r="A35" s="30"/>
      <c r="B35" s="31"/>
      <c r="C35" s="31"/>
      <c r="D35" s="26"/>
      <c r="E35" s="13" t="s">
        <v>18</v>
      </c>
      <c r="F35" s="9">
        <f t="shared" si="21"/>
        <v>20000</v>
      </c>
      <c r="G35" s="9">
        <f t="shared" si="21"/>
        <v>5400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20000</v>
      </c>
      <c r="O35" s="9">
        <v>0</v>
      </c>
      <c r="P35" s="9">
        <v>0</v>
      </c>
      <c r="Q35" s="9">
        <v>0</v>
      </c>
      <c r="R35" s="9">
        <v>0</v>
      </c>
      <c r="S35" s="9">
        <v>5400</v>
      </c>
      <c r="T35" s="11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hidden="1">
      <c r="A36" s="30"/>
      <c r="B36" s="31"/>
      <c r="C36" s="31"/>
      <c r="D36" s="26"/>
      <c r="E36" s="13" t="s">
        <v>19</v>
      </c>
      <c r="F36" s="9">
        <f t="shared" si="21"/>
        <v>0</v>
      </c>
      <c r="G36" s="9">
        <f t="shared" si="21"/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11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hidden="1">
      <c r="A37" s="30"/>
      <c r="B37" s="31"/>
      <c r="C37" s="31"/>
      <c r="D37" s="26"/>
      <c r="E37" s="13" t="s">
        <v>20</v>
      </c>
      <c r="F37" s="9">
        <f t="shared" si="21"/>
        <v>0</v>
      </c>
      <c r="G37" s="9">
        <f t="shared" si="21"/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11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hidden="1">
      <c r="A38" s="32" t="s">
        <v>69</v>
      </c>
      <c r="B38" s="32"/>
      <c r="C38" s="32"/>
      <c r="D38" s="25" t="s">
        <v>15</v>
      </c>
      <c r="E38" s="25"/>
      <c r="F38" s="9">
        <f>SUM(F39:F42)</f>
        <v>6500</v>
      </c>
      <c r="G38" s="9">
        <f>SUM(G39:G42)</f>
        <v>60380.880000000005</v>
      </c>
      <c r="H38" s="9">
        <f aca="true" t="shared" si="22" ref="H38:S38">SUM(H43)</f>
        <v>0</v>
      </c>
      <c r="I38" s="9">
        <f t="shared" si="22"/>
        <v>0</v>
      </c>
      <c r="J38" s="9">
        <f t="shared" si="22"/>
        <v>6500</v>
      </c>
      <c r="K38" s="9">
        <f t="shared" si="22"/>
        <v>59500.4</v>
      </c>
      <c r="L38" s="9">
        <f t="shared" si="22"/>
        <v>0</v>
      </c>
      <c r="M38" s="9">
        <f t="shared" si="22"/>
        <v>880.48</v>
      </c>
      <c r="N38" s="9">
        <f t="shared" si="22"/>
        <v>0</v>
      </c>
      <c r="O38" s="9">
        <f t="shared" si="22"/>
        <v>0</v>
      </c>
      <c r="P38" s="9">
        <f t="shared" si="22"/>
        <v>0</v>
      </c>
      <c r="Q38" s="9">
        <f t="shared" si="22"/>
        <v>0</v>
      </c>
      <c r="R38" s="9">
        <f t="shared" si="22"/>
        <v>0</v>
      </c>
      <c r="S38" s="9">
        <f t="shared" si="22"/>
        <v>0</v>
      </c>
      <c r="T38" s="11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hidden="1">
      <c r="A39" s="32"/>
      <c r="B39" s="32"/>
      <c r="C39" s="32"/>
      <c r="D39" s="26" t="s">
        <v>16</v>
      </c>
      <c r="E39" s="13" t="s">
        <v>17</v>
      </c>
      <c r="F39" s="9">
        <f aca="true" t="shared" si="23" ref="F39:G42">H39+J39+L39+N39+P39+R39</f>
        <v>0</v>
      </c>
      <c r="G39" s="9">
        <f t="shared" si="23"/>
        <v>59173.270000000004</v>
      </c>
      <c r="H39" s="9">
        <f aca="true" t="shared" si="24" ref="H39:S39">SUM(H44)</f>
        <v>0</v>
      </c>
      <c r="I39" s="9">
        <f t="shared" si="24"/>
        <v>0</v>
      </c>
      <c r="J39" s="9">
        <f t="shared" si="24"/>
        <v>0</v>
      </c>
      <c r="K39" s="9">
        <f t="shared" si="24"/>
        <v>58310.4</v>
      </c>
      <c r="L39" s="9">
        <f t="shared" si="24"/>
        <v>0</v>
      </c>
      <c r="M39" s="9">
        <f t="shared" si="24"/>
        <v>862.87</v>
      </c>
      <c r="N39" s="9">
        <f t="shared" si="24"/>
        <v>0</v>
      </c>
      <c r="O39" s="9">
        <f t="shared" si="24"/>
        <v>0</v>
      </c>
      <c r="P39" s="9">
        <f t="shared" si="24"/>
        <v>0</v>
      </c>
      <c r="Q39" s="9">
        <f t="shared" si="24"/>
        <v>0</v>
      </c>
      <c r="R39" s="9">
        <f t="shared" si="24"/>
        <v>0</v>
      </c>
      <c r="S39" s="9">
        <f t="shared" si="24"/>
        <v>0</v>
      </c>
      <c r="T39" s="11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hidden="1">
      <c r="A40" s="32"/>
      <c r="B40" s="32"/>
      <c r="C40" s="32"/>
      <c r="D40" s="26"/>
      <c r="E40" s="13" t="s">
        <v>18</v>
      </c>
      <c r="F40" s="9">
        <f t="shared" si="23"/>
        <v>6500</v>
      </c>
      <c r="G40" s="9">
        <f t="shared" si="23"/>
        <v>1207.61</v>
      </c>
      <c r="H40" s="9">
        <f aca="true" t="shared" si="25" ref="H40:S40">SUM(H45)</f>
        <v>0</v>
      </c>
      <c r="I40" s="9">
        <f t="shared" si="25"/>
        <v>0</v>
      </c>
      <c r="J40" s="9">
        <v>6500</v>
      </c>
      <c r="K40" s="9">
        <f t="shared" si="25"/>
        <v>1190</v>
      </c>
      <c r="L40" s="9">
        <f t="shared" si="25"/>
        <v>0</v>
      </c>
      <c r="M40" s="9">
        <f t="shared" si="25"/>
        <v>17.61</v>
      </c>
      <c r="N40" s="9">
        <f t="shared" si="25"/>
        <v>0</v>
      </c>
      <c r="O40" s="9">
        <f t="shared" si="25"/>
        <v>0</v>
      </c>
      <c r="P40" s="9">
        <f t="shared" si="25"/>
        <v>0</v>
      </c>
      <c r="Q40" s="9">
        <f t="shared" si="25"/>
        <v>0</v>
      </c>
      <c r="R40" s="9">
        <f t="shared" si="25"/>
        <v>0</v>
      </c>
      <c r="S40" s="9">
        <f t="shared" si="25"/>
        <v>0</v>
      </c>
      <c r="T40" s="11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hidden="1">
      <c r="A41" s="32"/>
      <c r="B41" s="32"/>
      <c r="C41" s="32"/>
      <c r="D41" s="26"/>
      <c r="E41" s="13" t="s">
        <v>19</v>
      </c>
      <c r="F41" s="9">
        <f t="shared" si="23"/>
        <v>0</v>
      </c>
      <c r="G41" s="9">
        <f t="shared" si="23"/>
        <v>0</v>
      </c>
      <c r="H41" s="9">
        <f aca="true" t="shared" si="26" ref="H41:S41">SUM(H46)</f>
        <v>0</v>
      </c>
      <c r="I41" s="9">
        <f t="shared" si="26"/>
        <v>0</v>
      </c>
      <c r="J41" s="9">
        <f t="shared" si="26"/>
        <v>0</v>
      </c>
      <c r="K41" s="9">
        <f t="shared" si="26"/>
        <v>0</v>
      </c>
      <c r="L41" s="9">
        <f t="shared" si="26"/>
        <v>0</v>
      </c>
      <c r="M41" s="9">
        <f t="shared" si="26"/>
        <v>0</v>
      </c>
      <c r="N41" s="9">
        <f t="shared" si="26"/>
        <v>0</v>
      </c>
      <c r="O41" s="9">
        <f t="shared" si="26"/>
        <v>0</v>
      </c>
      <c r="P41" s="9">
        <f t="shared" si="26"/>
        <v>0</v>
      </c>
      <c r="Q41" s="9">
        <f t="shared" si="26"/>
        <v>0</v>
      </c>
      <c r="R41" s="9">
        <f t="shared" si="26"/>
        <v>0</v>
      </c>
      <c r="S41" s="9">
        <f t="shared" si="26"/>
        <v>0</v>
      </c>
      <c r="T41" s="1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 hidden="1">
      <c r="A42" s="32"/>
      <c r="B42" s="32"/>
      <c r="C42" s="32"/>
      <c r="D42" s="26"/>
      <c r="E42" s="13" t="s">
        <v>20</v>
      </c>
      <c r="F42" s="9">
        <f t="shared" si="23"/>
        <v>0</v>
      </c>
      <c r="G42" s="9">
        <f t="shared" si="23"/>
        <v>0</v>
      </c>
      <c r="H42" s="9">
        <f aca="true" t="shared" si="27" ref="H42:S42">SUM(H47)</f>
        <v>0</v>
      </c>
      <c r="I42" s="9">
        <f t="shared" si="27"/>
        <v>0</v>
      </c>
      <c r="J42" s="9">
        <f t="shared" si="27"/>
        <v>0</v>
      </c>
      <c r="K42" s="9">
        <f t="shared" si="27"/>
        <v>0</v>
      </c>
      <c r="L42" s="9">
        <f t="shared" si="27"/>
        <v>0</v>
      </c>
      <c r="M42" s="9">
        <f t="shared" si="27"/>
        <v>0</v>
      </c>
      <c r="N42" s="9">
        <f t="shared" si="27"/>
        <v>0</v>
      </c>
      <c r="O42" s="9">
        <f t="shared" si="27"/>
        <v>0</v>
      </c>
      <c r="P42" s="9">
        <f t="shared" si="27"/>
        <v>0</v>
      </c>
      <c r="Q42" s="9">
        <f t="shared" si="27"/>
        <v>0</v>
      </c>
      <c r="R42" s="9">
        <f t="shared" si="27"/>
        <v>0</v>
      </c>
      <c r="S42" s="9">
        <f t="shared" si="27"/>
        <v>0</v>
      </c>
      <c r="T42" s="11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 hidden="1">
      <c r="A43" s="30">
        <v>1</v>
      </c>
      <c r="B43" s="31" t="s">
        <v>70</v>
      </c>
      <c r="C43" s="31" t="s">
        <v>23</v>
      </c>
      <c r="D43" s="25" t="s">
        <v>15</v>
      </c>
      <c r="E43" s="25"/>
      <c r="F43" s="9">
        <f aca="true" t="shared" si="28" ref="F43:S43">SUM(F44:F47)</f>
        <v>6500</v>
      </c>
      <c r="G43" s="9">
        <f t="shared" si="28"/>
        <v>60380.880000000005</v>
      </c>
      <c r="H43" s="9">
        <f t="shared" si="28"/>
        <v>0</v>
      </c>
      <c r="I43" s="9">
        <f t="shared" si="28"/>
        <v>0</v>
      </c>
      <c r="J43" s="9">
        <f t="shared" si="28"/>
        <v>6500</v>
      </c>
      <c r="K43" s="9">
        <f t="shared" si="28"/>
        <v>59500.4</v>
      </c>
      <c r="L43" s="9">
        <f t="shared" si="28"/>
        <v>0</v>
      </c>
      <c r="M43" s="9">
        <f t="shared" si="28"/>
        <v>880.48</v>
      </c>
      <c r="N43" s="9">
        <f t="shared" si="28"/>
        <v>0</v>
      </c>
      <c r="O43" s="9">
        <f t="shared" si="28"/>
        <v>0</v>
      </c>
      <c r="P43" s="9">
        <f t="shared" si="28"/>
        <v>0</v>
      </c>
      <c r="Q43" s="9">
        <f t="shared" si="28"/>
        <v>0</v>
      </c>
      <c r="R43" s="9">
        <f t="shared" si="28"/>
        <v>0</v>
      </c>
      <c r="S43" s="9">
        <f t="shared" si="28"/>
        <v>0</v>
      </c>
      <c r="T43" s="11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 hidden="1">
      <c r="A44" s="30"/>
      <c r="B44" s="31"/>
      <c r="C44" s="31"/>
      <c r="D44" s="26" t="s">
        <v>16</v>
      </c>
      <c r="E44" s="13" t="s">
        <v>17</v>
      </c>
      <c r="F44" s="9">
        <f aca="true" t="shared" si="29" ref="F44:G47">H44+J44+L44+N44+P44+R44</f>
        <v>0</v>
      </c>
      <c r="G44" s="9">
        <f t="shared" si="29"/>
        <v>59173.270000000004</v>
      </c>
      <c r="H44" s="9">
        <v>0</v>
      </c>
      <c r="I44" s="9">
        <v>0</v>
      </c>
      <c r="J44" s="9">
        <v>0</v>
      </c>
      <c r="K44" s="9">
        <v>58310.4</v>
      </c>
      <c r="L44" s="9">
        <v>0</v>
      </c>
      <c r="M44" s="9">
        <v>862.87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11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hidden="1">
      <c r="A45" s="30"/>
      <c r="B45" s="31"/>
      <c r="C45" s="31"/>
      <c r="D45" s="26"/>
      <c r="E45" s="13" t="s">
        <v>18</v>
      </c>
      <c r="F45" s="9">
        <f t="shared" si="29"/>
        <v>6500</v>
      </c>
      <c r="G45" s="9">
        <f t="shared" si="29"/>
        <v>1207.61</v>
      </c>
      <c r="H45" s="9">
        <v>0</v>
      </c>
      <c r="I45" s="9">
        <v>0</v>
      </c>
      <c r="J45" s="9">
        <v>6500</v>
      </c>
      <c r="K45" s="9">
        <v>1190</v>
      </c>
      <c r="L45" s="9">
        <v>0</v>
      </c>
      <c r="M45" s="9">
        <v>17.61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11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hidden="1">
      <c r="A46" s="30"/>
      <c r="B46" s="31"/>
      <c r="C46" s="31"/>
      <c r="D46" s="26"/>
      <c r="E46" s="13" t="s">
        <v>19</v>
      </c>
      <c r="F46" s="9">
        <f t="shared" si="29"/>
        <v>0</v>
      </c>
      <c r="G46" s="9">
        <f t="shared" si="29"/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11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hidden="1">
      <c r="A47" s="30"/>
      <c r="B47" s="31"/>
      <c r="C47" s="31"/>
      <c r="D47" s="26"/>
      <c r="E47" s="13" t="s">
        <v>20</v>
      </c>
      <c r="F47" s="9">
        <f t="shared" si="29"/>
        <v>0</v>
      </c>
      <c r="G47" s="9">
        <f t="shared" si="29"/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1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hidden="1">
      <c r="A48" s="32" t="s">
        <v>71</v>
      </c>
      <c r="B48" s="32"/>
      <c r="C48" s="32"/>
      <c r="D48" s="25" t="s">
        <v>15</v>
      </c>
      <c r="E48" s="25"/>
      <c r="F48" s="9">
        <f>SUM(F49:F52)</f>
        <v>107208.17</v>
      </c>
      <c r="G48" s="9">
        <f>SUM(G49:G52)</f>
        <v>1290000</v>
      </c>
      <c r="H48" s="9">
        <f aca="true" t="shared" si="30" ref="H48:S48">SUM(H53,H58,H63,H68,H73,H78,H83,H88,H93,H98,H103,H108,H113)</f>
        <v>20408.17</v>
      </c>
      <c r="I48" s="9">
        <f t="shared" si="30"/>
        <v>0</v>
      </c>
      <c r="J48" s="9">
        <f t="shared" si="30"/>
        <v>40400</v>
      </c>
      <c r="K48" s="9">
        <f t="shared" si="30"/>
        <v>240000</v>
      </c>
      <c r="L48" s="9">
        <f t="shared" si="30"/>
        <v>19400</v>
      </c>
      <c r="M48" s="9">
        <f t="shared" si="30"/>
        <v>114297.48</v>
      </c>
      <c r="N48" s="9">
        <f t="shared" si="30"/>
        <v>11000</v>
      </c>
      <c r="O48" s="9">
        <f t="shared" si="30"/>
        <v>230702.52000000002</v>
      </c>
      <c r="P48" s="9">
        <f t="shared" si="30"/>
        <v>16000</v>
      </c>
      <c r="Q48" s="9">
        <f t="shared" si="30"/>
        <v>340000</v>
      </c>
      <c r="R48" s="9">
        <f t="shared" si="30"/>
        <v>0</v>
      </c>
      <c r="S48" s="9">
        <f t="shared" si="30"/>
        <v>365000</v>
      </c>
      <c r="T48" s="11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hidden="1">
      <c r="A49" s="32"/>
      <c r="B49" s="32"/>
      <c r="C49" s="32"/>
      <c r="D49" s="26" t="s">
        <v>16</v>
      </c>
      <c r="E49" s="13" t="s">
        <v>17</v>
      </c>
      <c r="F49" s="9">
        <f aca="true" t="shared" si="31" ref="F49:G52">H49+J49+L49+N49+P49+R49</f>
        <v>0</v>
      </c>
      <c r="G49" s="9">
        <f t="shared" si="31"/>
        <v>1264200</v>
      </c>
      <c r="H49" s="9">
        <f aca="true" t="shared" si="32" ref="H49:S49">SUM(H54,H59,H64,H69,H74,H79,H84,H89,H94,H99,H104,H109,H114)</f>
        <v>0</v>
      </c>
      <c r="I49" s="9">
        <f t="shared" si="32"/>
        <v>0</v>
      </c>
      <c r="J49" s="9">
        <f t="shared" si="32"/>
        <v>0</v>
      </c>
      <c r="K49" s="9">
        <f t="shared" si="32"/>
        <v>235200</v>
      </c>
      <c r="L49" s="9">
        <f t="shared" si="32"/>
        <v>0</v>
      </c>
      <c r="M49" s="9">
        <f t="shared" si="32"/>
        <v>112011.53</v>
      </c>
      <c r="N49" s="9">
        <f t="shared" si="32"/>
        <v>0</v>
      </c>
      <c r="O49" s="9">
        <f t="shared" si="32"/>
        <v>226088.47</v>
      </c>
      <c r="P49" s="9">
        <f t="shared" si="32"/>
        <v>0</v>
      </c>
      <c r="Q49" s="9">
        <f t="shared" si="32"/>
        <v>333200</v>
      </c>
      <c r="R49" s="9">
        <f t="shared" si="32"/>
        <v>0</v>
      </c>
      <c r="S49" s="9">
        <f t="shared" si="32"/>
        <v>357700</v>
      </c>
      <c r="T49" s="11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hidden="1">
      <c r="A50" s="32"/>
      <c r="B50" s="32"/>
      <c r="C50" s="32"/>
      <c r="D50" s="26"/>
      <c r="E50" s="13" t="s">
        <v>18</v>
      </c>
      <c r="F50" s="9">
        <f t="shared" si="31"/>
        <v>106800</v>
      </c>
      <c r="G50" s="9">
        <f t="shared" si="31"/>
        <v>25800</v>
      </c>
      <c r="H50" s="9">
        <f aca="true" t="shared" si="33" ref="H50:S50">SUM(H55,H60,H65,H70,H75,H80,H85,H90,H95,H100,H105,H110,H115)</f>
        <v>20000</v>
      </c>
      <c r="I50" s="9">
        <f t="shared" si="33"/>
        <v>0</v>
      </c>
      <c r="J50" s="9">
        <f t="shared" si="33"/>
        <v>40400</v>
      </c>
      <c r="K50" s="9">
        <f t="shared" si="33"/>
        <v>4800</v>
      </c>
      <c r="L50" s="9">
        <f t="shared" si="33"/>
        <v>19400</v>
      </c>
      <c r="M50" s="9">
        <f t="shared" si="33"/>
        <v>2285.95</v>
      </c>
      <c r="N50" s="9">
        <f t="shared" si="33"/>
        <v>11000</v>
      </c>
      <c r="O50" s="9">
        <f t="shared" si="33"/>
        <v>4614.05</v>
      </c>
      <c r="P50" s="9">
        <f t="shared" si="33"/>
        <v>16000</v>
      </c>
      <c r="Q50" s="9">
        <f t="shared" si="33"/>
        <v>6800</v>
      </c>
      <c r="R50" s="9">
        <f t="shared" si="33"/>
        <v>0</v>
      </c>
      <c r="S50" s="9">
        <f t="shared" si="33"/>
        <v>7300</v>
      </c>
      <c r="T50" s="11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hidden="1">
      <c r="A51" s="32"/>
      <c r="B51" s="32"/>
      <c r="C51" s="32"/>
      <c r="D51" s="26"/>
      <c r="E51" s="13" t="s">
        <v>19</v>
      </c>
      <c r="F51" s="9">
        <f t="shared" si="31"/>
        <v>408.17</v>
      </c>
      <c r="G51" s="9">
        <f t="shared" si="31"/>
        <v>0</v>
      </c>
      <c r="H51" s="9">
        <f aca="true" t="shared" si="34" ref="H51:S51">SUM(H56,H61,H66,H71,H76,H81,H86,H91,H96,H101,H106,H111,H116)</f>
        <v>408.17</v>
      </c>
      <c r="I51" s="9">
        <f t="shared" si="34"/>
        <v>0</v>
      </c>
      <c r="J51" s="9">
        <f t="shared" si="34"/>
        <v>0</v>
      </c>
      <c r="K51" s="9">
        <f t="shared" si="34"/>
        <v>0</v>
      </c>
      <c r="L51" s="9">
        <f t="shared" si="34"/>
        <v>0</v>
      </c>
      <c r="M51" s="9">
        <f t="shared" si="34"/>
        <v>0</v>
      </c>
      <c r="N51" s="9">
        <f t="shared" si="34"/>
        <v>0</v>
      </c>
      <c r="O51" s="9">
        <f t="shared" si="34"/>
        <v>0</v>
      </c>
      <c r="P51" s="9">
        <f t="shared" si="34"/>
        <v>0</v>
      </c>
      <c r="Q51" s="9">
        <f t="shared" si="34"/>
        <v>0</v>
      </c>
      <c r="R51" s="9">
        <f t="shared" si="34"/>
        <v>0</v>
      </c>
      <c r="S51" s="9">
        <f t="shared" si="34"/>
        <v>0</v>
      </c>
      <c r="T51" s="1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hidden="1">
      <c r="A52" s="32"/>
      <c r="B52" s="32"/>
      <c r="C52" s="32"/>
      <c r="D52" s="26"/>
      <c r="E52" s="13" t="s">
        <v>20</v>
      </c>
      <c r="F52" s="9">
        <f t="shared" si="31"/>
        <v>0</v>
      </c>
      <c r="G52" s="9">
        <f t="shared" si="31"/>
        <v>0</v>
      </c>
      <c r="H52" s="9">
        <f aca="true" t="shared" si="35" ref="H52:S52">SUM(H57,H62,H67,H72,H77,H82,H87,H92,H97,H102,H107,H112,H117)</f>
        <v>0</v>
      </c>
      <c r="I52" s="9">
        <f t="shared" si="35"/>
        <v>0</v>
      </c>
      <c r="J52" s="9">
        <f t="shared" si="35"/>
        <v>0</v>
      </c>
      <c r="K52" s="9">
        <f t="shared" si="35"/>
        <v>0</v>
      </c>
      <c r="L52" s="9">
        <f t="shared" si="35"/>
        <v>0</v>
      </c>
      <c r="M52" s="9">
        <f t="shared" si="35"/>
        <v>0</v>
      </c>
      <c r="N52" s="9">
        <f t="shared" si="35"/>
        <v>0</v>
      </c>
      <c r="O52" s="9">
        <f t="shared" si="35"/>
        <v>0</v>
      </c>
      <c r="P52" s="9">
        <f t="shared" si="35"/>
        <v>0</v>
      </c>
      <c r="Q52" s="9">
        <f t="shared" si="35"/>
        <v>0</v>
      </c>
      <c r="R52" s="9">
        <f t="shared" si="35"/>
        <v>0</v>
      </c>
      <c r="S52" s="9">
        <f t="shared" si="35"/>
        <v>0</v>
      </c>
      <c r="T52" s="11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hidden="1">
      <c r="A53" s="30">
        <v>1</v>
      </c>
      <c r="B53" s="31" t="s">
        <v>72</v>
      </c>
      <c r="C53" s="31" t="s">
        <v>24</v>
      </c>
      <c r="D53" s="25" t="s">
        <v>15</v>
      </c>
      <c r="E53" s="25"/>
      <c r="F53" s="9">
        <f aca="true" t="shared" si="36" ref="F53:S53">SUM(F54:F57)</f>
        <v>10400</v>
      </c>
      <c r="G53" s="9">
        <f t="shared" si="36"/>
        <v>130000</v>
      </c>
      <c r="H53" s="9">
        <f t="shared" si="36"/>
        <v>0</v>
      </c>
      <c r="I53" s="9">
        <f t="shared" si="36"/>
        <v>0</v>
      </c>
      <c r="J53" s="9">
        <f t="shared" si="36"/>
        <v>0</v>
      </c>
      <c r="K53" s="9">
        <f t="shared" si="36"/>
        <v>0</v>
      </c>
      <c r="L53" s="9">
        <f t="shared" si="36"/>
        <v>10400</v>
      </c>
      <c r="M53" s="9">
        <f t="shared" si="36"/>
        <v>0</v>
      </c>
      <c r="N53" s="9">
        <f t="shared" si="36"/>
        <v>0</v>
      </c>
      <c r="O53" s="9">
        <f t="shared" si="36"/>
        <v>0</v>
      </c>
      <c r="P53" s="9">
        <f t="shared" si="36"/>
        <v>0</v>
      </c>
      <c r="Q53" s="9">
        <f t="shared" si="36"/>
        <v>0</v>
      </c>
      <c r="R53" s="9">
        <f t="shared" si="36"/>
        <v>0</v>
      </c>
      <c r="S53" s="9">
        <f t="shared" si="36"/>
        <v>130000</v>
      </c>
      <c r="T53" s="11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hidden="1">
      <c r="A54" s="30"/>
      <c r="B54" s="31"/>
      <c r="C54" s="31"/>
      <c r="D54" s="26" t="s">
        <v>16</v>
      </c>
      <c r="E54" s="13" t="s">
        <v>17</v>
      </c>
      <c r="F54" s="9">
        <f aca="true" t="shared" si="37" ref="F54:G57">H54+J54+L54+N54+P54+R54</f>
        <v>0</v>
      </c>
      <c r="G54" s="9">
        <f t="shared" si="37"/>
        <v>127400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127400</v>
      </c>
      <c r="T54" s="11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hidden="1">
      <c r="A55" s="30"/>
      <c r="B55" s="31"/>
      <c r="C55" s="31"/>
      <c r="D55" s="26"/>
      <c r="E55" s="13" t="s">
        <v>18</v>
      </c>
      <c r="F55" s="9">
        <f t="shared" si="37"/>
        <v>10400</v>
      </c>
      <c r="G55" s="9">
        <f t="shared" si="37"/>
        <v>2600</v>
      </c>
      <c r="H55" s="9">
        <v>0</v>
      </c>
      <c r="I55" s="9">
        <v>0</v>
      </c>
      <c r="J55" s="9">
        <v>0</v>
      </c>
      <c r="K55" s="9">
        <v>0</v>
      </c>
      <c r="L55" s="9">
        <v>10400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2600</v>
      </c>
      <c r="T55" s="11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 hidden="1">
      <c r="A56" s="30"/>
      <c r="B56" s="31"/>
      <c r="C56" s="31"/>
      <c r="D56" s="26"/>
      <c r="E56" s="13" t="s">
        <v>19</v>
      </c>
      <c r="F56" s="9">
        <f t="shared" si="37"/>
        <v>0</v>
      </c>
      <c r="G56" s="9">
        <f t="shared" si="37"/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11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 hidden="1">
      <c r="A57" s="30"/>
      <c r="B57" s="31"/>
      <c r="C57" s="31"/>
      <c r="D57" s="26"/>
      <c r="E57" s="13" t="s">
        <v>20</v>
      </c>
      <c r="F57" s="9">
        <f t="shared" si="37"/>
        <v>0</v>
      </c>
      <c r="G57" s="9">
        <f t="shared" si="37"/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11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 hidden="1">
      <c r="A58" s="30">
        <v>2</v>
      </c>
      <c r="B58" s="31" t="s">
        <v>72</v>
      </c>
      <c r="C58" s="31" t="s">
        <v>25</v>
      </c>
      <c r="D58" s="25" t="s">
        <v>15</v>
      </c>
      <c r="E58" s="25"/>
      <c r="F58" s="9">
        <f aca="true" t="shared" si="38" ref="F58:S58">SUM(F59:F62)</f>
        <v>5500</v>
      </c>
      <c r="G58" s="9">
        <f t="shared" si="38"/>
        <v>65000</v>
      </c>
      <c r="H58" s="9">
        <f t="shared" si="38"/>
        <v>0</v>
      </c>
      <c r="I58" s="9">
        <f t="shared" si="38"/>
        <v>0</v>
      </c>
      <c r="J58" s="9">
        <f t="shared" si="38"/>
        <v>0</v>
      </c>
      <c r="K58" s="9">
        <f t="shared" si="38"/>
        <v>0</v>
      </c>
      <c r="L58" s="9">
        <f t="shared" si="38"/>
        <v>0</v>
      </c>
      <c r="M58" s="9">
        <f t="shared" si="38"/>
        <v>0</v>
      </c>
      <c r="N58" s="9">
        <f t="shared" si="38"/>
        <v>0</v>
      </c>
      <c r="O58" s="9">
        <f t="shared" si="38"/>
        <v>0</v>
      </c>
      <c r="P58" s="9">
        <f t="shared" si="38"/>
        <v>5500</v>
      </c>
      <c r="Q58" s="9">
        <f t="shared" si="38"/>
        <v>0</v>
      </c>
      <c r="R58" s="9">
        <f t="shared" si="38"/>
        <v>0</v>
      </c>
      <c r="S58" s="9">
        <f t="shared" si="38"/>
        <v>65000</v>
      </c>
      <c r="T58" s="11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 hidden="1">
      <c r="A59" s="30"/>
      <c r="B59" s="31"/>
      <c r="C59" s="31"/>
      <c r="D59" s="26" t="s">
        <v>16</v>
      </c>
      <c r="E59" s="13" t="s">
        <v>17</v>
      </c>
      <c r="F59" s="9">
        <f aca="true" t="shared" si="39" ref="F59:G62">H59+J59+L59+N59+P59+R59</f>
        <v>0</v>
      </c>
      <c r="G59" s="9">
        <f t="shared" si="39"/>
        <v>63700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63700</v>
      </c>
      <c r="T59" s="11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 hidden="1">
      <c r="A60" s="30"/>
      <c r="B60" s="31"/>
      <c r="C60" s="31"/>
      <c r="D60" s="26"/>
      <c r="E60" s="13" t="s">
        <v>18</v>
      </c>
      <c r="F60" s="9">
        <f t="shared" si="39"/>
        <v>5500</v>
      </c>
      <c r="G60" s="9">
        <f t="shared" si="39"/>
        <v>1300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5500</v>
      </c>
      <c r="Q60" s="9">
        <v>0</v>
      </c>
      <c r="R60" s="9">
        <v>0</v>
      </c>
      <c r="S60" s="9">
        <v>1300</v>
      </c>
      <c r="T60" s="11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hidden="1">
      <c r="A61" s="30"/>
      <c r="B61" s="31"/>
      <c r="C61" s="31"/>
      <c r="D61" s="26"/>
      <c r="E61" s="13" t="s">
        <v>19</v>
      </c>
      <c r="F61" s="9">
        <f t="shared" si="39"/>
        <v>0</v>
      </c>
      <c r="G61" s="9">
        <f t="shared" si="39"/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1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hidden="1">
      <c r="A62" s="30"/>
      <c r="B62" s="31"/>
      <c r="C62" s="31"/>
      <c r="D62" s="26"/>
      <c r="E62" s="13" t="s">
        <v>20</v>
      </c>
      <c r="F62" s="9">
        <f t="shared" si="39"/>
        <v>0</v>
      </c>
      <c r="G62" s="9">
        <f t="shared" si="39"/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11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hidden="1">
      <c r="A63" s="30">
        <v>3</v>
      </c>
      <c r="B63" s="31" t="s">
        <v>72</v>
      </c>
      <c r="C63" s="31" t="s">
        <v>26</v>
      </c>
      <c r="D63" s="25" t="s">
        <v>15</v>
      </c>
      <c r="E63" s="25"/>
      <c r="F63" s="9">
        <f aca="true" t="shared" si="40" ref="F63:S63">SUM(F64:F67)</f>
        <v>5500</v>
      </c>
      <c r="G63" s="9">
        <f t="shared" si="40"/>
        <v>65000</v>
      </c>
      <c r="H63" s="9">
        <f t="shared" si="40"/>
        <v>0</v>
      </c>
      <c r="I63" s="9">
        <f t="shared" si="40"/>
        <v>0</v>
      </c>
      <c r="J63" s="9">
        <f t="shared" si="40"/>
        <v>0</v>
      </c>
      <c r="K63" s="9">
        <f t="shared" si="40"/>
        <v>0</v>
      </c>
      <c r="L63" s="9">
        <f t="shared" si="40"/>
        <v>0</v>
      </c>
      <c r="M63" s="9">
        <f t="shared" si="40"/>
        <v>0</v>
      </c>
      <c r="N63" s="9">
        <f t="shared" si="40"/>
        <v>5500</v>
      </c>
      <c r="O63" s="9">
        <f t="shared" si="40"/>
        <v>0</v>
      </c>
      <c r="P63" s="9">
        <f t="shared" si="40"/>
        <v>0</v>
      </c>
      <c r="Q63" s="9">
        <f t="shared" si="40"/>
        <v>65000</v>
      </c>
      <c r="R63" s="9">
        <f t="shared" si="40"/>
        <v>0</v>
      </c>
      <c r="S63" s="9">
        <f t="shared" si="40"/>
        <v>0</v>
      </c>
      <c r="T63" s="11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 hidden="1">
      <c r="A64" s="30"/>
      <c r="B64" s="31"/>
      <c r="C64" s="31"/>
      <c r="D64" s="26" t="s">
        <v>16</v>
      </c>
      <c r="E64" s="13" t="s">
        <v>17</v>
      </c>
      <c r="F64" s="9">
        <f aca="true" t="shared" si="41" ref="F64:G67">H64+J64+L64+N64+P64+R64</f>
        <v>0</v>
      </c>
      <c r="G64" s="9">
        <f t="shared" si="41"/>
        <v>63700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63700</v>
      </c>
      <c r="R64" s="9">
        <v>0</v>
      </c>
      <c r="S64" s="9">
        <v>0</v>
      </c>
      <c r="T64" s="11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 hidden="1">
      <c r="A65" s="30"/>
      <c r="B65" s="31"/>
      <c r="C65" s="31"/>
      <c r="D65" s="26"/>
      <c r="E65" s="13" t="s">
        <v>18</v>
      </c>
      <c r="F65" s="9">
        <f t="shared" si="41"/>
        <v>5500</v>
      </c>
      <c r="G65" s="9">
        <f t="shared" si="41"/>
        <v>1300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5500</v>
      </c>
      <c r="O65" s="9">
        <v>0</v>
      </c>
      <c r="P65" s="9">
        <v>0</v>
      </c>
      <c r="Q65" s="9">
        <v>1300</v>
      </c>
      <c r="R65" s="9">
        <v>0</v>
      </c>
      <c r="S65" s="9">
        <v>0</v>
      </c>
      <c r="T65" s="11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 hidden="1">
      <c r="A66" s="30"/>
      <c r="B66" s="31"/>
      <c r="C66" s="31"/>
      <c r="D66" s="26"/>
      <c r="E66" s="13" t="s">
        <v>19</v>
      </c>
      <c r="F66" s="9">
        <f t="shared" si="41"/>
        <v>0</v>
      </c>
      <c r="G66" s="9">
        <f t="shared" si="41"/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11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5" hidden="1">
      <c r="A67" s="30"/>
      <c r="B67" s="31"/>
      <c r="C67" s="31"/>
      <c r="D67" s="26"/>
      <c r="E67" s="13" t="s">
        <v>20</v>
      </c>
      <c r="F67" s="9">
        <f t="shared" si="41"/>
        <v>0</v>
      </c>
      <c r="G67" s="9">
        <f t="shared" si="41"/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11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 hidden="1">
      <c r="A68" s="30">
        <v>4</v>
      </c>
      <c r="B68" s="31" t="s">
        <v>72</v>
      </c>
      <c r="C68" s="31" t="s">
        <v>27</v>
      </c>
      <c r="D68" s="25" t="s">
        <v>15</v>
      </c>
      <c r="E68" s="25"/>
      <c r="F68" s="9">
        <f aca="true" t="shared" si="42" ref="F68:S68">SUM(F69:F72)</f>
        <v>4500</v>
      </c>
      <c r="G68" s="9">
        <f t="shared" si="42"/>
        <v>40000</v>
      </c>
      <c r="H68" s="9">
        <f t="shared" si="42"/>
        <v>0</v>
      </c>
      <c r="I68" s="9">
        <f t="shared" si="42"/>
        <v>0</v>
      </c>
      <c r="J68" s="9">
        <f t="shared" si="42"/>
        <v>0</v>
      </c>
      <c r="K68" s="9">
        <f t="shared" si="42"/>
        <v>0</v>
      </c>
      <c r="L68" s="9">
        <f t="shared" si="42"/>
        <v>4500</v>
      </c>
      <c r="M68" s="9">
        <f t="shared" si="42"/>
        <v>0</v>
      </c>
      <c r="N68" s="9">
        <f t="shared" si="42"/>
        <v>0</v>
      </c>
      <c r="O68" s="9">
        <f t="shared" si="42"/>
        <v>0</v>
      </c>
      <c r="P68" s="9">
        <f t="shared" si="42"/>
        <v>0</v>
      </c>
      <c r="Q68" s="9">
        <f t="shared" si="42"/>
        <v>40000</v>
      </c>
      <c r="R68" s="9">
        <f t="shared" si="42"/>
        <v>0</v>
      </c>
      <c r="S68" s="9">
        <f t="shared" si="42"/>
        <v>0</v>
      </c>
      <c r="T68" s="11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5" hidden="1">
      <c r="A69" s="30"/>
      <c r="B69" s="31"/>
      <c r="C69" s="31"/>
      <c r="D69" s="26" t="s">
        <v>16</v>
      </c>
      <c r="E69" s="13" t="s">
        <v>17</v>
      </c>
      <c r="F69" s="9">
        <f aca="true" t="shared" si="43" ref="F69:G72">H69+J69+L69+N69+P69+R69</f>
        <v>0</v>
      </c>
      <c r="G69" s="9">
        <f t="shared" si="43"/>
        <v>39200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39200</v>
      </c>
      <c r="R69" s="9">
        <v>0</v>
      </c>
      <c r="S69" s="9">
        <v>0</v>
      </c>
      <c r="T69" s="1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 hidden="1">
      <c r="A70" s="30"/>
      <c r="B70" s="31"/>
      <c r="C70" s="31"/>
      <c r="D70" s="26"/>
      <c r="E70" s="13" t="s">
        <v>18</v>
      </c>
      <c r="F70" s="9">
        <f t="shared" si="43"/>
        <v>4500</v>
      </c>
      <c r="G70" s="9">
        <f t="shared" si="43"/>
        <v>800</v>
      </c>
      <c r="H70" s="9">
        <v>0</v>
      </c>
      <c r="I70" s="9">
        <v>0</v>
      </c>
      <c r="J70" s="9">
        <v>0</v>
      </c>
      <c r="K70" s="9">
        <v>0</v>
      </c>
      <c r="L70" s="9">
        <v>4500</v>
      </c>
      <c r="M70" s="9">
        <v>0</v>
      </c>
      <c r="N70" s="9">
        <v>0</v>
      </c>
      <c r="O70" s="9">
        <v>0</v>
      </c>
      <c r="P70" s="9">
        <v>0</v>
      </c>
      <c r="Q70" s="9">
        <v>800</v>
      </c>
      <c r="R70" s="9">
        <v>0</v>
      </c>
      <c r="S70" s="9">
        <v>0</v>
      </c>
      <c r="T70" s="11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 hidden="1">
      <c r="A71" s="30"/>
      <c r="B71" s="31"/>
      <c r="C71" s="31"/>
      <c r="D71" s="26"/>
      <c r="E71" s="13" t="s">
        <v>19</v>
      </c>
      <c r="F71" s="9">
        <f t="shared" si="43"/>
        <v>0</v>
      </c>
      <c r="G71" s="9">
        <f t="shared" si="43"/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1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5" hidden="1">
      <c r="A72" s="30"/>
      <c r="B72" s="31"/>
      <c r="C72" s="31"/>
      <c r="D72" s="26"/>
      <c r="E72" s="13" t="s">
        <v>20</v>
      </c>
      <c r="F72" s="9">
        <f t="shared" si="43"/>
        <v>0</v>
      </c>
      <c r="G72" s="9">
        <f t="shared" si="43"/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11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5" hidden="1">
      <c r="A73" s="30">
        <v>5</v>
      </c>
      <c r="B73" s="31" t="s">
        <v>72</v>
      </c>
      <c r="C73" s="31" t="s">
        <v>28</v>
      </c>
      <c r="D73" s="25" t="s">
        <v>15</v>
      </c>
      <c r="E73" s="25"/>
      <c r="F73" s="9">
        <f aca="true" t="shared" si="44" ref="F73:S73">SUM(F74:F77)</f>
        <v>4489.8</v>
      </c>
      <c r="G73" s="9">
        <f t="shared" si="44"/>
        <v>40000</v>
      </c>
      <c r="H73" s="9">
        <f t="shared" si="44"/>
        <v>4489.8</v>
      </c>
      <c r="I73" s="9">
        <f t="shared" si="44"/>
        <v>0</v>
      </c>
      <c r="J73" s="9">
        <f t="shared" si="44"/>
        <v>0</v>
      </c>
      <c r="K73" s="9">
        <f t="shared" si="44"/>
        <v>40000</v>
      </c>
      <c r="L73" s="9">
        <f t="shared" si="44"/>
        <v>0</v>
      </c>
      <c r="M73" s="9">
        <f t="shared" si="44"/>
        <v>0</v>
      </c>
      <c r="N73" s="9">
        <f t="shared" si="44"/>
        <v>0</v>
      </c>
      <c r="O73" s="9">
        <f t="shared" si="44"/>
        <v>0</v>
      </c>
      <c r="P73" s="9">
        <f t="shared" si="44"/>
        <v>0</v>
      </c>
      <c r="Q73" s="9">
        <f t="shared" si="44"/>
        <v>0</v>
      </c>
      <c r="R73" s="9">
        <f t="shared" si="44"/>
        <v>0</v>
      </c>
      <c r="S73" s="9">
        <f t="shared" si="44"/>
        <v>0</v>
      </c>
      <c r="T73" s="11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5" hidden="1">
      <c r="A74" s="30"/>
      <c r="B74" s="31"/>
      <c r="C74" s="31"/>
      <c r="D74" s="26" t="s">
        <v>16</v>
      </c>
      <c r="E74" s="13" t="s">
        <v>17</v>
      </c>
      <c r="F74" s="9">
        <f aca="true" t="shared" si="45" ref="F74:G77">H74+J74+L74+N74+P74+R74</f>
        <v>0</v>
      </c>
      <c r="G74" s="9">
        <f t="shared" si="45"/>
        <v>39200</v>
      </c>
      <c r="H74" s="9">
        <v>0</v>
      </c>
      <c r="I74" s="9">
        <v>0</v>
      </c>
      <c r="J74" s="9">
        <v>0</v>
      </c>
      <c r="K74" s="9">
        <v>39200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11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 hidden="1">
      <c r="A75" s="30"/>
      <c r="B75" s="31"/>
      <c r="C75" s="31"/>
      <c r="D75" s="26"/>
      <c r="E75" s="13" t="s">
        <v>18</v>
      </c>
      <c r="F75" s="9">
        <f t="shared" si="45"/>
        <v>4400</v>
      </c>
      <c r="G75" s="9">
        <f t="shared" si="45"/>
        <v>800</v>
      </c>
      <c r="H75" s="9">
        <v>4400</v>
      </c>
      <c r="I75" s="9">
        <v>0</v>
      </c>
      <c r="J75" s="9">
        <v>0</v>
      </c>
      <c r="K75" s="9">
        <v>800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11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 hidden="1">
      <c r="A76" s="30"/>
      <c r="B76" s="31"/>
      <c r="C76" s="31"/>
      <c r="D76" s="26"/>
      <c r="E76" s="13" t="s">
        <v>19</v>
      </c>
      <c r="F76" s="9">
        <f t="shared" si="45"/>
        <v>89.8</v>
      </c>
      <c r="G76" s="9">
        <f t="shared" si="45"/>
        <v>0</v>
      </c>
      <c r="H76" s="9">
        <v>89.8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11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 hidden="1">
      <c r="A77" s="30"/>
      <c r="B77" s="31"/>
      <c r="C77" s="31"/>
      <c r="D77" s="26"/>
      <c r="E77" s="13" t="s">
        <v>20</v>
      </c>
      <c r="F77" s="9">
        <f t="shared" si="45"/>
        <v>0</v>
      </c>
      <c r="G77" s="9">
        <f t="shared" si="45"/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11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 hidden="1">
      <c r="A78" s="30">
        <v>6</v>
      </c>
      <c r="B78" s="31" t="s">
        <v>72</v>
      </c>
      <c r="C78" s="31" t="s">
        <v>29</v>
      </c>
      <c r="D78" s="25" t="s">
        <v>15</v>
      </c>
      <c r="E78" s="25"/>
      <c r="F78" s="9">
        <f aca="true" t="shared" si="46" ref="F78:S78">SUM(F79:F82)</f>
        <v>5306.125</v>
      </c>
      <c r="G78" s="9">
        <f t="shared" si="46"/>
        <v>65000</v>
      </c>
      <c r="H78" s="9">
        <f t="shared" si="46"/>
        <v>5306.125</v>
      </c>
      <c r="I78" s="9">
        <f t="shared" si="46"/>
        <v>0</v>
      </c>
      <c r="J78" s="9">
        <f t="shared" si="46"/>
        <v>0</v>
      </c>
      <c r="K78" s="9">
        <f t="shared" si="46"/>
        <v>65000</v>
      </c>
      <c r="L78" s="9">
        <f t="shared" si="46"/>
        <v>0</v>
      </c>
      <c r="M78" s="9">
        <f t="shared" si="46"/>
        <v>0</v>
      </c>
      <c r="N78" s="9">
        <f t="shared" si="46"/>
        <v>0</v>
      </c>
      <c r="O78" s="9">
        <f t="shared" si="46"/>
        <v>0</v>
      </c>
      <c r="P78" s="9">
        <f t="shared" si="46"/>
        <v>0</v>
      </c>
      <c r="Q78" s="9">
        <f t="shared" si="46"/>
        <v>0</v>
      </c>
      <c r="R78" s="9">
        <f t="shared" si="46"/>
        <v>0</v>
      </c>
      <c r="S78" s="9">
        <f t="shared" si="46"/>
        <v>0</v>
      </c>
      <c r="T78" s="11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 hidden="1">
      <c r="A79" s="30"/>
      <c r="B79" s="31"/>
      <c r="C79" s="31"/>
      <c r="D79" s="26" t="s">
        <v>16</v>
      </c>
      <c r="E79" s="13" t="s">
        <v>17</v>
      </c>
      <c r="F79" s="9">
        <f aca="true" t="shared" si="47" ref="F79:G82">H79+J79+L79+N79+P79+R79</f>
        <v>0</v>
      </c>
      <c r="G79" s="9">
        <f t="shared" si="47"/>
        <v>63700</v>
      </c>
      <c r="H79" s="9">
        <v>0</v>
      </c>
      <c r="I79" s="9">
        <v>0</v>
      </c>
      <c r="J79" s="9">
        <v>0</v>
      </c>
      <c r="K79" s="9">
        <v>63700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11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 hidden="1">
      <c r="A80" s="30"/>
      <c r="B80" s="31"/>
      <c r="C80" s="31"/>
      <c r="D80" s="26"/>
      <c r="E80" s="13" t="s">
        <v>18</v>
      </c>
      <c r="F80" s="9">
        <f t="shared" si="47"/>
        <v>5200</v>
      </c>
      <c r="G80" s="9">
        <f t="shared" si="47"/>
        <v>1300</v>
      </c>
      <c r="H80" s="9">
        <v>5200</v>
      </c>
      <c r="I80" s="9">
        <v>0</v>
      </c>
      <c r="J80" s="9">
        <v>0</v>
      </c>
      <c r="K80" s="9">
        <v>1300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11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 hidden="1">
      <c r="A81" s="30"/>
      <c r="B81" s="31"/>
      <c r="C81" s="31"/>
      <c r="D81" s="26"/>
      <c r="E81" s="13" t="s">
        <v>19</v>
      </c>
      <c r="F81" s="9">
        <f t="shared" si="47"/>
        <v>106.125</v>
      </c>
      <c r="G81" s="9">
        <f t="shared" si="47"/>
        <v>0</v>
      </c>
      <c r="H81" s="9">
        <v>106.125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1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5" hidden="1">
      <c r="A82" s="30"/>
      <c r="B82" s="31"/>
      <c r="C82" s="31"/>
      <c r="D82" s="26"/>
      <c r="E82" s="13" t="s">
        <v>20</v>
      </c>
      <c r="F82" s="9">
        <f t="shared" si="47"/>
        <v>0</v>
      </c>
      <c r="G82" s="9">
        <f t="shared" si="47"/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11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5" hidden="1">
      <c r="A83" s="30">
        <v>7</v>
      </c>
      <c r="B83" s="31" t="s">
        <v>72</v>
      </c>
      <c r="C83" s="31" t="s">
        <v>30</v>
      </c>
      <c r="D83" s="25" t="s">
        <v>15</v>
      </c>
      <c r="E83" s="25"/>
      <c r="F83" s="9">
        <f aca="true" t="shared" si="48" ref="F83:S83">SUM(F84:F87)</f>
        <v>10500</v>
      </c>
      <c r="G83" s="9">
        <f t="shared" si="48"/>
        <v>170000</v>
      </c>
      <c r="H83" s="9">
        <f t="shared" si="48"/>
        <v>0</v>
      </c>
      <c r="I83" s="9">
        <f t="shared" si="48"/>
        <v>0</v>
      </c>
      <c r="J83" s="9">
        <f t="shared" si="48"/>
        <v>0</v>
      </c>
      <c r="K83" s="9">
        <f t="shared" si="48"/>
        <v>0</v>
      </c>
      <c r="L83" s="9">
        <f t="shared" si="48"/>
        <v>0</v>
      </c>
      <c r="M83" s="9">
        <f t="shared" si="48"/>
        <v>0</v>
      </c>
      <c r="N83" s="9">
        <f t="shared" si="48"/>
        <v>0</v>
      </c>
      <c r="O83" s="9">
        <f t="shared" si="48"/>
        <v>0</v>
      </c>
      <c r="P83" s="9">
        <f t="shared" si="48"/>
        <v>10500</v>
      </c>
      <c r="Q83" s="9">
        <f t="shared" si="48"/>
        <v>0</v>
      </c>
      <c r="R83" s="9">
        <f t="shared" si="48"/>
        <v>0</v>
      </c>
      <c r="S83" s="9">
        <f t="shared" si="48"/>
        <v>170000</v>
      </c>
      <c r="T83" s="11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5" hidden="1">
      <c r="A84" s="30"/>
      <c r="B84" s="31"/>
      <c r="C84" s="31"/>
      <c r="D84" s="26" t="s">
        <v>16</v>
      </c>
      <c r="E84" s="13" t="s">
        <v>17</v>
      </c>
      <c r="F84" s="9">
        <f aca="true" t="shared" si="49" ref="F84:G87">H84+J84+L84+N84+P84+R84</f>
        <v>0</v>
      </c>
      <c r="G84" s="9">
        <f t="shared" si="49"/>
        <v>166600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166600</v>
      </c>
      <c r="T84" s="11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5" hidden="1">
      <c r="A85" s="30"/>
      <c r="B85" s="31"/>
      <c r="C85" s="31"/>
      <c r="D85" s="26"/>
      <c r="E85" s="13" t="s">
        <v>18</v>
      </c>
      <c r="F85" s="9">
        <f t="shared" si="49"/>
        <v>10500</v>
      </c>
      <c r="G85" s="9">
        <f t="shared" si="49"/>
        <v>3400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10500</v>
      </c>
      <c r="Q85" s="9">
        <v>0</v>
      </c>
      <c r="R85" s="9">
        <v>0</v>
      </c>
      <c r="S85" s="9">
        <v>3400</v>
      </c>
      <c r="T85" s="11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5" hidden="1">
      <c r="A86" s="30"/>
      <c r="B86" s="31"/>
      <c r="C86" s="31"/>
      <c r="D86" s="26"/>
      <c r="E86" s="13" t="s">
        <v>19</v>
      </c>
      <c r="F86" s="9">
        <f t="shared" si="49"/>
        <v>0</v>
      </c>
      <c r="G86" s="9">
        <f t="shared" si="49"/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11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 hidden="1">
      <c r="A87" s="30"/>
      <c r="B87" s="31"/>
      <c r="C87" s="31"/>
      <c r="D87" s="26"/>
      <c r="E87" s="13" t="s">
        <v>20</v>
      </c>
      <c r="F87" s="9">
        <f t="shared" si="49"/>
        <v>0</v>
      </c>
      <c r="G87" s="9">
        <f t="shared" si="49"/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11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 hidden="1">
      <c r="A88" s="30">
        <v>8</v>
      </c>
      <c r="B88" s="31" t="s">
        <v>72</v>
      </c>
      <c r="C88" s="31" t="s">
        <v>31</v>
      </c>
      <c r="D88" s="25" t="s">
        <v>15</v>
      </c>
      <c r="E88" s="25"/>
      <c r="F88" s="9">
        <f aca="true" t="shared" si="50" ref="F88:S88">SUM(F89:F92)</f>
        <v>4500</v>
      </c>
      <c r="G88" s="9">
        <f t="shared" si="50"/>
        <v>40000</v>
      </c>
      <c r="H88" s="9">
        <f t="shared" si="50"/>
        <v>0</v>
      </c>
      <c r="I88" s="9">
        <f t="shared" si="50"/>
        <v>0</v>
      </c>
      <c r="J88" s="9">
        <f t="shared" si="50"/>
        <v>0</v>
      </c>
      <c r="K88" s="9">
        <f t="shared" si="50"/>
        <v>0</v>
      </c>
      <c r="L88" s="9">
        <f t="shared" si="50"/>
        <v>4500</v>
      </c>
      <c r="M88" s="9">
        <f t="shared" si="50"/>
        <v>0</v>
      </c>
      <c r="N88" s="9">
        <f t="shared" si="50"/>
        <v>0</v>
      </c>
      <c r="O88" s="9">
        <f t="shared" si="50"/>
        <v>40000</v>
      </c>
      <c r="P88" s="9">
        <f t="shared" si="50"/>
        <v>0</v>
      </c>
      <c r="Q88" s="9">
        <f t="shared" si="50"/>
        <v>0</v>
      </c>
      <c r="R88" s="9">
        <f t="shared" si="50"/>
        <v>0</v>
      </c>
      <c r="S88" s="9">
        <f t="shared" si="50"/>
        <v>0</v>
      </c>
      <c r="T88" s="11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 hidden="1">
      <c r="A89" s="30"/>
      <c r="B89" s="31"/>
      <c r="C89" s="31"/>
      <c r="D89" s="26" t="s">
        <v>16</v>
      </c>
      <c r="E89" s="13" t="s">
        <v>17</v>
      </c>
      <c r="F89" s="9">
        <f aca="true" t="shared" si="51" ref="F89:G92">H89+J89+L89+N89+P89+R89</f>
        <v>0</v>
      </c>
      <c r="G89" s="9">
        <f t="shared" si="51"/>
        <v>39200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39200</v>
      </c>
      <c r="P89" s="9">
        <v>0</v>
      </c>
      <c r="Q89" s="9">
        <v>0</v>
      </c>
      <c r="R89" s="9">
        <v>0</v>
      </c>
      <c r="S89" s="9">
        <v>0</v>
      </c>
      <c r="T89" s="11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 hidden="1">
      <c r="A90" s="30"/>
      <c r="B90" s="31"/>
      <c r="C90" s="31"/>
      <c r="D90" s="26"/>
      <c r="E90" s="13" t="s">
        <v>18</v>
      </c>
      <c r="F90" s="9">
        <f t="shared" si="51"/>
        <v>4500</v>
      </c>
      <c r="G90" s="9">
        <f t="shared" si="51"/>
        <v>800</v>
      </c>
      <c r="H90" s="9">
        <v>0</v>
      </c>
      <c r="I90" s="9">
        <v>0</v>
      </c>
      <c r="J90" s="9">
        <v>0</v>
      </c>
      <c r="K90" s="9">
        <v>0</v>
      </c>
      <c r="L90" s="9">
        <v>4500</v>
      </c>
      <c r="M90" s="9">
        <v>0</v>
      </c>
      <c r="N90" s="9">
        <v>0</v>
      </c>
      <c r="O90" s="9">
        <v>800</v>
      </c>
      <c r="P90" s="9">
        <v>0</v>
      </c>
      <c r="Q90" s="9">
        <v>0</v>
      </c>
      <c r="R90" s="9">
        <v>0</v>
      </c>
      <c r="S90" s="9">
        <v>0</v>
      </c>
      <c r="T90" s="11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 hidden="1">
      <c r="A91" s="30"/>
      <c r="B91" s="31"/>
      <c r="C91" s="31"/>
      <c r="D91" s="26"/>
      <c r="E91" s="13" t="s">
        <v>19</v>
      </c>
      <c r="F91" s="9">
        <f t="shared" si="51"/>
        <v>0</v>
      </c>
      <c r="G91" s="9">
        <f t="shared" si="51"/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1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 hidden="1">
      <c r="A92" s="30"/>
      <c r="B92" s="31"/>
      <c r="C92" s="31"/>
      <c r="D92" s="26"/>
      <c r="E92" s="13" t="s">
        <v>20</v>
      </c>
      <c r="F92" s="9">
        <f t="shared" si="51"/>
        <v>0</v>
      </c>
      <c r="G92" s="9">
        <f t="shared" si="51"/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11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 hidden="1">
      <c r="A93" s="30">
        <v>9</v>
      </c>
      <c r="B93" s="31" t="s">
        <v>72</v>
      </c>
      <c r="C93" s="31" t="s">
        <v>32</v>
      </c>
      <c r="D93" s="25" t="s">
        <v>15</v>
      </c>
      <c r="E93" s="25"/>
      <c r="F93" s="9">
        <f aca="true" t="shared" si="52" ref="F93:S93">SUM(F94:F97)</f>
        <v>5500</v>
      </c>
      <c r="G93" s="9">
        <f t="shared" si="52"/>
        <v>65000</v>
      </c>
      <c r="H93" s="9">
        <f t="shared" si="52"/>
        <v>0</v>
      </c>
      <c r="I93" s="9">
        <f t="shared" si="52"/>
        <v>0</v>
      </c>
      <c r="J93" s="9">
        <f t="shared" si="52"/>
        <v>0</v>
      </c>
      <c r="K93" s="9">
        <f t="shared" si="52"/>
        <v>0</v>
      </c>
      <c r="L93" s="9">
        <f t="shared" si="52"/>
        <v>0</v>
      </c>
      <c r="M93" s="9">
        <f t="shared" si="52"/>
        <v>0</v>
      </c>
      <c r="N93" s="9">
        <f t="shared" si="52"/>
        <v>5500</v>
      </c>
      <c r="O93" s="9">
        <f t="shared" si="52"/>
        <v>0</v>
      </c>
      <c r="P93" s="9">
        <f t="shared" si="52"/>
        <v>0</v>
      </c>
      <c r="Q93" s="9">
        <f t="shared" si="52"/>
        <v>65000</v>
      </c>
      <c r="R93" s="9">
        <f t="shared" si="52"/>
        <v>0</v>
      </c>
      <c r="S93" s="9">
        <f t="shared" si="52"/>
        <v>0</v>
      </c>
      <c r="T93" s="11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 hidden="1">
      <c r="A94" s="30"/>
      <c r="B94" s="31"/>
      <c r="C94" s="31"/>
      <c r="D94" s="26" t="s">
        <v>16</v>
      </c>
      <c r="E94" s="13" t="s">
        <v>17</v>
      </c>
      <c r="F94" s="9">
        <f aca="true" t="shared" si="53" ref="F94:G97">H94+J94+L94+N94+P94+R94</f>
        <v>0</v>
      </c>
      <c r="G94" s="9">
        <f t="shared" si="53"/>
        <v>63700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63700</v>
      </c>
      <c r="R94" s="9">
        <v>0</v>
      </c>
      <c r="S94" s="9">
        <v>0</v>
      </c>
      <c r="T94" s="11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 hidden="1">
      <c r="A95" s="30"/>
      <c r="B95" s="31"/>
      <c r="C95" s="31"/>
      <c r="D95" s="26"/>
      <c r="E95" s="13" t="s">
        <v>18</v>
      </c>
      <c r="F95" s="9">
        <f t="shared" si="53"/>
        <v>5500</v>
      </c>
      <c r="G95" s="9">
        <f t="shared" si="53"/>
        <v>1300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5500</v>
      </c>
      <c r="O95" s="9">
        <v>0</v>
      </c>
      <c r="P95" s="9">
        <v>0</v>
      </c>
      <c r="Q95" s="9">
        <v>1300</v>
      </c>
      <c r="R95" s="9">
        <v>0</v>
      </c>
      <c r="S95" s="9">
        <v>0</v>
      </c>
      <c r="T95" s="11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 hidden="1">
      <c r="A96" s="30"/>
      <c r="B96" s="31"/>
      <c r="C96" s="31"/>
      <c r="D96" s="26"/>
      <c r="E96" s="13" t="s">
        <v>19</v>
      </c>
      <c r="F96" s="9">
        <f t="shared" si="53"/>
        <v>0</v>
      </c>
      <c r="G96" s="9">
        <f t="shared" si="53"/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11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" hidden="1">
      <c r="A97" s="30"/>
      <c r="B97" s="31"/>
      <c r="C97" s="31"/>
      <c r="D97" s="26"/>
      <c r="E97" s="13" t="s">
        <v>20</v>
      </c>
      <c r="F97" s="9">
        <f t="shared" si="53"/>
        <v>0</v>
      </c>
      <c r="G97" s="9">
        <f t="shared" si="53"/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11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" hidden="1">
      <c r="A98" s="30">
        <v>10</v>
      </c>
      <c r="B98" s="31" t="s">
        <v>72</v>
      </c>
      <c r="C98" s="31" t="s">
        <v>33</v>
      </c>
      <c r="D98" s="25" t="s">
        <v>15</v>
      </c>
      <c r="E98" s="25"/>
      <c r="F98" s="9">
        <f aca="true" t="shared" si="54" ref="F98:S98">SUM(F99:F102)</f>
        <v>10612.245</v>
      </c>
      <c r="G98" s="9">
        <f t="shared" si="54"/>
        <v>135000</v>
      </c>
      <c r="H98" s="9">
        <f t="shared" si="54"/>
        <v>10612.245</v>
      </c>
      <c r="I98" s="9">
        <f t="shared" si="54"/>
        <v>0</v>
      </c>
      <c r="J98" s="9">
        <f t="shared" si="54"/>
        <v>0</v>
      </c>
      <c r="K98" s="9">
        <f t="shared" si="54"/>
        <v>135000</v>
      </c>
      <c r="L98" s="9">
        <f t="shared" si="54"/>
        <v>0</v>
      </c>
      <c r="M98" s="9">
        <f t="shared" si="54"/>
        <v>0</v>
      </c>
      <c r="N98" s="9">
        <f t="shared" si="54"/>
        <v>0</v>
      </c>
      <c r="O98" s="9">
        <f t="shared" si="54"/>
        <v>0</v>
      </c>
      <c r="P98" s="9">
        <f t="shared" si="54"/>
        <v>0</v>
      </c>
      <c r="Q98" s="9">
        <f t="shared" si="54"/>
        <v>0</v>
      </c>
      <c r="R98" s="9">
        <f t="shared" si="54"/>
        <v>0</v>
      </c>
      <c r="S98" s="9">
        <f t="shared" si="54"/>
        <v>0</v>
      </c>
      <c r="T98" s="11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" hidden="1">
      <c r="A99" s="30"/>
      <c r="B99" s="31"/>
      <c r="C99" s="31"/>
      <c r="D99" s="26" t="s">
        <v>16</v>
      </c>
      <c r="E99" s="13" t="s">
        <v>17</v>
      </c>
      <c r="F99" s="9">
        <f aca="true" t="shared" si="55" ref="F99:G102">H99+J99+L99+N99+P99+R99</f>
        <v>0</v>
      </c>
      <c r="G99" s="9">
        <f t="shared" si="55"/>
        <v>132300</v>
      </c>
      <c r="H99" s="9">
        <v>0</v>
      </c>
      <c r="I99" s="9">
        <v>0</v>
      </c>
      <c r="J99" s="9">
        <v>0</v>
      </c>
      <c r="K99" s="9">
        <v>132300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11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" hidden="1">
      <c r="A100" s="30"/>
      <c r="B100" s="31"/>
      <c r="C100" s="31"/>
      <c r="D100" s="26"/>
      <c r="E100" s="13" t="s">
        <v>18</v>
      </c>
      <c r="F100" s="9">
        <f t="shared" si="55"/>
        <v>10400</v>
      </c>
      <c r="G100" s="9">
        <f t="shared" si="55"/>
        <v>2700</v>
      </c>
      <c r="H100" s="9">
        <v>10400</v>
      </c>
      <c r="I100" s="9">
        <v>0</v>
      </c>
      <c r="J100" s="9">
        <v>0</v>
      </c>
      <c r="K100" s="9">
        <v>2700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11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" hidden="1">
      <c r="A101" s="30"/>
      <c r="B101" s="31"/>
      <c r="C101" s="31"/>
      <c r="D101" s="26"/>
      <c r="E101" s="13" t="s">
        <v>19</v>
      </c>
      <c r="F101" s="9">
        <f t="shared" si="55"/>
        <v>212.245</v>
      </c>
      <c r="G101" s="9">
        <f t="shared" si="55"/>
        <v>0</v>
      </c>
      <c r="H101" s="9">
        <v>212.245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1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" hidden="1">
      <c r="A102" s="30"/>
      <c r="B102" s="31"/>
      <c r="C102" s="31"/>
      <c r="D102" s="26"/>
      <c r="E102" s="13" t="s">
        <v>20</v>
      </c>
      <c r="F102" s="9">
        <f t="shared" si="55"/>
        <v>0</v>
      </c>
      <c r="G102" s="9">
        <f t="shared" si="55"/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11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" hidden="1">
      <c r="A103" s="30">
        <v>11</v>
      </c>
      <c r="B103" s="31" t="s">
        <v>72</v>
      </c>
      <c r="C103" s="31" t="s">
        <v>34</v>
      </c>
      <c r="D103" s="25" t="s">
        <v>15</v>
      </c>
      <c r="E103" s="25"/>
      <c r="F103" s="9">
        <f aca="true" t="shared" si="56" ref="F103:S103">SUM(F104:F107)</f>
        <v>10400</v>
      </c>
      <c r="G103" s="9">
        <f t="shared" si="56"/>
        <v>135000</v>
      </c>
      <c r="H103" s="9">
        <f t="shared" si="56"/>
        <v>0</v>
      </c>
      <c r="I103" s="9">
        <f t="shared" si="56"/>
        <v>0</v>
      </c>
      <c r="J103" s="9">
        <f t="shared" si="56"/>
        <v>10400</v>
      </c>
      <c r="K103" s="9">
        <f t="shared" si="56"/>
        <v>0</v>
      </c>
      <c r="L103" s="9">
        <f t="shared" si="56"/>
        <v>0</v>
      </c>
      <c r="M103" s="9">
        <f t="shared" si="56"/>
        <v>114297.48</v>
      </c>
      <c r="N103" s="9">
        <f t="shared" si="56"/>
        <v>0</v>
      </c>
      <c r="O103" s="9">
        <f t="shared" si="56"/>
        <v>20702.52</v>
      </c>
      <c r="P103" s="9">
        <f t="shared" si="56"/>
        <v>0</v>
      </c>
      <c r="Q103" s="9">
        <f t="shared" si="56"/>
        <v>0</v>
      </c>
      <c r="R103" s="9">
        <f t="shared" si="56"/>
        <v>0</v>
      </c>
      <c r="S103" s="9">
        <f t="shared" si="56"/>
        <v>0</v>
      </c>
      <c r="T103" s="11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" hidden="1">
      <c r="A104" s="30"/>
      <c r="B104" s="31"/>
      <c r="C104" s="31"/>
      <c r="D104" s="26" t="s">
        <v>16</v>
      </c>
      <c r="E104" s="13" t="s">
        <v>17</v>
      </c>
      <c r="F104" s="9">
        <f aca="true" t="shared" si="57" ref="F104:G107">H104+J104+L104+N104+P104+R104</f>
        <v>0</v>
      </c>
      <c r="G104" s="9">
        <f t="shared" si="57"/>
        <v>132300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112011.53</v>
      </c>
      <c r="N104" s="9">
        <v>0</v>
      </c>
      <c r="O104" s="9">
        <v>20288.47</v>
      </c>
      <c r="P104" s="9">
        <v>0</v>
      </c>
      <c r="Q104" s="9">
        <v>0</v>
      </c>
      <c r="R104" s="9">
        <v>0</v>
      </c>
      <c r="S104" s="9">
        <v>0</v>
      </c>
      <c r="T104" s="11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" hidden="1">
      <c r="A105" s="30"/>
      <c r="B105" s="31"/>
      <c r="C105" s="31"/>
      <c r="D105" s="26"/>
      <c r="E105" s="13" t="s">
        <v>18</v>
      </c>
      <c r="F105" s="9">
        <f t="shared" si="57"/>
        <v>10400</v>
      </c>
      <c r="G105" s="9">
        <f t="shared" si="57"/>
        <v>2700</v>
      </c>
      <c r="H105" s="9">
        <v>0</v>
      </c>
      <c r="I105" s="9">
        <v>0</v>
      </c>
      <c r="J105" s="9">
        <v>10400</v>
      </c>
      <c r="K105" s="9">
        <v>0</v>
      </c>
      <c r="L105" s="9">
        <v>0</v>
      </c>
      <c r="M105" s="9">
        <v>2285.95</v>
      </c>
      <c r="N105" s="9">
        <v>0</v>
      </c>
      <c r="O105" s="9">
        <v>414.05</v>
      </c>
      <c r="P105" s="9">
        <v>0</v>
      </c>
      <c r="Q105" s="9">
        <v>0</v>
      </c>
      <c r="R105" s="9">
        <v>0</v>
      </c>
      <c r="S105" s="9">
        <v>0</v>
      </c>
      <c r="T105" s="11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" hidden="1">
      <c r="A106" s="30"/>
      <c r="B106" s="31"/>
      <c r="C106" s="31"/>
      <c r="D106" s="26"/>
      <c r="E106" s="13" t="s">
        <v>19</v>
      </c>
      <c r="F106" s="9">
        <f t="shared" si="57"/>
        <v>0</v>
      </c>
      <c r="G106" s="9">
        <f t="shared" si="57"/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11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" hidden="1">
      <c r="A107" s="30"/>
      <c r="B107" s="31"/>
      <c r="C107" s="31"/>
      <c r="D107" s="26"/>
      <c r="E107" s="13" t="s">
        <v>20</v>
      </c>
      <c r="F107" s="9">
        <f t="shared" si="57"/>
        <v>0</v>
      </c>
      <c r="G107" s="9">
        <f t="shared" si="57"/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11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" hidden="1">
      <c r="A108" s="30">
        <v>12</v>
      </c>
      <c r="B108" s="31" t="s">
        <v>72</v>
      </c>
      <c r="C108" s="31" t="s">
        <v>35</v>
      </c>
      <c r="D108" s="25" t="s">
        <v>15</v>
      </c>
      <c r="E108" s="25"/>
      <c r="F108" s="9">
        <f aca="true" t="shared" si="58" ref="F108:S108">SUM(F109:F112)</f>
        <v>15000</v>
      </c>
      <c r="G108" s="9">
        <f t="shared" si="58"/>
        <v>170000</v>
      </c>
      <c r="H108" s="9">
        <f t="shared" si="58"/>
        <v>0</v>
      </c>
      <c r="I108" s="9">
        <f t="shared" si="58"/>
        <v>0</v>
      </c>
      <c r="J108" s="9">
        <f t="shared" si="58"/>
        <v>15000</v>
      </c>
      <c r="K108" s="9">
        <f t="shared" si="58"/>
        <v>0</v>
      </c>
      <c r="L108" s="9">
        <f t="shared" si="58"/>
        <v>0</v>
      </c>
      <c r="M108" s="9">
        <f t="shared" si="58"/>
        <v>0</v>
      </c>
      <c r="N108" s="9">
        <f t="shared" si="58"/>
        <v>0</v>
      </c>
      <c r="O108" s="9">
        <f t="shared" si="58"/>
        <v>170000</v>
      </c>
      <c r="P108" s="9">
        <f t="shared" si="58"/>
        <v>0</v>
      </c>
      <c r="Q108" s="9">
        <f t="shared" si="58"/>
        <v>0</v>
      </c>
      <c r="R108" s="9">
        <f t="shared" si="58"/>
        <v>0</v>
      </c>
      <c r="S108" s="9">
        <f t="shared" si="58"/>
        <v>0</v>
      </c>
      <c r="T108" s="11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5" hidden="1">
      <c r="A109" s="30"/>
      <c r="B109" s="31"/>
      <c r="C109" s="31"/>
      <c r="D109" s="26" t="s">
        <v>16</v>
      </c>
      <c r="E109" s="13" t="s">
        <v>17</v>
      </c>
      <c r="F109" s="9">
        <f aca="true" t="shared" si="59" ref="F109:G112">H109+J109+L109+N109+P109+R109</f>
        <v>0</v>
      </c>
      <c r="G109" s="9">
        <f t="shared" si="59"/>
        <v>166600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166600</v>
      </c>
      <c r="P109" s="9">
        <v>0</v>
      </c>
      <c r="Q109" s="9">
        <v>0</v>
      </c>
      <c r="R109" s="9">
        <v>0</v>
      </c>
      <c r="S109" s="9">
        <v>0</v>
      </c>
      <c r="T109" s="11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5" hidden="1">
      <c r="A110" s="30"/>
      <c r="B110" s="31"/>
      <c r="C110" s="31"/>
      <c r="D110" s="26"/>
      <c r="E110" s="13" t="s">
        <v>18</v>
      </c>
      <c r="F110" s="9">
        <f t="shared" si="59"/>
        <v>15000</v>
      </c>
      <c r="G110" s="9">
        <f t="shared" si="59"/>
        <v>3400</v>
      </c>
      <c r="H110" s="9">
        <v>0</v>
      </c>
      <c r="I110" s="9">
        <v>0</v>
      </c>
      <c r="J110" s="9">
        <v>15000</v>
      </c>
      <c r="K110" s="9">
        <v>0</v>
      </c>
      <c r="L110" s="9">
        <v>0</v>
      </c>
      <c r="M110" s="9">
        <v>0</v>
      </c>
      <c r="N110" s="9">
        <v>0</v>
      </c>
      <c r="O110" s="9">
        <v>3400</v>
      </c>
      <c r="P110" s="9">
        <v>0</v>
      </c>
      <c r="Q110" s="9">
        <v>0</v>
      </c>
      <c r="R110" s="9">
        <v>0</v>
      </c>
      <c r="S110" s="9">
        <v>0</v>
      </c>
      <c r="T110" s="11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" hidden="1">
      <c r="A111" s="30"/>
      <c r="B111" s="31"/>
      <c r="C111" s="31"/>
      <c r="D111" s="26"/>
      <c r="E111" s="13" t="s">
        <v>19</v>
      </c>
      <c r="F111" s="9">
        <f t="shared" si="59"/>
        <v>0</v>
      </c>
      <c r="G111" s="9">
        <f t="shared" si="59"/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" hidden="1">
      <c r="A112" s="30"/>
      <c r="B112" s="31"/>
      <c r="C112" s="31"/>
      <c r="D112" s="26"/>
      <c r="E112" s="13" t="s">
        <v>20</v>
      </c>
      <c r="F112" s="9">
        <f t="shared" si="59"/>
        <v>0</v>
      </c>
      <c r="G112" s="9">
        <f t="shared" si="59"/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11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" hidden="1">
      <c r="A113" s="30">
        <v>13</v>
      </c>
      <c r="B113" s="31" t="s">
        <v>72</v>
      </c>
      <c r="C113" s="31" t="s">
        <v>36</v>
      </c>
      <c r="D113" s="25" t="s">
        <v>15</v>
      </c>
      <c r="E113" s="25"/>
      <c r="F113" s="9">
        <f aca="true" t="shared" si="60" ref="F113:S113">SUM(F114:F117)</f>
        <v>15000</v>
      </c>
      <c r="G113" s="9">
        <f t="shared" si="60"/>
        <v>170000</v>
      </c>
      <c r="H113" s="9">
        <f t="shared" si="60"/>
        <v>0</v>
      </c>
      <c r="I113" s="9">
        <f t="shared" si="60"/>
        <v>0</v>
      </c>
      <c r="J113" s="9">
        <f t="shared" si="60"/>
        <v>15000</v>
      </c>
      <c r="K113" s="9">
        <f t="shared" si="60"/>
        <v>0</v>
      </c>
      <c r="L113" s="9">
        <f t="shared" si="60"/>
        <v>0</v>
      </c>
      <c r="M113" s="9">
        <f t="shared" si="60"/>
        <v>0</v>
      </c>
      <c r="N113" s="9">
        <f t="shared" si="60"/>
        <v>0</v>
      </c>
      <c r="O113" s="9">
        <f t="shared" si="60"/>
        <v>0</v>
      </c>
      <c r="P113" s="9">
        <f t="shared" si="60"/>
        <v>0</v>
      </c>
      <c r="Q113" s="9">
        <f t="shared" si="60"/>
        <v>170000</v>
      </c>
      <c r="R113" s="9">
        <f t="shared" si="60"/>
        <v>0</v>
      </c>
      <c r="S113" s="9">
        <f t="shared" si="60"/>
        <v>0</v>
      </c>
      <c r="T113" s="11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5" hidden="1">
      <c r="A114" s="30"/>
      <c r="B114" s="31"/>
      <c r="C114" s="31"/>
      <c r="D114" s="26" t="s">
        <v>16</v>
      </c>
      <c r="E114" s="13" t="s">
        <v>17</v>
      </c>
      <c r="F114" s="9">
        <f aca="true" t="shared" si="61" ref="F114:G117">H114+J114+L114+N114+P114+R114</f>
        <v>0</v>
      </c>
      <c r="G114" s="9">
        <f t="shared" si="61"/>
        <v>166600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166600</v>
      </c>
      <c r="R114" s="9">
        <v>0</v>
      </c>
      <c r="S114" s="9">
        <v>0</v>
      </c>
      <c r="T114" s="11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" hidden="1">
      <c r="A115" s="30"/>
      <c r="B115" s="31"/>
      <c r="C115" s="31"/>
      <c r="D115" s="26"/>
      <c r="E115" s="13" t="s">
        <v>18</v>
      </c>
      <c r="F115" s="9">
        <f t="shared" si="61"/>
        <v>15000</v>
      </c>
      <c r="G115" s="9">
        <f t="shared" si="61"/>
        <v>3400</v>
      </c>
      <c r="H115" s="9">
        <v>0</v>
      </c>
      <c r="I115" s="9">
        <v>0</v>
      </c>
      <c r="J115" s="9">
        <v>15000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3400</v>
      </c>
      <c r="R115" s="9">
        <v>0</v>
      </c>
      <c r="S115" s="9">
        <v>0</v>
      </c>
      <c r="T115" s="11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5" hidden="1">
      <c r="A116" s="30"/>
      <c r="B116" s="31"/>
      <c r="C116" s="31"/>
      <c r="D116" s="26"/>
      <c r="E116" s="13" t="s">
        <v>19</v>
      </c>
      <c r="F116" s="9">
        <f t="shared" si="61"/>
        <v>0</v>
      </c>
      <c r="G116" s="9">
        <f t="shared" si="61"/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11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" hidden="1">
      <c r="A117" s="30"/>
      <c r="B117" s="31"/>
      <c r="C117" s="31"/>
      <c r="D117" s="26"/>
      <c r="E117" s="13" t="s">
        <v>20</v>
      </c>
      <c r="F117" s="9">
        <f t="shared" si="61"/>
        <v>0</v>
      </c>
      <c r="G117" s="9">
        <f t="shared" si="61"/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11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" hidden="1">
      <c r="A118" s="32" t="s">
        <v>73</v>
      </c>
      <c r="B118" s="32"/>
      <c r="C118" s="32"/>
      <c r="D118" s="25" t="s">
        <v>15</v>
      </c>
      <c r="E118" s="25"/>
      <c r="F118" s="9">
        <f>SUM(F119:F122)</f>
        <v>29000</v>
      </c>
      <c r="G118" s="9">
        <f>SUM(G119:G122)</f>
        <v>330000</v>
      </c>
      <c r="H118" s="9">
        <f aca="true" t="shared" si="62" ref="H118:S118">SUM(H123)</f>
        <v>0</v>
      </c>
      <c r="I118" s="9">
        <f t="shared" si="62"/>
        <v>0</v>
      </c>
      <c r="J118" s="9">
        <f t="shared" si="62"/>
        <v>29000</v>
      </c>
      <c r="K118" s="9">
        <f t="shared" si="62"/>
        <v>0</v>
      </c>
      <c r="L118" s="9">
        <f t="shared" si="62"/>
        <v>0</v>
      </c>
      <c r="M118" s="9">
        <f t="shared" si="62"/>
        <v>330000</v>
      </c>
      <c r="N118" s="9">
        <f t="shared" si="62"/>
        <v>0</v>
      </c>
      <c r="O118" s="9">
        <f t="shared" si="62"/>
        <v>0</v>
      </c>
      <c r="P118" s="9">
        <f t="shared" si="62"/>
        <v>0</v>
      </c>
      <c r="Q118" s="9">
        <f t="shared" si="62"/>
        <v>0</v>
      </c>
      <c r="R118" s="9">
        <f t="shared" si="62"/>
        <v>0</v>
      </c>
      <c r="S118" s="9">
        <f t="shared" si="62"/>
        <v>0</v>
      </c>
      <c r="T118" s="11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" hidden="1">
      <c r="A119" s="32"/>
      <c r="B119" s="32"/>
      <c r="C119" s="32"/>
      <c r="D119" s="26" t="s">
        <v>16</v>
      </c>
      <c r="E119" s="13" t="s">
        <v>17</v>
      </c>
      <c r="F119" s="9">
        <f aca="true" t="shared" si="63" ref="F119:G122">H119+J119+L119+N119+P119+R119</f>
        <v>0</v>
      </c>
      <c r="G119" s="9">
        <f t="shared" si="63"/>
        <v>323400</v>
      </c>
      <c r="H119" s="9">
        <f aca="true" t="shared" si="64" ref="H119:S119">SUM(H124)</f>
        <v>0</v>
      </c>
      <c r="I119" s="9">
        <f t="shared" si="64"/>
        <v>0</v>
      </c>
      <c r="J119" s="9">
        <f t="shared" si="64"/>
        <v>0</v>
      </c>
      <c r="K119" s="9">
        <f t="shared" si="64"/>
        <v>0</v>
      </c>
      <c r="L119" s="9">
        <f t="shared" si="64"/>
        <v>0</v>
      </c>
      <c r="M119" s="9">
        <f t="shared" si="64"/>
        <v>323400</v>
      </c>
      <c r="N119" s="9">
        <f t="shared" si="64"/>
        <v>0</v>
      </c>
      <c r="O119" s="9">
        <f t="shared" si="64"/>
        <v>0</v>
      </c>
      <c r="P119" s="9">
        <f t="shared" si="64"/>
        <v>0</v>
      </c>
      <c r="Q119" s="9">
        <f t="shared" si="64"/>
        <v>0</v>
      </c>
      <c r="R119" s="9">
        <f t="shared" si="64"/>
        <v>0</v>
      </c>
      <c r="S119" s="9">
        <f t="shared" si="64"/>
        <v>0</v>
      </c>
      <c r="T119" s="11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" hidden="1">
      <c r="A120" s="32"/>
      <c r="B120" s="32"/>
      <c r="C120" s="32"/>
      <c r="D120" s="26"/>
      <c r="E120" s="13" t="s">
        <v>18</v>
      </c>
      <c r="F120" s="9">
        <f t="shared" si="63"/>
        <v>29000</v>
      </c>
      <c r="G120" s="9">
        <f t="shared" si="63"/>
        <v>6600</v>
      </c>
      <c r="H120" s="9">
        <f aca="true" t="shared" si="65" ref="H120:S120">SUM(H125)</f>
        <v>0</v>
      </c>
      <c r="I120" s="9">
        <f t="shared" si="65"/>
        <v>0</v>
      </c>
      <c r="J120" s="9">
        <f t="shared" si="65"/>
        <v>29000</v>
      </c>
      <c r="K120" s="9">
        <f t="shared" si="65"/>
        <v>0</v>
      </c>
      <c r="L120" s="9">
        <f t="shared" si="65"/>
        <v>0</v>
      </c>
      <c r="M120" s="9">
        <f t="shared" si="65"/>
        <v>6600</v>
      </c>
      <c r="N120" s="9">
        <f t="shared" si="65"/>
        <v>0</v>
      </c>
      <c r="O120" s="9">
        <f t="shared" si="65"/>
        <v>0</v>
      </c>
      <c r="P120" s="9">
        <f t="shared" si="65"/>
        <v>0</v>
      </c>
      <c r="Q120" s="9">
        <f t="shared" si="65"/>
        <v>0</v>
      </c>
      <c r="R120" s="9">
        <f t="shared" si="65"/>
        <v>0</v>
      </c>
      <c r="S120" s="9">
        <f t="shared" si="65"/>
        <v>0</v>
      </c>
      <c r="T120" s="11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" hidden="1">
      <c r="A121" s="32"/>
      <c r="B121" s="32"/>
      <c r="C121" s="32"/>
      <c r="D121" s="26"/>
      <c r="E121" s="13" t="s">
        <v>19</v>
      </c>
      <c r="F121" s="9">
        <f t="shared" si="63"/>
        <v>0</v>
      </c>
      <c r="G121" s="9">
        <f t="shared" si="63"/>
        <v>0</v>
      </c>
      <c r="H121" s="9">
        <f aca="true" t="shared" si="66" ref="H121:S121">SUM(H126)</f>
        <v>0</v>
      </c>
      <c r="I121" s="9">
        <f t="shared" si="66"/>
        <v>0</v>
      </c>
      <c r="J121" s="9">
        <f t="shared" si="66"/>
        <v>0</v>
      </c>
      <c r="K121" s="9">
        <f t="shared" si="66"/>
        <v>0</v>
      </c>
      <c r="L121" s="9">
        <f t="shared" si="66"/>
        <v>0</v>
      </c>
      <c r="M121" s="9">
        <f t="shared" si="66"/>
        <v>0</v>
      </c>
      <c r="N121" s="9">
        <f t="shared" si="66"/>
        <v>0</v>
      </c>
      <c r="O121" s="9">
        <f t="shared" si="66"/>
        <v>0</v>
      </c>
      <c r="P121" s="9">
        <f t="shared" si="66"/>
        <v>0</v>
      </c>
      <c r="Q121" s="9">
        <f t="shared" si="66"/>
        <v>0</v>
      </c>
      <c r="R121" s="9">
        <f t="shared" si="66"/>
        <v>0</v>
      </c>
      <c r="S121" s="9">
        <f t="shared" si="66"/>
        <v>0</v>
      </c>
      <c r="T121" s="1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5" hidden="1">
      <c r="A122" s="32"/>
      <c r="B122" s="32"/>
      <c r="C122" s="32"/>
      <c r="D122" s="26"/>
      <c r="E122" s="13" t="s">
        <v>20</v>
      </c>
      <c r="F122" s="9">
        <f t="shared" si="63"/>
        <v>0</v>
      </c>
      <c r="G122" s="9">
        <f t="shared" si="63"/>
        <v>0</v>
      </c>
      <c r="H122" s="9">
        <f aca="true" t="shared" si="67" ref="H122:S122">SUM(H127)</f>
        <v>0</v>
      </c>
      <c r="I122" s="9">
        <f t="shared" si="67"/>
        <v>0</v>
      </c>
      <c r="J122" s="9">
        <f t="shared" si="67"/>
        <v>0</v>
      </c>
      <c r="K122" s="9">
        <f t="shared" si="67"/>
        <v>0</v>
      </c>
      <c r="L122" s="9">
        <f t="shared" si="67"/>
        <v>0</v>
      </c>
      <c r="M122" s="9">
        <f t="shared" si="67"/>
        <v>0</v>
      </c>
      <c r="N122" s="9">
        <f t="shared" si="67"/>
        <v>0</v>
      </c>
      <c r="O122" s="9">
        <f t="shared" si="67"/>
        <v>0</v>
      </c>
      <c r="P122" s="9">
        <f t="shared" si="67"/>
        <v>0</v>
      </c>
      <c r="Q122" s="9">
        <f t="shared" si="67"/>
        <v>0</v>
      </c>
      <c r="R122" s="9">
        <f t="shared" si="67"/>
        <v>0</v>
      </c>
      <c r="S122" s="9">
        <f t="shared" si="67"/>
        <v>0</v>
      </c>
      <c r="T122" s="11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5" hidden="1">
      <c r="A123" s="30">
        <v>1</v>
      </c>
      <c r="B123" s="31" t="s">
        <v>74</v>
      </c>
      <c r="C123" s="31" t="s">
        <v>37</v>
      </c>
      <c r="D123" s="25" t="s">
        <v>15</v>
      </c>
      <c r="E123" s="25"/>
      <c r="F123" s="9">
        <f aca="true" t="shared" si="68" ref="F123:S123">SUM(F124:F127)</f>
        <v>29000</v>
      </c>
      <c r="G123" s="9">
        <f t="shared" si="68"/>
        <v>330000</v>
      </c>
      <c r="H123" s="9">
        <f t="shared" si="68"/>
        <v>0</v>
      </c>
      <c r="I123" s="9">
        <f t="shared" si="68"/>
        <v>0</v>
      </c>
      <c r="J123" s="9">
        <f t="shared" si="68"/>
        <v>29000</v>
      </c>
      <c r="K123" s="9">
        <f t="shared" si="68"/>
        <v>0</v>
      </c>
      <c r="L123" s="9">
        <f t="shared" si="68"/>
        <v>0</v>
      </c>
      <c r="M123" s="9">
        <f t="shared" si="68"/>
        <v>330000</v>
      </c>
      <c r="N123" s="9">
        <f t="shared" si="68"/>
        <v>0</v>
      </c>
      <c r="O123" s="9">
        <f t="shared" si="68"/>
        <v>0</v>
      </c>
      <c r="P123" s="9">
        <f t="shared" si="68"/>
        <v>0</v>
      </c>
      <c r="Q123" s="9">
        <f t="shared" si="68"/>
        <v>0</v>
      </c>
      <c r="R123" s="9">
        <f t="shared" si="68"/>
        <v>0</v>
      </c>
      <c r="S123" s="9">
        <f t="shared" si="68"/>
        <v>0</v>
      </c>
      <c r="T123" s="11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5" hidden="1">
      <c r="A124" s="30"/>
      <c r="B124" s="31"/>
      <c r="C124" s="31"/>
      <c r="D124" s="26" t="s">
        <v>16</v>
      </c>
      <c r="E124" s="13" t="s">
        <v>17</v>
      </c>
      <c r="F124" s="9">
        <f aca="true" t="shared" si="69" ref="F124:G127">H124+J124+L124+N124+P124+R124</f>
        <v>0</v>
      </c>
      <c r="G124" s="9">
        <f t="shared" si="69"/>
        <v>323400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323400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11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5" hidden="1">
      <c r="A125" s="30"/>
      <c r="B125" s="31"/>
      <c r="C125" s="31"/>
      <c r="D125" s="26"/>
      <c r="E125" s="13" t="s">
        <v>18</v>
      </c>
      <c r="F125" s="9">
        <f t="shared" si="69"/>
        <v>29000</v>
      </c>
      <c r="G125" s="9">
        <f t="shared" si="69"/>
        <v>6600</v>
      </c>
      <c r="H125" s="9">
        <v>0</v>
      </c>
      <c r="I125" s="9">
        <v>0</v>
      </c>
      <c r="J125" s="9">
        <v>29000</v>
      </c>
      <c r="K125" s="9">
        <v>0</v>
      </c>
      <c r="L125" s="9">
        <v>0</v>
      </c>
      <c r="M125" s="9">
        <v>6600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11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5" hidden="1">
      <c r="A126" s="30"/>
      <c r="B126" s="31"/>
      <c r="C126" s="31"/>
      <c r="D126" s="26"/>
      <c r="E126" s="13" t="s">
        <v>19</v>
      </c>
      <c r="F126" s="9">
        <f t="shared" si="69"/>
        <v>0</v>
      </c>
      <c r="G126" s="9">
        <f t="shared" si="69"/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11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5" hidden="1">
      <c r="A127" s="30"/>
      <c r="B127" s="31"/>
      <c r="C127" s="31"/>
      <c r="D127" s="26"/>
      <c r="E127" s="13" t="s">
        <v>20</v>
      </c>
      <c r="F127" s="9">
        <f t="shared" si="69"/>
        <v>0</v>
      </c>
      <c r="G127" s="9">
        <f t="shared" si="69"/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11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5" hidden="1">
      <c r="A128" s="32" t="s">
        <v>75</v>
      </c>
      <c r="B128" s="32"/>
      <c r="C128" s="32"/>
      <c r="D128" s="25" t="s">
        <v>15</v>
      </c>
      <c r="E128" s="25"/>
      <c r="F128" s="9">
        <f>SUM(F129:F132)</f>
        <v>44000</v>
      </c>
      <c r="G128" s="9">
        <f>SUM(G129:G132)</f>
        <v>355000</v>
      </c>
      <c r="H128" s="9">
        <f aca="true" t="shared" si="70" ref="H128:S128">SUM(H133,H138,H143)</f>
        <v>0</v>
      </c>
      <c r="I128" s="9">
        <f t="shared" si="70"/>
        <v>0</v>
      </c>
      <c r="J128" s="9">
        <f t="shared" si="70"/>
        <v>6000</v>
      </c>
      <c r="K128" s="9">
        <f t="shared" si="70"/>
        <v>0</v>
      </c>
      <c r="L128" s="9">
        <f t="shared" si="70"/>
        <v>13000</v>
      </c>
      <c r="M128" s="9">
        <f t="shared" si="70"/>
        <v>45000</v>
      </c>
      <c r="N128" s="9">
        <f t="shared" si="70"/>
        <v>25000</v>
      </c>
      <c r="O128" s="9">
        <f t="shared" si="70"/>
        <v>130000</v>
      </c>
      <c r="P128" s="9">
        <f t="shared" si="70"/>
        <v>0</v>
      </c>
      <c r="Q128" s="9">
        <f t="shared" si="70"/>
        <v>0</v>
      </c>
      <c r="R128" s="9">
        <f t="shared" si="70"/>
        <v>0</v>
      </c>
      <c r="S128" s="9">
        <f t="shared" si="70"/>
        <v>180000</v>
      </c>
      <c r="T128" s="11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5" hidden="1">
      <c r="A129" s="32"/>
      <c r="B129" s="32"/>
      <c r="C129" s="32"/>
      <c r="D129" s="26" t="s">
        <v>16</v>
      </c>
      <c r="E129" s="13" t="s">
        <v>17</v>
      </c>
      <c r="F129" s="9">
        <f aca="true" t="shared" si="71" ref="F129:G132">H129+J129+L129+N129+P129+R129</f>
        <v>0</v>
      </c>
      <c r="G129" s="9">
        <f t="shared" si="71"/>
        <v>347900</v>
      </c>
      <c r="H129" s="9">
        <f aca="true" t="shared" si="72" ref="H129:S129">SUM(H134,H139,H144)</f>
        <v>0</v>
      </c>
      <c r="I129" s="9">
        <f t="shared" si="72"/>
        <v>0</v>
      </c>
      <c r="J129" s="9">
        <f t="shared" si="72"/>
        <v>0</v>
      </c>
      <c r="K129" s="9">
        <f t="shared" si="72"/>
        <v>0</v>
      </c>
      <c r="L129" s="9">
        <f t="shared" si="72"/>
        <v>0</v>
      </c>
      <c r="M129" s="9">
        <f t="shared" si="72"/>
        <v>44100</v>
      </c>
      <c r="N129" s="9">
        <f t="shared" si="72"/>
        <v>0</v>
      </c>
      <c r="O129" s="9">
        <f t="shared" si="72"/>
        <v>127400</v>
      </c>
      <c r="P129" s="9">
        <f t="shared" si="72"/>
        <v>0</v>
      </c>
      <c r="Q129" s="9">
        <f t="shared" si="72"/>
        <v>0</v>
      </c>
      <c r="R129" s="9">
        <f t="shared" si="72"/>
        <v>0</v>
      </c>
      <c r="S129" s="9">
        <f t="shared" si="72"/>
        <v>176400</v>
      </c>
      <c r="T129" s="11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5" hidden="1">
      <c r="A130" s="32"/>
      <c r="B130" s="32"/>
      <c r="C130" s="32"/>
      <c r="D130" s="26"/>
      <c r="E130" s="13" t="s">
        <v>18</v>
      </c>
      <c r="F130" s="9">
        <f t="shared" si="71"/>
        <v>44000</v>
      </c>
      <c r="G130" s="9">
        <f t="shared" si="71"/>
        <v>7100</v>
      </c>
      <c r="H130" s="9">
        <f aca="true" t="shared" si="73" ref="H130:S130">SUM(H135,H140,H145)</f>
        <v>0</v>
      </c>
      <c r="I130" s="9">
        <f t="shared" si="73"/>
        <v>0</v>
      </c>
      <c r="J130" s="9">
        <f t="shared" si="73"/>
        <v>6000</v>
      </c>
      <c r="K130" s="9">
        <f t="shared" si="73"/>
        <v>0</v>
      </c>
      <c r="L130" s="9">
        <f t="shared" si="73"/>
        <v>13000</v>
      </c>
      <c r="M130" s="9">
        <f t="shared" si="73"/>
        <v>900</v>
      </c>
      <c r="N130" s="9">
        <f t="shared" si="73"/>
        <v>25000</v>
      </c>
      <c r="O130" s="9">
        <f t="shared" si="73"/>
        <v>2600</v>
      </c>
      <c r="P130" s="9">
        <f t="shared" si="73"/>
        <v>0</v>
      </c>
      <c r="Q130" s="9">
        <f t="shared" si="73"/>
        <v>0</v>
      </c>
      <c r="R130" s="9">
        <f t="shared" si="73"/>
        <v>0</v>
      </c>
      <c r="S130" s="9">
        <f t="shared" si="73"/>
        <v>3600</v>
      </c>
      <c r="T130" s="11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5" hidden="1">
      <c r="A131" s="32"/>
      <c r="B131" s="32"/>
      <c r="C131" s="32"/>
      <c r="D131" s="26"/>
      <c r="E131" s="13" t="s">
        <v>19</v>
      </c>
      <c r="F131" s="9">
        <f t="shared" si="71"/>
        <v>0</v>
      </c>
      <c r="G131" s="9">
        <f t="shared" si="71"/>
        <v>0</v>
      </c>
      <c r="H131" s="9">
        <f aca="true" t="shared" si="74" ref="H131:S131">SUM(H136,H141,H146)</f>
        <v>0</v>
      </c>
      <c r="I131" s="9">
        <f t="shared" si="74"/>
        <v>0</v>
      </c>
      <c r="J131" s="9">
        <f t="shared" si="74"/>
        <v>0</v>
      </c>
      <c r="K131" s="9">
        <f t="shared" si="74"/>
        <v>0</v>
      </c>
      <c r="L131" s="9">
        <f t="shared" si="74"/>
        <v>0</v>
      </c>
      <c r="M131" s="9">
        <f t="shared" si="74"/>
        <v>0</v>
      </c>
      <c r="N131" s="9">
        <f t="shared" si="74"/>
        <v>0</v>
      </c>
      <c r="O131" s="9">
        <f t="shared" si="74"/>
        <v>0</v>
      </c>
      <c r="P131" s="9">
        <f t="shared" si="74"/>
        <v>0</v>
      </c>
      <c r="Q131" s="9">
        <f t="shared" si="74"/>
        <v>0</v>
      </c>
      <c r="R131" s="9">
        <f t="shared" si="74"/>
        <v>0</v>
      </c>
      <c r="S131" s="9">
        <f t="shared" si="74"/>
        <v>0</v>
      </c>
      <c r="T131" s="1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5" hidden="1">
      <c r="A132" s="32"/>
      <c r="B132" s="32"/>
      <c r="C132" s="32"/>
      <c r="D132" s="26"/>
      <c r="E132" s="13" t="s">
        <v>20</v>
      </c>
      <c r="F132" s="9">
        <f t="shared" si="71"/>
        <v>0</v>
      </c>
      <c r="G132" s="9">
        <f t="shared" si="71"/>
        <v>0</v>
      </c>
      <c r="H132" s="9">
        <f aca="true" t="shared" si="75" ref="H132:S132">SUM(H137,H142,H147)</f>
        <v>0</v>
      </c>
      <c r="I132" s="9">
        <f t="shared" si="75"/>
        <v>0</v>
      </c>
      <c r="J132" s="9">
        <f t="shared" si="75"/>
        <v>0</v>
      </c>
      <c r="K132" s="9">
        <f t="shared" si="75"/>
        <v>0</v>
      </c>
      <c r="L132" s="9">
        <f t="shared" si="75"/>
        <v>0</v>
      </c>
      <c r="M132" s="9">
        <f t="shared" si="75"/>
        <v>0</v>
      </c>
      <c r="N132" s="9">
        <f t="shared" si="75"/>
        <v>0</v>
      </c>
      <c r="O132" s="9">
        <f t="shared" si="75"/>
        <v>0</v>
      </c>
      <c r="P132" s="9">
        <f t="shared" si="75"/>
        <v>0</v>
      </c>
      <c r="Q132" s="9">
        <f t="shared" si="75"/>
        <v>0</v>
      </c>
      <c r="R132" s="9">
        <f t="shared" si="75"/>
        <v>0</v>
      </c>
      <c r="S132" s="9">
        <f t="shared" si="75"/>
        <v>0</v>
      </c>
      <c r="T132" s="11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5" hidden="1">
      <c r="A133" s="30">
        <v>1</v>
      </c>
      <c r="B133" s="31" t="s">
        <v>76</v>
      </c>
      <c r="C133" s="31" t="s">
        <v>38</v>
      </c>
      <c r="D133" s="25" t="s">
        <v>15</v>
      </c>
      <c r="E133" s="25"/>
      <c r="F133" s="9">
        <f aca="true" t="shared" si="76" ref="F133:S133">SUM(F134:F137)</f>
        <v>25000</v>
      </c>
      <c r="G133" s="9">
        <f t="shared" si="76"/>
        <v>180000</v>
      </c>
      <c r="H133" s="9">
        <f t="shared" si="76"/>
        <v>0</v>
      </c>
      <c r="I133" s="9">
        <f t="shared" si="76"/>
        <v>0</v>
      </c>
      <c r="J133" s="9">
        <f t="shared" si="76"/>
        <v>0</v>
      </c>
      <c r="K133" s="9">
        <f t="shared" si="76"/>
        <v>0</v>
      </c>
      <c r="L133" s="9">
        <f t="shared" si="76"/>
        <v>0</v>
      </c>
      <c r="M133" s="9">
        <f t="shared" si="76"/>
        <v>0</v>
      </c>
      <c r="N133" s="9">
        <f t="shared" si="76"/>
        <v>25000</v>
      </c>
      <c r="O133" s="9">
        <f t="shared" si="76"/>
        <v>0</v>
      </c>
      <c r="P133" s="9">
        <f t="shared" si="76"/>
        <v>0</v>
      </c>
      <c r="Q133" s="9">
        <f t="shared" si="76"/>
        <v>0</v>
      </c>
      <c r="R133" s="9">
        <f t="shared" si="76"/>
        <v>0</v>
      </c>
      <c r="S133" s="9">
        <f t="shared" si="76"/>
        <v>180000</v>
      </c>
      <c r="T133" s="11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5" hidden="1">
      <c r="A134" s="30"/>
      <c r="B134" s="31"/>
      <c r="C134" s="31"/>
      <c r="D134" s="26" t="s">
        <v>16</v>
      </c>
      <c r="E134" s="13" t="s">
        <v>17</v>
      </c>
      <c r="F134" s="9">
        <f aca="true" t="shared" si="77" ref="F134:G137">H134+J134+L134+N134+P134+R134</f>
        <v>0</v>
      </c>
      <c r="G134" s="9">
        <f t="shared" si="77"/>
        <v>176400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176400</v>
      </c>
      <c r="T134" s="11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5" hidden="1">
      <c r="A135" s="30"/>
      <c r="B135" s="31"/>
      <c r="C135" s="31"/>
      <c r="D135" s="26"/>
      <c r="E135" s="13" t="s">
        <v>18</v>
      </c>
      <c r="F135" s="9">
        <f t="shared" si="77"/>
        <v>25000</v>
      </c>
      <c r="G135" s="9">
        <f t="shared" si="77"/>
        <v>3600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25000</v>
      </c>
      <c r="O135" s="9">
        <v>0</v>
      </c>
      <c r="P135" s="9">
        <v>0</v>
      </c>
      <c r="Q135" s="9">
        <v>0</v>
      </c>
      <c r="R135" s="9">
        <v>0</v>
      </c>
      <c r="S135" s="9">
        <v>3600</v>
      </c>
      <c r="T135" s="11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5" hidden="1">
      <c r="A136" s="30"/>
      <c r="B136" s="31"/>
      <c r="C136" s="31"/>
      <c r="D136" s="26"/>
      <c r="E136" s="13" t="s">
        <v>19</v>
      </c>
      <c r="F136" s="9">
        <f t="shared" si="77"/>
        <v>0</v>
      </c>
      <c r="G136" s="9">
        <f t="shared" si="77"/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11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5" hidden="1">
      <c r="A137" s="30"/>
      <c r="B137" s="31"/>
      <c r="C137" s="31"/>
      <c r="D137" s="26"/>
      <c r="E137" s="13" t="s">
        <v>20</v>
      </c>
      <c r="F137" s="9">
        <f t="shared" si="77"/>
        <v>0</v>
      </c>
      <c r="G137" s="9">
        <f t="shared" si="77"/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11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" customHeight="1" hidden="1">
      <c r="A138" s="30">
        <v>2</v>
      </c>
      <c r="B138" s="31" t="s">
        <v>76</v>
      </c>
      <c r="C138" s="31" t="s">
        <v>39</v>
      </c>
      <c r="D138" s="25" t="s">
        <v>15</v>
      </c>
      <c r="E138" s="25"/>
      <c r="F138" s="9">
        <f aca="true" t="shared" si="78" ref="F138:S138">SUM(F139:F142)</f>
        <v>13000</v>
      </c>
      <c r="G138" s="9">
        <f t="shared" si="78"/>
        <v>130000</v>
      </c>
      <c r="H138" s="9">
        <f t="shared" si="78"/>
        <v>0</v>
      </c>
      <c r="I138" s="9">
        <f t="shared" si="78"/>
        <v>0</v>
      </c>
      <c r="J138" s="9">
        <f t="shared" si="78"/>
        <v>0</v>
      </c>
      <c r="K138" s="9">
        <f t="shared" si="78"/>
        <v>0</v>
      </c>
      <c r="L138" s="9">
        <f t="shared" si="78"/>
        <v>13000</v>
      </c>
      <c r="M138" s="9">
        <f t="shared" si="78"/>
        <v>0</v>
      </c>
      <c r="N138" s="9">
        <f t="shared" si="78"/>
        <v>0</v>
      </c>
      <c r="O138" s="9">
        <f t="shared" si="78"/>
        <v>130000</v>
      </c>
      <c r="P138" s="9">
        <f t="shared" si="78"/>
        <v>0</v>
      </c>
      <c r="Q138" s="9">
        <f t="shared" si="78"/>
        <v>0</v>
      </c>
      <c r="R138" s="9">
        <f t="shared" si="78"/>
        <v>0</v>
      </c>
      <c r="S138" s="9">
        <f t="shared" si="78"/>
        <v>0</v>
      </c>
      <c r="T138" s="11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5" hidden="1">
      <c r="A139" s="30"/>
      <c r="B139" s="31"/>
      <c r="C139" s="31"/>
      <c r="D139" s="26" t="s">
        <v>16</v>
      </c>
      <c r="E139" s="13" t="s">
        <v>17</v>
      </c>
      <c r="F139" s="9">
        <f aca="true" t="shared" si="79" ref="F139:G142">H139+J139+L139+N139+P139+R139</f>
        <v>0</v>
      </c>
      <c r="G139" s="9">
        <f t="shared" si="79"/>
        <v>127400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127400</v>
      </c>
      <c r="P139" s="9">
        <v>0</v>
      </c>
      <c r="Q139" s="9">
        <v>0</v>
      </c>
      <c r="R139" s="9">
        <v>0</v>
      </c>
      <c r="S139" s="9">
        <v>0</v>
      </c>
      <c r="T139" s="11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5" hidden="1">
      <c r="A140" s="30"/>
      <c r="B140" s="31"/>
      <c r="C140" s="31"/>
      <c r="D140" s="26"/>
      <c r="E140" s="13" t="s">
        <v>18</v>
      </c>
      <c r="F140" s="9">
        <f t="shared" si="79"/>
        <v>13000</v>
      </c>
      <c r="G140" s="9">
        <f t="shared" si="79"/>
        <v>2600</v>
      </c>
      <c r="H140" s="9">
        <v>0</v>
      </c>
      <c r="I140" s="9">
        <v>0</v>
      </c>
      <c r="J140" s="9">
        <v>0</v>
      </c>
      <c r="K140" s="9">
        <v>0</v>
      </c>
      <c r="L140" s="9">
        <v>13000</v>
      </c>
      <c r="M140" s="9">
        <v>0</v>
      </c>
      <c r="N140" s="9">
        <v>0</v>
      </c>
      <c r="O140" s="9">
        <v>2600</v>
      </c>
      <c r="P140" s="9">
        <v>0</v>
      </c>
      <c r="Q140" s="9">
        <v>0</v>
      </c>
      <c r="R140" s="9">
        <v>0</v>
      </c>
      <c r="S140" s="9">
        <v>0</v>
      </c>
      <c r="T140" s="11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5" hidden="1">
      <c r="A141" s="30"/>
      <c r="B141" s="31"/>
      <c r="C141" s="31"/>
      <c r="D141" s="26"/>
      <c r="E141" s="13" t="s">
        <v>19</v>
      </c>
      <c r="F141" s="9">
        <f t="shared" si="79"/>
        <v>0</v>
      </c>
      <c r="G141" s="9">
        <f t="shared" si="79"/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1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5" hidden="1">
      <c r="A142" s="30"/>
      <c r="B142" s="31"/>
      <c r="C142" s="31"/>
      <c r="D142" s="26"/>
      <c r="E142" s="13" t="s">
        <v>20</v>
      </c>
      <c r="F142" s="9">
        <f t="shared" si="79"/>
        <v>0</v>
      </c>
      <c r="G142" s="9">
        <f t="shared" si="79"/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11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5" customHeight="1" hidden="1">
      <c r="A143" s="30">
        <v>3</v>
      </c>
      <c r="B143" s="31" t="s">
        <v>76</v>
      </c>
      <c r="C143" s="31" t="s">
        <v>40</v>
      </c>
      <c r="D143" s="25" t="s">
        <v>15</v>
      </c>
      <c r="E143" s="25"/>
      <c r="F143" s="9">
        <f aca="true" t="shared" si="80" ref="F143:S143">SUM(F144:F147)</f>
        <v>6000</v>
      </c>
      <c r="G143" s="9">
        <f t="shared" si="80"/>
        <v>45000</v>
      </c>
      <c r="H143" s="9">
        <f t="shared" si="80"/>
        <v>0</v>
      </c>
      <c r="I143" s="9">
        <f t="shared" si="80"/>
        <v>0</v>
      </c>
      <c r="J143" s="9">
        <f t="shared" si="80"/>
        <v>6000</v>
      </c>
      <c r="K143" s="9">
        <f t="shared" si="80"/>
        <v>0</v>
      </c>
      <c r="L143" s="9">
        <f t="shared" si="80"/>
        <v>0</v>
      </c>
      <c r="M143" s="9">
        <f t="shared" si="80"/>
        <v>45000</v>
      </c>
      <c r="N143" s="9">
        <f t="shared" si="80"/>
        <v>0</v>
      </c>
      <c r="O143" s="9">
        <f t="shared" si="80"/>
        <v>0</v>
      </c>
      <c r="P143" s="9">
        <f t="shared" si="80"/>
        <v>0</v>
      </c>
      <c r="Q143" s="9">
        <f t="shared" si="80"/>
        <v>0</v>
      </c>
      <c r="R143" s="9">
        <f t="shared" si="80"/>
        <v>0</v>
      </c>
      <c r="S143" s="9">
        <f t="shared" si="80"/>
        <v>0</v>
      </c>
      <c r="T143" s="11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5" hidden="1">
      <c r="A144" s="30"/>
      <c r="B144" s="31"/>
      <c r="C144" s="31"/>
      <c r="D144" s="26" t="s">
        <v>16</v>
      </c>
      <c r="E144" s="13" t="s">
        <v>17</v>
      </c>
      <c r="F144" s="9">
        <f aca="true" t="shared" si="81" ref="F144:G147">H144+J144+L144+N144+P144+R144</f>
        <v>0</v>
      </c>
      <c r="G144" s="9">
        <f t="shared" si="81"/>
        <v>44100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44100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11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5" hidden="1">
      <c r="A145" s="30"/>
      <c r="B145" s="31"/>
      <c r="C145" s="31"/>
      <c r="D145" s="26"/>
      <c r="E145" s="13" t="s">
        <v>18</v>
      </c>
      <c r="F145" s="9">
        <f t="shared" si="81"/>
        <v>6000</v>
      </c>
      <c r="G145" s="9">
        <f t="shared" si="81"/>
        <v>900</v>
      </c>
      <c r="H145" s="9">
        <v>0</v>
      </c>
      <c r="I145" s="9">
        <v>0</v>
      </c>
      <c r="J145" s="9">
        <v>6000</v>
      </c>
      <c r="K145" s="9">
        <v>0</v>
      </c>
      <c r="L145" s="9">
        <v>0</v>
      </c>
      <c r="M145" s="9">
        <v>900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11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5" hidden="1">
      <c r="A146" s="30"/>
      <c r="B146" s="31"/>
      <c r="C146" s="31"/>
      <c r="D146" s="26"/>
      <c r="E146" s="13" t="s">
        <v>19</v>
      </c>
      <c r="F146" s="9">
        <f t="shared" si="81"/>
        <v>0</v>
      </c>
      <c r="G146" s="9">
        <f t="shared" si="81"/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11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5" hidden="1">
      <c r="A147" s="30"/>
      <c r="B147" s="31"/>
      <c r="C147" s="31"/>
      <c r="D147" s="26"/>
      <c r="E147" s="13" t="s">
        <v>20</v>
      </c>
      <c r="F147" s="9">
        <f t="shared" si="81"/>
        <v>0</v>
      </c>
      <c r="G147" s="9">
        <f t="shared" si="81"/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11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5" hidden="1">
      <c r="A148" s="32" t="s">
        <v>77</v>
      </c>
      <c r="B148" s="32"/>
      <c r="C148" s="32"/>
      <c r="D148" s="25" t="s">
        <v>15</v>
      </c>
      <c r="E148" s="25"/>
      <c r="F148" s="9">
        <f>SUM(F149:F152)</f>
        <v>50000</v>
      </c>
      <c r="G148" s="9">
        <f>SUM(G149:G152)</f>
        <v>1200000</v>
      </c>
      <c r="H148" s="9">
        <f aca="true" t="shared" si="82" ref="H148:S148">SUM(H153)</f>
        <v>0</v>
      </c>
      <c r="I148" s="9">
        <f t="shared" si="82"/>
        <v>0</v>
      </c>
      <c r="J148" s="9">
        <f t="shared" si="82"/>
        <v>0</v>
      </c>
      <c r="K148" s="9">
        <f t="shared" si="82"/>
        <v>0</v>
      </c>
      <c r="L148" s="9">
        <f t="shared" si="82"/>
        <v>50000</v>
      </c>
      <c r="M148" s="9">
        <f t="shared" si="82"/>
        <v>0</v>
      </c>
      <c r="N148" s="9">
        <f t="shared" si="82"/>
        <v>0</v>
      </c>
      <c r="O148" s="9">
        <f t="shared" si="82"/>
        <v>527518.5</v>
      </c>
      <c r="P148" s="9">
        <f t="shared" si="82"/>
        <v>0</v>
      </c>
      <c r="Q148" s="9">
        <f t="shared" si="82"/>
        <v>672481.5</v>
      </c>
      <c r="R148" s="9">
        <f t="shared" si="82"/>
        <v>0</v>
      </c>
      <c r="S148" s="9">
        <f t="shared" si="82"/>
        <v>0</v>
      </c>
      <c r="T148" s="11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5" hidden="1">
      <c r="A149" s="32"/>
      <c r="B149" s="32"/>
      <c r="C149" s="32"/>
      <c r="D149" s="26" t="s">
        <v>16</v>
      </c>
      <c r="E149" s="13" t="s">
        <v>17</v>
      </c>
      <c r="F149" s="9">
        <f aca="true" t="shared" si="83" ref="F149:G152">H149+J149+L149+N149+P149+R149</f>
        <v>0</v>
      </c>
      <c r="G149" s="9">
        <f t="shared" si="83"/>
        <v>1176000</v>
      </c>
      <c r="H149" s="9">
        <f aca="true" t="shared" si="84" ref="H149:S149">SUM(H154)</f>
        <v>0</v>
      </c>
      <c r="I149" s="9">
        <f t="shared" si="84"/>
        <v>0</v>
      </c>
      <c r="J149" s="9">
        <f t="shared" si="84"/>
        <v>0</v>
      </c>
      <c r="K149" s="9">
        <f t="shared" si="84"/>
        <v>0</v>
      </c>
      <c r="L149" s="9">
        <f t="shared" si="84"/>
        <v>0</v>
      </c>
      <c r="M149" s="9">
        <f t="shared" si="84"/>
        <v>0</v>
      </c>
      <c r="N149" s="9">
        <f t="shared" si="84"/>
        <v>0</v>
      </c>
      <c r="O149" s="9">
        <f t="shared" si="84"/>
        <v>516968.13</v>
      </c>
      <c r="P149" s="9">
        <f t="shared" si="84"/>
        <v>0</v>
      </c>
      <c r="Q149" s="9">
        <f t="shared" si="84"/>
        <v>659031.87</v>
      </c>
      <c r="R149" s="9">
        <f t="shared" si="84"/>
        <v>0</v>
      </c>
      <c r="S149" s="9">
        <f t="shared" si="84"/>
        <v>0</v>
      </c>
      <c r="T149" s="11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5" hidden="1">
      <c r="A150" s="32"/>
      <c r="B150" s="32"/>
      <c r="C150" s="32"/>
      <c r="D150" s="26"/>
      <c r="E150" s="13" t="s">
        <v>18</v>
      </c>
      <c r="F150" s="9">
        <f t="shared" si="83"/>
        <v>50000</v>
      </c>
      <c r="G150" s="9">
        <f t="shared" si="83"/>
        <v>24000</v>
      </c>
      <c r="H150" s="9">
        <f aca="true" t="shared" si="85" ref="H150:S150">SUM(H155)</f>
        <v>0</v>
      </c>
      <c r="I150" s="9">
        <f t="shared" si="85"/>
        <v>0</v>
      </c>
      <c r="J150" s="9">
        <f t="shared" si="85"/>
        <v>0</v>
      </c>
      <c r="K150" s="9">
        <f t="shared" si="85"/>
        <v>0</v>
      </c>
      <c r="L150" s="9">
        <f t="shared" si="85"/>
        <v>50000</v>
      </c>
      <c r="M150" s="9">
        <f t="shared" si="85"/>
        <v>0</v>
      </c>
      <c r="N150" s="9">
        <f t="shared" si="85"/>
        <v>0</v>
      </c>
      <c r="O150" s="9">
        <f t="shared" si="85"/>
        <v>10550.37</v>
      </c>
      <c r="P150" s="9">
        <f t="shared" si="85"/>
        <v>0</v>
      </c>
      <c r="Q150" s="9">
        <f t="shared" si="85"/>
        <v>13449.63</v>
      </c>
      <c r="R150" s="9">
        <f t="shared" si="85"/>
        <v>0</v>
      </c>
      <c r="S150" s="9">
        <f t="shared" si="85"/>
        <v>0</v>
      </c>
      <c r="T150" s="11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5" hidden="1">
      <c r="A151" s="32"/>
      <c r="B151" s="32"/>
      <c r="C151" s="32"/>
      <c r="D151" s="26"/>
      <c r="E151" s="13" t="s">
        <v>19</v>
      </c>
      <c r="F151" s="9">
        <f t="shared" si="83"/>
        <v>0</v>
      </c>
      <c r="G151" s="9">
        <f t="shared" si="83"/>
        <v>0</v>
      </c>
      <c r="H151" s="9">
        <f aca="true" t="shared" si="86" ref="H151:S151">SUM(H156)</f>
        <v>0</v>
      </c>
      <c r="I151" s="9">
        <f t="shared" si="86"/>
        <v>0</v>
      </c>
      <c r="J151" s="9">
        <f t="shared" si="86"/>
        <v>0</v>
      </c>
      <c r="K151" s="9">
        <f t="shared" si="86"/>
        <v>0</v>
      </c>
      <c r="L151" s="9">
        <f t="shared" si="86"/>
        <v>0</v>
      </c>
      <c r="M151" s="9">
        <f t="shared" si="86"/>
        <v>0</v>
      </c>
      <c r="N151" s="9">
        <f t="shared" si="86"/>
        <v>0</v>
      </c>
      <c r="O151" s="9">
        <f t="shared" si="86"/>
        <v>0</v>
      </c>
      <c r="P151" s="9">
        <f t="shared" si="86"/>
        <v>0</v>
      </c>
      <c r="Q151" s="9">
        <f t="shared" si="86"/>
        <v>0</v>
      </c>
      <c r="R151" s="9">
        <f t="shared" si="86"/>
        <v>0</v>
      </c>
      <c r="S151" s="9">
        <f t="shared" si="86"/>
        <v>0</v>
      </c>
      <c r="T151" s="1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5" hidden="1">
      <c r="A152" s="32"/>
      <c r="B152" s="32"/>
      <c r="C152" s="32"/>
      <c r="D152" s="26"/>
      <c r="E152" s="13" t="s">
        <v>20</v>
      </c>
      <c r="F152" s="9">
        <f t="shared" si="83"/>
        <v>0</v>
      </c>
      <c r="G152" s="9">
        <f t="shared" si="83"/>
        <v>0</v>
      </c>
      <c r="H152" s="9">
        <f aca="true" t="shared" si="87" ref="H152:S152">SUM(H157)</f>
        <v>0</v>
      </c>
      <c r="I152" s="9">
        <f t="shared" si="87"/>
        <v>0</v>
      </c>
      <c r="J152" s="9">
        <f t="shared" si="87"/>
        <v>0</v>
      </c>
      <c r="K152" s="9">
        <f t="shared" si="87"/>
        <v>0</v>
      </c>
      <c r="L152" s="9">
        <f t="shared" si="87"/>
        <v>0</v>
      </c>
      <c r="M152" s="9">
        <f t="shared" si="87"/>
        <v>0</v>
      </c>
      <c r="N152" s="9">
        <f t="shared" si="87"/>
        <v>0</v>
      </c>
      <c r="O152" s="9">
        <f t="shared" si="87"/>
        <v>0</v>
      </c>
      <c r="P152" s="9">
        <f t="shared" si="87"/>
        <v>0</v>
      </c>
      <c r="Q152" s="9">
        <f t="shared" si="87"/>
        <v>0</v>
      </c>
      <c r="R152" s="9">
        <f t="shared" si="87"/>
        <v>0</v>
      </c>
      <c r="S152" s="9">
        <f t="shared" si="87"/>
        <v>0</v>
      </c>
      <c r="T152" s="11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5" hidden="1">
      <c r="A153" s="30">
        <v>1</v>
      </c>
      <c r="B153" s="31" t="s">
        <v>78</v>
      </c>
      <c r="C153" s="31" t="s">
        <v>41</v>
      </c>
      <c r="D153" s="25" t="s">
        <v>15</v>
      </c>
      <c r="E153" s="25"/>
      <c r="F153" s="9">
        <f aca="true" t="shared" si="88" ref="F153:S153">SUM(F154:F157)</f>
        <v>50000</v>
      </c>
      <c r="G153" s="9">
        <f t="shared" si="88"/>
        <v>1200000</v>
      </c>
      <c r="H153" s="9">
        <f t="shared" si="88"/>
        <v>0</v>
      </c>
      <c r="I153" s="9">
        <f t="shared" si="88"/>
        <v>0</v>
      </c>
      <c r="J153" s="9">
        <f t="shared" si="88"/>
        <v>0</v>
      </c>
      <c r="K153" s="9">
        <f t="shared" si="88"/>
        <v>0</v>
      </c>
      <c r="L153" s="9">
        <f t="shared" si="88"/>
        <v>50000</v>
      </c>
      <c r="M153" s="9">
        <f t="shared" si="88"/>
        <v>0</v>
      </c>
      <c r="N153" s="9">
        <f t="shared" si="88"/>
        <v>0</v>
      </c>
      <c r="O153" s="9">
        <f t="shared" si="88"/>
        <v>527518.5</v>
      </c>
      <c r="P153" s="9">
        <f t="shared" si="88"/>
        <v>0</v>
      </c>
      <c r="Q153" s="9">
        <f t="shared" si="88"/>
        <v>672481.5</v>
      </c>
      <c r="R153" s="9">
        <f t="shared" si="88"/>
        <v>0</v>
      </c>
      <c r="S153" s="9">
        <f t="shared" si="88"/>
        <v>0</v>
      </c>
      <c r="T153" s="11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5" hidden="1">
      <c r="A154" s="30"/>
      <c r="B154" s="31"/>
      <c r="C154" s="31"/>
      <c r="D154" s="26" t="s">
        <v>16</v>
      </c>
      <c r="E154" s="13" t="s">
        <v>17</v>
      </c>
      <c r="F154" s="9">
        <f aca="true" t="shared" si="89" ref="F154:G157">H154+J154+L154+N154+P154+R154</f>
        <v>0</v>
      </c>
      <c r="G154" s="9">
        <f t="shared" si="89"/>
        <v>1176000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516968.13</v>
      </c>
      <c r="P154" s="9">
        <v>0</v>
      </c>
      <c r="Q154" s="9">
        <v>659031.87</v>
      </c>
      <c r="R154" s="9">
        <v>0</v>
      </c>
      <c r="S154" s="9">
        <v>0</v>
      </c>
      <c r="T154" s="11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5" hidden="1">
      <c r="A155" s="30"/>
      <c r="B155" s="31"/>
      <c r="C155" s="31"/>
      <c r="D155" s="26"/>
      <c r="E155" s="13" t="s">
        <v>18</v>
      </c>
      <c r="F155" s="9">
        <f t="shared" si="89"/>
        <v>50000</v>
      </c>
      <c r="G155" s="9">
        <f t="shared" si="89"/>
        <v>24000</v>
      </c>
      <c r="H155" s="9">
        <v>0</v>
      </c>
      <c r="I155" s="9">
        <v>0</v>
      </c>
      <c r="J155" s="9">
        <v>0</v>
      </c>
      <c r="K155" s="9">
        <v>0</v>
      </c>
      <c r="L155" s="9">
        <v>50000</v>
      </c>
      <c r="M155" s="9">
        <v>0</v>
      </c>
      <c r="N155" s="9">
        <v>0</v>
      </c>
      <c r="O155" s="9">
        <v>10550.37</v>
      </c>
      <c r="P155" s="9">
        <v>0</v>
      </c>
      <c r="Q155" s="9">
        <v>13449.63</v>
      </c>
      <c r="R155" s="9">
        <v>0</v>
      </c>
      <c r="S155" s="9">
        <v>0</v>
      </c>
      <c r="T155" s="11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5" hidden="1">
      <c r="A156" s="30"/>
      <c r="B156" s="31"/>
      <c r="C156" s="31"/>
      <c r="D156" s="26"/>
      <c r="E156" s="13" t="s">
        <v>19</v>
      </c>
      <c r="F156" s="9">
        <f t="shared" si="89"/>
        <v>0</v>
      </c>
      <c r="G156" s="9">
        <f t="shared" si="89"/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11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5" hidden="1">
      <c r="A157" s="30"/>
      <c r="B157" s="31"/>
      <c r="C157" s="31"/>
      <c r="D157" s="26"/>
      <c r="E157" s="13" t="s">
        <v>20</v>
      </c>
      <c r="F157" s="9">
        <f t="shared" si="89"/>
        <v>0</v>
      </c>
      <c r="G157" s="9">
        <f t="shared" si="89"/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11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5" hidden="1">
      <c r="A158" s="32" t="s">
        <v>79</v>
      </c>
      <c r="B158" s="32"/>
      <c r="C158" s="32"/>
      <c r="D158" s="25" t="s">
        <v>15</v>
      </c>
      <c r="E158" s="25"/>
      <c r="F158" s="9">
        <f>SUM(F159:F162)</f>
        <v>23100</v>
      </c>
      <c r="G158" s="9">
        <f>SUM(G159:G162)</f>
        <v>165000</v>
      </c>
      <c r="H158" s="9">
        <f aca="true" t="shared" si="90" ref="H158:S158">SUM(H163,H168,H173)</f>
        <v>12600</v>
      </c>
      <c r="I158" s="9">
        <f t="shared" si="90"/>
        <v>0</v>
      </c>
      <c r="J158" s="9">
        <f t="shared" si="90"/>
        <v>6500</v>
      </c>
      <c r="K158" s="9">
        <f t="shared" si="90"/>
        <v>140000</v>
      </c>
      <c r="L158" s="9">
        <f t="shared" si="90"/>
        <v>0</v>
      </c>
      <c r="M158" s="9">
        <f t="shared" si="90"/>
        <v>0</v>
      </c>
      <c r="N158" s="9">
        <f t="shared" si="90"/>
        <v>0</v>
      </c>
      <c r="O158" s="9">
        <f t="shared" si="90"/>
        <v>0</v>
      </c>
      <c r="P158" s="9">
        <f t="shared" si="90"/>
        <v>4000</v>
      </c>
      <c r="Q158" s="9">
        <f t="shared" si="90"/>
        <v>15108.77</v>
      </c>
      <c r="R158" s="9">
        <f t="shared" si="90"/>
        <v>0</v>
      </c>
      <c r="S158" s="9">
        <f t="shared" si="90"/>
        <v>9891.23</v>
      </c>
      <c r="T158" s="11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5" hidden="1">
      <c r="A159" s="32"/>
      <c r="B159" s="32"/>
      <c r="C159" s="32"/>
      <c r="D159" s="26" t="s">
        <v>16</v>
      </c>
      <c r="E159" s="13" t="s">
        <v>17</v>
      </c>
      <c r="F159" s="9">
        <f aca="true" t="shared" si="91" ref="F159:G162">H159+J159+L159+N159+P159+R159</f>
        <v>0</v>
      </c>
      <c r="G159" s="9">
        <f t="shared" si="91"/>
        <v>161700</v>
      </c>
      <c r="H159" s="9">
        <f aca="true" t="shared" si="92" ref="H159:S159">SUM(H164,H169,H174)</f>
        <v>0</v>
      </c>
      <c r="I159" s="9">
        <f t="shared" si="92"/>
        <v>0</v>
      </c>
      <c r="J159" s="9">
        <f t="shared" si="92"/>
        <v>0</v>
      </c>
      <c r="K159" s="9">
        <f t="shared" si="92"/>
        <v>137200</v>
      </c>
      <c r="L159" s="9">
        <f t="shared" si="92"/>
        <v>0</v>
      </c>
      <c r="M159" s="9">
        <f t="shared" si="92"/>
        <v>0</v>
      </c>
      <c r="N159" s="9">
        <f t="shared" si="92"/>
        <v>0</v>
      </c>
      <c r="O159" s="9">
        <f t="shared" si="92"/>
        <v>0</v>
      </c>
      <c r="P159" s="9">
        <f t="shared" si="92"/>
        <v>0</v>
      </c>
      <c r="Q159" s="9">
        <f t="shared" si="92"/>
        <v>14806.59</v>
      </c>
      <c r="R159" s="9">
        <f t="shared" si="92"/>
        <v>0</v>
      </c>
      <c r="S159" s="9">
        <f t="shared" si="92"/>
        <v>9693.41</v>
      </c>
      <c r="T159" s="11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5" hidden="1">
      <c r="A160" s="32"/>
      <c r="B160" s="32"/>
      <c r="C160" s="32"/>
      <c r="D160" s="26"/>
      <c r="E160" s="13" t="s">
        <v>18</v>
      </c>
      <c r="F160" s="9">
        <f t="shared" si="91"/>
        <v>23100</v>
      </c>
      <c r="G160" s="9">
        <f t="shared" si="91"/>
        <v>3300</v>
      </c>
      <c r="H160" s="9">
        <f aca="true" t="shared" si="93" ref="H160:S160">SUM(H165,H170,H175)</f>
        <v>12600</v>
      </c>
      <c r="I160" s="9">
        <f t="shared" si="93"/>
        <v>0</v>
      </c>
      <c r="J160" s="9">
        <f t="shared" si="93"/>
        <v>6500</v>
      </c>
      <c r="K160" s="9">
        <f t="shared" si="93"/>
        <v>2800</v>
      </c>
      <c r="L160" s="9">
        <f t="shared" si="93"/>
        <v>0</v>
      </c>
      <c r="M160" s="9">
        <f t="shared" si="93"/>
        <v>0</v>
      </c>
      <c r="N160" s="9">
        <f t="shared" si="93"/>
        <v>0</v>
      </c>
      <c r="O160" s="9">
        <f t="shared" si="93"/>
        <v>0</v>
      </c>
      <c r="P160" s="9">
        <f t="shared" si="93"/>
        <v>4000</v>
      </c>
      <c r="Q160" s="9">
        <f t="shared" si="93"/>
        <v>302.18</v>
      </c>
      <c r="R160" s="9">
        <f t="shared" si="93"/>
        <v>0</v>
      </c>
      <c r="S160" s="9">
        <f t="shared" si="93"/>
        <v>197.82</v>
      </c>
      <c r="T160" s="11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5" hidden="1">
      <c r="A161" s="32"/>
      <c r="B161" s="32"/>
      <c r="C161" s="32"/>
      <c r="D161" s="26"/>
      <c r="E161" s="13" t="s">
        <v>19</v>
      </c>
      <c r="F161" s="9">
        <f t="shared" si="91"/>
        <v>0</v>
      </c>
      <c r="G161" s="9">
        <f t="shared" si="91"/>
        <v>0</v>
      </c>
      <c r="H161" s="9">
        <f aca="true" t="shared" si="94" ref="H161:S161">SUM(H166,H171,H176)</f>
        <v>0</v>
      </c>
      <c r="I161" s="9">
        <f t="shared" si="94"/>
        <v>0</v>
      </c>
      <c r="J161" s="9">
        <f t="shared" si="94"/>
        <v>0</v>
      </c>
      <c r="K161" s="9">
        <f t="shared" si="94"/>
        <v>0</v>
      </c>
      <c r="L161" s="9">
        <f t="shared" si="94"/>
        <v>0</v>
      </c>
      <c r="M161" s="9">
        <f t="shared" si="94"/>
        <v>0</v>
      </c>
      <c r="N161" s="9">
        <f t="shared" si="94"/>
        <v>0</v>
      </c>
      <c r="O161" s="9">
        <f t="shared" si="94"/>
        <v>0</v>
      </c>
      <c r="P161" s="9">
        <f t="shared" si="94"/>
        <v>0</v>
      </c>
      <c r="Q161" s="9">
        <f t="shared" si="94"/>
        <v>0</v>
      </c>
      <c r="R161" s="9">
        <f t="shared" si="94"/>
        <v>0</v>
      </c>
      <c r="S161" s="9">
        <f t="shared" si="94"/>
        <v>0</v>
      </c>
      <c r="T161" s="1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5" hidden="1">
      <c r="A162" s="32"/>
      <c r="B162" s="32"/>
      <c r="C162" s="32"/>
      <c r="D162" s="26"/>
      <c r="E162" s="13" t="s">
        <v>20</v>
      </c>
      <c r="F162" s="9">
        <f t="shared" si="91"/>
        <v>0</v>
      </c>
      <c r="G162" s="9">
        <f t="shared" si="91"/>
        <v>0</v>
      </c>
      <c r="H162" s="9">
        <f aca="true" t="shared" si="95" ref="H162:S162">SUM(H167,H172,H177)</f>
        <v>0</v>
      </c>
      <c r="I162" s="9">
        <f t="shared" si="95"/>
        <v>0</v>
      </c>
      <c r="J162" s="9">
        <f t="shared" si="95"/>
        <v>0</v>
      </c>
      <c r="K162" s="9">
        <f t="shared" si="95"/>
        <v>0</v>
      </c>
      <c r="L162" s="9">
        <f t="shared" si="95"/>
        <v>0</v>
      </c>
      <c r="M162" s="9">
        <f t="shared" si="95"/>
        <v>0</v>
      </c>
      <c r="N162" s="9">
        <f t="shared" si="95"/>
        <v>0</v>
      </c>
      <c r="O162" s="9">
        <f t="shared" si="95"/>
        <v>0</v>
      </c>
      <c r="P162" s="9">
        <f t="shared" si="95"/>
        <v>0</v>
      </c>
      <c r="Q162" s="9">
        <f t="shared" si="95"/>
        <v>0</v>
      </c>
      <c r="R162" s="9">
        <f t="shared" si="95"/>
        <v>0</v>
      </c>
      <c r="S162" s="9">
        <f t="shared" si="95"/>
        <v>0</v>
      </c>
      <c r="T162" s="11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5" hidden="1">
      <c r="A163" s="30">
        <v>1</v>
      </c>
      <c r="B163" s="31" t="s">
        <v>80</v>
      </c>
      <c r="C163" s="31" t="s">
        <v>42</v>
      </c>
      <c r="D163" s="25" t="s">
        <v>15</v>
      </c>
      <c r="E163" s="25"/>
      <c r="F163" s="9">
        <f aca="true" t="shared" si="96" ref="F163:S163">SUM(F164:F167)</f>
        <v>12600</v>
      </c>
      <c r="G163" s="9">
        <f t="shared" si="96"/>
        <v>80000</v>
      </c>
      <c r="H163" s="9">
        <f t="shared" si="96"/>
        <v>12600</v>
      </c>
      <c r="I163" s="9">
        <f t="shared" si="96"/>
        <v>0</v>
      </c>
      <c r="J163" s="9">
        <f t="shared" si="96"/>
        <v>0</v>
      </c>
      <c r="K163" s="9">
        <f t="shared" si="96"/>
        <v>80000</v>
      </c>
      <c r="L163" s="9">
        <f t="shared" si="96"/>
        <v>0</v>
      </c>
      <c r="M163" s="9">
        <f t="shared" si="96"/>
        <v>0</v>
      </c>
      <c r="N163" s="9">
        <f t="shared" si="96"/>
        <v>0</v>
      </c>
      <c r="O163" s="9">
        <f t="shared" si="96"/>
        <v>0</v>
      </c>
      <c r="P163" s="9">
        <f t="shared" si="96"/>
        <v>0</v>
      </c>
      <c r="Q163" s="9">
        <f t="shared" si="96"/>
        <v>0</v>
      </c>
      <c r="R163" s="9">
        <f t="shared" si="96"/>
        <v>0</v>
      </c>
      <c r="S163" s="9">
        <f t="shared" si="96"/>
        <v>0</v>
      </c>
      <c r="T163" s="11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5" hidden="1">
      <c r="A164" s="30"/>
      <c r="B164" s="31"/>
      <c r="C164" s="31"/>
      <c r="D164" s="26" t="s">
        <v>16</v>
      </c>
      <c r="E164" s="13" t="s">
        <v>17</v>
      </c>
      <c r="F164" s="9">
        <f aca="true" t="shared" si="97" ref="F164:G167">H164+J164+L164+N164+P164+R164</f>
        <v>0</v>
      </c>
      <c r="G164" s="9">
        <f t="shared" si="97"/>
        <v>78400</v>
      </c>
      <c r="H164" s="9">
        <v>0</v>
      </c>
      <c r="I164" s="9">
        <v>0</v>
      </c>
      <c r="J164" s="9">
        <v>0</v>
      </c>
      <c r="K164" s="9">
        <v>78400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11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5" hidden="1">
      <c r="A165" s="30"/>
      <c r="B165" s="31"/>
      <c r="C165" s="31"/>
      <c r="D165" s="26"/>
      <c r="E165" s="13" t="s">
        <v>18</v>
      </c>
      <c r="F165" s="9">
        <f t="shared" si="97"/>
        <v>12600</v>
      </c>
      <c r="G165" s="9">
        <f t="shared" si="97"/>
        <v>1600</v>
      </c>
      <c r="H165" s="9">
        <v>12600</v>
      </c>
      <c r="I165" s="9">
        <v>0</v>
      </c>
      <c r="J165" s="9">
        <v>0</v>
      </c>
      <c r="K165" s="9">
        <v>1600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11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5" hidden="1">
      <c r="A166" s="30"/>
      <c r="B166" s="31"/>
      <c r="C166" s="31"/>
      <c r="D166" s="26"/>
      <c r="E166" s="13" t="s">
        <v>19</v>
      </c>
      <c r="F166" s="9">
        <f t="shared" si="97"/>
        <v>0</v>
      </c>
      <c r="G166" s="9">
        <f t="shared" si="97"/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11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5" hidden="1">
      <c r="A167" s="30"/>
      <c r="B167" s="31"/>
      <c r="C167" s="31"/>
      <c r="D167" s="26"/>
      <c r="E167" s="13" t="s">
        <v>20</v>
      </c>
      <c r="F167" s="9">
        <f t="shared" si="97"/>
        <v>0</v>
      </c>
      <c r="G167" s="9">
        <f t="shared" si="97"/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11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5" customHeight="1" hidden="1">
      <c r="A168" s="30">
        <v>2</v>
      </c>
      <c r="B168" s="31" t="s">
        <v>80</v>
      </c>
      <c r="C168" s="31" t="s">
        <v>43</v>
      </c>
      <c r="D168" s="25" t="s">
        <v>15</v>
      </c>
      <c r="E168" s="25"/>
      <c r="F168" s="9">
        <f aca="true" t="shared" si="98" ref="F168:S168">SUM(F169:F172)</f>
        <v>6500</v>
      </c>
      <c r="G168" s="9">
        <f t="shared" si="98"/>
        <v>60000</v>
      </c>
      <c r="H168" s="9">
        <f t="shared" si="98"/>
        <v>0</v>
      </c>
      <c r="I168" s="9">
        <f t="shared" si="98"/>
        <v>0</v>
      </c>
      <c r="J168" s="9">
        <f t="shared" si="98"/>
        <v>6500</v>
      </c>
      <c r="K168" s="9">
        <f t="shared" si="98"/>
        <v>60000</v>
      </c>
      <c r="L168" s="9">
        <f t="shared" si="98"/>
        <v>0</v>
      </c>
      <c r="M168" s="9">
        <f t="shared" si="98"/>
        <v>0</v>
      </c>
      <c r="N168" s="9">
        <f t="shared" si="98"/>
        <v>0</v>
      </c>
      <c r="O168" s="9">
        <f t="shared" si="98"/>
        <v>0</v>
      </c>
      <c r="P168" s="9">
        <f t="shared" si="98"/>
        <v>0</v>
      </c>
      <c r="Q168" s="9">
        <f t="shared" si="98"/>
        <v>0</v>
      </c>
      <c r="R168" s="9">
        <f t="shared" si="98"/>
        <v>0</v>
      </c>
      <c r="S168" s="9">
        <f t="shared" si="98"/>
        <v>0</v>
      </c>
      <c r="T168" s="11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5" hidden="1">
      <c r="A169" s="30"/>
      <c r="B169" s="31"/>
      <c r="C169" s="31"/>
      <c r="D169" s="26" t="s">
        <v>16</v>
      </c>
      <c r="E169" s="13" t="s">
        <v>17</v>
      </c>
      <c r="F169" s="9">
        <f aca="true" t="shared" si="99" ref="F169:G172">H169+J169+L169+N169+P169+R169</f>
        <v>0</v>
      </c>
      <c r="G169" s="9">
        <f t="shared" si="99"/>
        <v>58800</v>
      </c>
      <c r="H169" s="9">
        <v>0</v>
      </c>
      <c r="I169" s="9">
        <v>0</v>
      </c>
      <c r="J169" s="9">
        <v>0</v>
      </c>
      <c r="K169" s="9">
        <v>58800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11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5" hidden="1">
      <c r="A170" s="30"/>
      <c r="B170" s="31"/>
      <c r="C170" s="31"/>
      <c r="D170" s="26"/>
      <c r="E170" s="13" t="s">
        <v>18</v>
      </c>
      <c r="F170" s="9">
        <f t="shared" si="99"/>
        <v>6500</v>
      </c>
      <c r="G170" s="9">
        <f t="shared" si="99"/>
        <v>1200</v>
      </c>
      <c r="H170" s="9">
        <v>0</v>
      </c>
      <c r="I170" s="9">
        <v>0</v>
      </c>
      <c r="J170" s="9">
        <v>6500</v>
      </c>
      <c r="K170" s="9">
        <v>1200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11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5" hidden="1">
      <c r="A171" s="30"/>
      <c r="B171" s="31"/>
      <c r="C171" s="31"/>
      <c r="D171" s="26"/>
      <c r="E171" s="13" t="s">
        <v>19</v>
      </c>
      <c r="F171" s="9">
        <f t="shared" si="99"/>
        <v>0</v>
      </c>
      <c r="G171" s="9">
        <f t="shared" si="99"/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1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5" hidden="1">
      <c r="A172" s="30"/>
      <c r="B172" s="31"/>
      <c r="C172" s="31"/>
      <c r="D172" s="26"/>
      <c r="E172" s="13" t="s">
        <v>20</v>
      </c>
      <c r="F172" s="9">
        <f t="shared" si="99"/>
        <v>0</v>
      </c>
      <c r="G172" s="9">
        <f t="shared" si="99"/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11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5" customHeight="1" hidden="1">
      <c r="A173" s="30">
        <v>3</v>
      </c>
      <c r="B173" s="31" t="s">
        <v>80</v>
      </c>
      <c r="C173" s="31" t="s">
        <v>44</v>
      </c>
      <c r="D173" s="25" t="s">
        <v>15</v>
      </c>
      <c r="E173" s="25"/>
      <c r="F173" s="9">
        <f aca="true" t="shared" si="100" ref="F173:S173">SUM(F174:F177)</f>
        <v>4000</v>
      </c>
      <c r="G173" s="9">
        <f t="shared" si="100"/>
        <v>25000</v>
      </c>
      <c r="H173" s="9">
        <f t="shared" si="100"/>
        <v>0</v>
      </c>
      <c r="I173" s="9">
        <f t="shared" si="100"/>
        <v>0</v>
      </c>
      <c r="J173" s="9">
        <f t="shared" si="100"/>
        <v>0</v>
      </c>
      <c r="K173" s="9">
        <f t="shared" si="100"/>
        <v>0</v>
      </c>
      <c r="L173" s="9">
        <f t="shared" si="100"/>
        <v>0</v>
      </c>
      <c r="M173" s="9">
        <f t="shared" si="100"/>
        <v>0</v>
      </c>
      <c r="N173" s="9">
        <f t="shared" si="100"/>
        <v>0</v>
      </c>
      <c r="O173" s="9">
        <f t="shared" si="100"/>
        <v>0</v>
      </c>
      <c r="P173" s="9">
        <f t="shared" si="100"/>
        <v>4000</v>
      </c>
      <c r="Q173" s="9">
        <f t="shared" si="100"/>
        <v>15108.77</v>
      </c>
      <c r="R173" s="9">
        <f t="shared" si="100"/>
        <v>0</v>
      </c>
      <c r="S173" s="9">
        <f t="shared" si="100"/>
        <v>9891.23</v>
      </c>
      <c r="T173" s="11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5" hidden="1">
      <c r="A174" s="30"/>
      <c r="B174" s="31"/>
      <c r="C174" s="31"/>
      <c r="D174" s="26" t="s">
        <v>16</v>
      </c>
      <c r="E174" s="13" t="s">
        <v>17</v>
      </c>
      <c r="F174" s="9">
        <f aca="true" t="shared" si="101" ref="F174:G177">H174+J174+L174+N174+P174+R174</f>
        <v>0</v>
      </c>
      <c r="G174" s="9">
        <f t="shared" si="101"/>
        <v>24500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14806.59</v>
      </c>
      <c r="R174" s="9">
        <v>0</v>
      </c>
      <c r="S174" s="9">
        <v>9693.41</v>
      </c>
      <c r="T174" s="11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5" hidden="1">
      <c r="A175" s="30"/>
      <c r="B175" s="31"/>
      <c r="C175" s="31"/>
      <c r="D175" s="26"/>
      <c r="E175" s="13" t="s">
        <v>18</v>
      </c>
      <c r="F175" s="9">
        <f t="shared" si="101"/>
        <v>4000</v>
      </c>
      <c r="G175" s="9">
        <f t="shared" si="101"/>
        <v>500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4000</v>
      </c>
      <c r="Q175" s="9">
        <v>302.18</v>
      </c>
      <c r="R175" s="9">
        <v>0</v>
      </c>
      <c r="S175" s="9">
        <v>197.82</v>
      </c>
      <c r="T175" s="11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5" hidden="1">
      <c r="A176" s="30"/>
      <c r="B176" s="31"/>
      <c r="C176" s="31"/>
      <c r="D176" s="26"/>
      <c r="E176" s="13" t="s">
        <v>19</v>
      </c>
      <c r="F176" s="9">
        <f t="shared" si="101"/>
        <v>0</v>
      </c>
      <c r="G176" s="9">
        <f t="shared" si="101"/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11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5" hidden="1">
      <c r="A177" s="30"/>
      <c r="B177" s="31"/>
      <c r="C177" s="31"/>
      <c r="D177" s="26"/>
      <c r="E177" s="13" t="s">
        <v>20</v>
      </c>
      <c r="F177" s="9">
        <f t="shared" si="101"/>
        <v>0</v>
      </c>
      <c r="G177" s="9">
        <f t="shared" si="101"/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11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5" hidden="1">
      <c r="A178" s="32" t="s">
        <v>81</v>
      </c>
      <c r="B178" s="32"/>
      <c r="C178" s="32"/>
      <c r="D178" s="25" t="s">
        <v>15</v>
      </c>
      <c r="E178" s="25"/>
      <c r="F178" s="9">
        <f>SUM(F179:F182)</f>
        <v>6400</v>
      </c>
      <c r="G178" s="9">
        <f>SUM(G179:G182)</f>
        <v>50000</v>
      </c>
      <c r="H178" s="9">
        <f aca="true" t="shared" si="102" ref="H178:S178">SUM(H183)</f>
        <v>6400</v>
      </c>
      <c r="I178" s="9">
        <f t="shared" si="102"/>
        <v>0</v>
      </c>
      <c r="J178" s="9">
        <f t="shared" si="102"/>
        <v>0</v>
      </c>
      <c r="K178" s="9">
        <f t="shared" si="102"/>
        <v>50000</v>
      </c>
      <c r="L178" s="9">
        <f t="shared" si="102"/>
        <v>0</v>
      </c>
      <c r="M178" s="9">
        <f t="shared" si="102"/>
        <v>0</v>
      </c>
      <c r="N178" s="9">
        <f t="shared" si="102"/>
        <v>0</v>
      </c>
      <c r="O178" s="9">
        <f t="shared" si="102"/>
        <v>0</v>
      </c>
      <c r="P178" s="9">
        <f t="shared" si="102"/>
        <v>0</v>
      </c>
      <c r="Q178" s="9">
        <f t="shared" si="102"/>
        <v>0</v>
      </c>
      <c r="R178" s="9">
        <f t="shared" si="102"/>
        <v>0</v>
      </c>
      <c r="S178" s="9">
        <f t="shared" si="102"/>
        <v>0</v>
      </c>
      <c r="T178" s="11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5" hidden="1">
      <c r="A179" s="32"/>
      <c r="B179" s="32"/>
      <c r="C179" s="32"/>
      <c r="D179" s="26" t="s">
        <v>16</v>
      </c>
      <c r="E179" s="13" t="s">
        <v>17</v>
      </c>
      <c r="F179" s="9">
        <f aca="true" t="shared" si="103" ref="F179:G182">H179+J179+L179+N179+P179+R179</f>
        <v>0</v>
      </c>
      <c r="G179" s="9">
        <f t="shared" si="103"/>
        <v>49000</v>
      </c>
      <c r="H179" s="9">
        <f aca="true" t="shared" si="104" ref="H179:S179">SUM(H184)</f>
        <v>0</v>
      </c>
      <c r="I179" s="9">
        <f t="shared" si="104"/>
        <v>0</v>
      </c>
      <c r="J179" s="9">
        <f t="shared" si="104"/>
        <v>0</v>
      </c>
      <c r="K179" s="9">
        <f t="shared" si="104"/>
        <v>49000</v>
      </c>
      <c r="L179" s="9">
        <f t="shared" si="104"/>
        <v>0</v>
      </c>
      <c r="M179" s="9">
        <f t="shared" si="104"/>
        <v>0</v>
      </c>
      <c r="N179" s="9">
        <f t="shared" si="104"/>
        <v>0</v>
      </c>
      <c r="O179" s="9">
        <f t="shared" si="104"/>
        <v>0</v>
      </c>
      <c r="P179" s="9">
        <f t="shared" si="104"/>
        <v>0</v>
      </c>
      <c r="Q179" s="9">
        <f t="shared" si="104"/>
        <v>0</v>
      </c>
      <c r="R179" s="9">
        <f t="shared" si="104"/>
        <v>0</v>
      </c>
      <c r="S179" s="9">
        <f t="shared" si="104"/>
        <v>0</v>
      </c>
      <c r="T179" s="11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5" hidden="1">
      <c r="A180" s="32"/>
      <c r="B180" s="32"/>
      <c r="C180" s="32"/>
      <c r="D180" s="26"/>
      <c r="E180" s="13" t="s">
        <v>18</v>
      </c>
      <c r="F180" s="9">
        <f t="shared" si="103"/>
        <v>6400</v>
      </c>
      <c r="G180" s="9">
        <f t="shared" si="103"/>
        <v>1000</v>
      </c>
      <c r="H180" s="9">
        <f aca="true" t="shared" si="105" ref="H180:S180">SUM(H185)</f>
        <v>6400</v>
      </c>
      <c r="I180" s="9">
        <f t="shared" si="105"/>
        <v>0</v>
      </c>
      <c r="J180" s="9">
        <f t="shared" si="105"/>
        <v>0</v>
      </c>
      <c r="K180" s="9">
        <f t="shared" si="105"/>
        <v>1000</v>
      </c>
      <c r="L180" s="9">
        <f t="shared" si="105"/>
        <v>0</v>
      </c>
      <c r="M180" s="9">
        <f t="shared" si="105"/>
        <v>0</v>
      </c>
      <c r="N180" s="9">
        <f t="shared" si="105"/>
        <v>0</v>
      </c>
      <c r="O180" s="9">
        <f t="shared" si="105"/>
        <v>0</v>
      </c>
      <c r="P180" s="9">
        <f t="shared" si="105"/>
        <v>0</v>
      </c>
      <c r="Q180" s="9">
        <f t="shared" si="105"/>
        <v>0</v>
      </c>
      <c r="R180" s="9">
        <f t="shared" si="105"/>
        <v>0</v>
      </c>
      <c r="S180" s="9">
        <f t="shared" si="105"/>
        <v>0</v>
      </c>
      <c r="T180" s="11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5" hidden="1">
      <c r="A181" s="32"/>
      <c r="B181" s="32"/>
      <c r="C181" s="32"/>
      <c r="D181" s="26"/>
      <c r="E181" s="13" t="s">
        <v>19</v>
      </c>
      <c r="F181" s="9">
        <f t="shared" si="103"/>
        <v>0</v>
      </c>
      <c r="G181" s="9">
        <f t="shared" si="103"/>
        <v>0</v>
      </c>
      <c r="H181" s="9">
        <f aca="true" t="shared" si="106" ref="H181:S181">SUM(H186)</f>
        <v>0</v>
      </c>
      <c r="I181" s="9">
        <f t="shared" si="106"/>
        <v>0</v>
      </c>
      <c r="J181" s="9">
        <f t="shared" si="106"/>
        <v>0</v>
      </c>
      <c r="K181" s="9">
        <f t="shared" si="106"/>
        <v>0</v>
      </c>
      <c r="L181" s="9">
        <f t="shared" si="106"/>
        <v>0</v>
      </c>
      <c r="M181" s="9">
        <f t="shared" si="106"/>
        <v>0</v>
      </c>
      <c r="N181" s="9">
        <f t="shared" si="106"/>
        <v>0</v>
      </c>
      <c r="O181" s="9">
        <f t="shared" si="106"/>
        <v>0</v>
      </c>
      <c r="P181" s="9">
        <f t="shared" si="106"/>
        <v>0</v>
      </c>
      <c r="Q181" s="9">
        <f t="shared" si="106"/>
        <v>0</v>
      </c>
      <c r="R181" s="9">
        <f t="shared" si="106"/>
        <v>0</v>
      </c>
      <c r="S181" s="9">
        <f t="shared" si="106"/>
        <v>0</v>
      </c>
      <c r="T181" s="1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5" hidden="1">
      <c r="A182" s="32"/>
      <c r="B182" s="32"/>
      <c r="C182" s="32"/>
      <c r="D182" s="26"/>
      <c r="E182" s="13" t="s">
        <v>20</v>
      </c>
      <c r="F182" s="9">
        <f t="shared" si="103"/>
        <v>0</v>
      </c>
      <c r="G182" s="9">
        <f t="shared" si="103"/>
        <v>0</v>
      </c>
      <c r="H182" s="9">
        <f aca="true" t="shared" si="107" ref="H182:S182">SUM(H187)</f>
        <v>0</v>
      </c>
      <c r="I182" s="9">
        <f t="shared" si="107"/>
        <v>0</v>
      </c>
      <c r="J182" s="9">
        <f t="shared" si="107"/>
        <v>0</v>
      </c>
      <c r="K182" s="9">
        <f t="shared" si="107"/>
        <v>0</v>
      </c>
      <c r="L182" s="9">
        <f t="shared" si="107"/>
        <v>0</v>
      </c>
      <c r="M182" s="9">
        <f t="shared" si="107"/>
        <v>0</v>
      </c>
      <c r="N182" s="9">
        <f t="shared" si="107"/>
        <v>0</v>
      </c>
      <c r="O182" s="9">
        <f t="shared" si="107"/>
        <v>0</v>
      </c>
      <c r="P182" s="9">
        <f t="shared" si="107"/>
        <v>0</v>
      </c>
      <c r="Q182" s="9">
        <f t="shared" si="107"/>
        <v>0</v>
      </c>
      <c r="R182" s="9">
        <f t="shared" si="107"/>
        <v>0</v>
      </c>
      <c r="S182" s="9">
        <f t="shared" si="107"/>
        <v>0</v>
      </c>
      <c r="T182" s="11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5" hidden="1">
      <c r="A183" s="30">
        <v>1</v>
      </c>
      <c r="B183" s="31" t="s">
        <v>82</v>
      </c>
      <c r="C183" s="31" t="s">
        <v>45</v>
      </c>
      <c r="D183" s="25" t="s">
        <v>15</v>
      </c>
      <c r="E183" s="25"/>
      <c r="F183" s="9">
        <f aca="true" t="shared" si="108" ref="F183:S183">SUM(F184:F187)</f>
        <v>6400</v>
      </c>
      <c r="G183" s="9">
        <f t="shared" si="108"/>
        <v>50000</v>
      </c>
      <c r="H183" s="9">
        <f t="shared" si="108"/>
        <v>6400</v>
      </c>
      <c r="I183" s="9">
        <f t="shared" si="108"/>
        <v>0</v>
      </c>
      <c r="J183" s="9">
        <f t="shared" si="108"/>
        <v>0</v>
      </c>
      <c r="K183" s="9">
        <f t="shared" si="108"/>
        <v>50000</v>
      </c>
      <c r="L183" s="9">
        <f t="shared" si="108"/>
        <v>0</v>
      </c>
      <c r="M183" s="9">
        <f t="shared" si="108"/>
        <v>0</v>
      </c>
      <c r="N183" s="9">
        <f t="shared" si="108"/>
        <v>0</v>
      </c>
      <c r="O183" s="9">
        <f t="shared" si="108"/>
        <v>0</v>
      </c>
      <c r="P183" s="9">
        <f t="shared" si="108"/>
        <v>0</v>
      </c>
      <c r="Q183" s="9">
        <f t="shared" si="108"/>
        <v>0</v>
      </c>
      <c r="R183" s="9">
        <f t="shared" si="108"/>
        <v>0</v>
      </c>
      <c r="S183" s="9">
        <f t="shared" si="108"/>
        <v>0</v>
      </c>
      <c r="T183" s="11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5" hidden="1">
      <c r="A184" s="30"/>
      <c r="B184" s="31"/>
      <c r="C184" s="31"/>
      <c r="D184" s="26" t="s">
        <v>16</v>
      </c>
      <c r="E184" s="13" t="s">
        <v>17</v>
      </c>
      <c r="F184" s="9">
        <f aca="true" t="shared" si="109" ref="F184:G187">H184+J184+L184+N184+P184+R184</f>
        <v>0</v>
      </c>
      <c r="G184" s="9">
        <f t="shared" si="109"/>
        <v>49000</v>
      </c>
      <c r="H184" s="9">
        <v>0</v>
      </c>
      <c r="I184" s="9">
        <v>0</v>
      </c>
      <c r="J184" s="9">
        <v>0</v>
      </c>
      <c r="K184" s="9">
        <v>49000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11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5" hidden="1">
      <c r="A185" s="30"/>
      <c r="B185" s="31"/>
      <c r="C185" s="31"/>
      <c r="D185" s="26"/>
      <c r="E185" s="13" t="s">
        <v>18</v>
      </c>
      <c r="F185" s="9">
        <f t="shared" si="109"/>
        <v>6400</v>
      </c>
      <c r="G185" s="9">
        <f t="shared" si="109"/>
        <v>1000</v>
      </c>
      <c r="H185" s="9">
        <v>6400</v>
      </c>
      <c r="I185" s="9">
        <v>0</v>
      </c>
      <c r="J185" s="9">
        <v>0</v>
      </c>
      <c r="K185" s="9">
        <v>1000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11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5" hidden="1">
      <c r="A186" s="30"/>
      <c r="B186" s="31"/>
      <c r="C186" s="31"/>
      <c r="D186" s="26"/>
      <c r="E186" s="13" t="s">
        <v>19</v>
      </c>
      <c r="F186" s="9">
        <f t="shared" si="109"/>
        <v>0</v>
      </c>
      <c r="G186" s="9">
        <f t="shared" si="109"/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11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5" hidden="1">
      <c r="A187" s="30"/>
      <c r="B187" s="31"/>
      <c r="C187" s="31"/>
      <c r="D187" s="26"/>
      <c r="E187" s="13" t="s">
        <v>20</v>
      </c>
      <c r="F187" s="9">
        <f t="shared" si="109"/>
        <v>0</v>
      </c>
      <c r="G187" s="9">
        <f t="shared" si="109"/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11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5" hidden="1">
      <c r="A188" s="32" t="s">
        <v>83</v>
      </c>
      <c r="B188" s="32"/>
      <c r="C188" s="32"/>
      <c r="D188" s="25" t="s">
        <v>15</v>
      </c>
      <c r="E188" s="25"/>
      <c r="F188" s="9">
        <f>SUM(F189:F192)</f>
        <v>15000</v>
      </c>
      <c r="G188" s="9">
        <f>SUM(G189:G192)</f>
        <v>200000</v>
      </c>
      <c r="H188" s="9">
        <f aca="true" t="shared" si="110" ref="H188:S188">SUM(H193)</f>
        <v>0</v>
      </c>
      <c r="I188" s="9">
        <f t="shared" si="110"/>
        <v>0</v>
      </c>
      <c r="J188" s="9">
        <f t="shared" si="110"/>
        <v>0</v>
      </c>
      <c r="K188" s="9">
        <f t="shared" si="110"/>
        <v>0</v>
      </c>
      <c r="L188" s="9">
        <f t="shared" si="110"/>
        <v>15000</v>
      </c>
      <c r="M188" s="9">
        <f t="shared" si="110"/>
        <v>0</v>
      </c>
      <c r="N188" s="9">
        <f t="shared" si="110"/>
        <v>0</v>
      </c>
      <c r="O188" s="9">
        <f t="shared" si="110"/>
        <v>200000</v>
      </c>
      <c r="P188" s="9">
        <f t="shared" si="110"/>
        <v>0</v>
      </c>
      <c r="Q188" s="9">
        <f t="shared" si="110"/>
        <v>0</v>
      </c>
      <c r="R188" s="9">
        <f t="shared" si="110"/>
        <v>0</v>
      </c>
      <c r="S188" s="9">
        <f t="shared" si="110"/>
        <v>0</v>
      </c>
      <c r="T188" s="11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hidden="1">
      <c r="A189" s="32"/>
      <c r="B189" s="32"/>
      <c r="C189" s="32"/>
      <c r="D189" s="26" t="s">
        <v>16</v>
      </c>
      <c r="E189" s="13" t="s">
        <v>17</v>
      </c>
      <c r="F189" s="9">
        <f aca="true" t="shared" si="111" ref="F189:G192">H189+J189+L189+N189+P189+R189</f>
        <v>0</v>
      </c>
      <c r="G189" s="9">
        <f t="shared" si="111"/>
        <v>196000</v>
      </c>
      <c r="H189" s="9">
        <f aca="true" t="shared" si="112" ref="H189:S189">SUM(H194)</f>
        <v>0</v>
      </c>
      <c r="I189" s="9">
        <f t="shared" si="112"/>
        <v>0</v>
      </c>
      <c r="J189" s="9">
        <f t="shared" si="112"/>
        <v>0</v>
      </c>
      <c r="K189" s="9">
        <f t="shared" si="112"/>
        <v>0</v>
      </c>
      <c r="L189" s="9">
        <f t="shared" si="112"/>
        <v>0</v>
      </c>
      <c r="M189" s="9">
        <f t="shared" si="112"/>
        <v>0</v>
      </c>
      <c r="N189" s="9">
        <f t="shared" si="112"/>
        <v>0</v>
      </c>
      <c r="O189" s="9">
        <f t="shared" si="112"/>
        <v>196000</v>
      </c>
      <c r="P189" s="9">
        <f t="shared" si="112"/>
        <v>0</v>
      </c>
      <c r="Q189" s="9">
        <f t="shared" si="112"/>
        <v>0</v>
      </c>
      <c r="R189" s="9">
        <f t="shared" si="112"/>
        <v>0</v>
      </c>
      <c r="S189" s="9">
        <f t="shared" si="112"/>
        <v>0</v>
      </c>
      <c r="T189" s="11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hidden="1">
      <c r="A190" s="32"/>
      <c r="B190" s="32"/>
      <c r="C190" s="32"/>
      <c r="D190" s="26"/>
      <c r="E190" s="13" t="s">
        <v>18</v>
      </c>
      <c r="F190" s="9">
        <f t="shared" si="111"/>
        <v>15000</v>
      </c>
      <c r="G190" s="9">
        <f t="shared" si="111"/>
        <v>4000</v>
      </c>
      <c r="H190" s="9">
        <f aca="true" t="shared" si="113" ref="H190:S190">SUM(H195)</f>
        <v>0</v>
      </c>
      <c r="I190" s="9">
        <f t="shared" si="113"/>
        <v>0</v>
      </c>
      <c r="J190" s="9">
        <f t="shared" si="113"/>
        <v>0</v>
      </c>
      <c r="K190" s="9">
        <f t="shared" si="113"/>
        <v>0</v>
      </c>
      <c r="L190" s="9">
        <f t="shared" si="113"/>
        <v>15000</v>
      </c>
      <c r="M190" s="9">
        <f t="shared" si="113"/>
        <v>0</v>
      </c>
      <c r="N190" s="9">
        <f t="shared" si="113"/>
        <v>0</v>
      </c>
      <c r="O190" s="9">
        <f t="shared" si="113"/>
        <v>4000</v>
      </c>
      <c r="P190" s="9">
        <f t="shared" si="113"/>
        <v>0</v>
      </c>
      <c r="Q190" s="9">
        <f t="shared" si="113"/>
        <v>0</v>
      </c>
      <c r="R190" s="9">
        <f t="shared" si="113"/>
        <v>0</v>
      </c>
      <c r="S190" s="9">
        <f t="shared" si="113"/>
        <v>0</v>
      </c>
      <c r="T190" s="11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hidden="1">
      <c r="A191" s="32"/>
      <c r="B191" s="32"/>
      <c r="C191" s="32"/>
      <c r="D191" s="26"/>
      <c r="E191" s="13" t="s">
        <v>19</v>
      </c>
      <c r="F191" s="9">
        <f t="shared" si="111"/>
        <v>0</v>
      </c>
      <c r="G191" s="9">
        <f t="shared" si="111"/>
        <v>0</v>
      </c>
      <c r="H191" s="9">
        <f aca="true" t="shared" si="114" ref="H191:S191">SUM(H196)</f>
        <v>0</v>
      </c>
      <c r="I191" s="9">
        <f t="shared" si="114"/>
        <v>0</v>
      </c>
      <c r="J191" s="9">
        <f t="shared" si="114"/>
        <v>0</v>
      </c>
      <c r="K191" s="9">
        <f t="shared" si="114"/>
        <v>0</v>
      </c>
      <c r="L191" s="9">
        <f t="shared" si="114"/>
        <v>0</v>
      </c>
      <c r="M191" s="9">
        <f t="shared" si="114"/>
        <v>0</v>
      </c>
      <c r="N191" s="9">
        <f t="shared" si="114"/>
        <v>0</v>
      </c>
      <c r="O191" s="9">
        <f t="shared" si="114"/>
        <v>0</v>
      </c>
      <c r="P191" s="9">
        <f t="shared" si="114"/>
        <v>0</v>
      </c>
      <c r="Q191" s="9">
        <f t="shared" si="114"/>
        <v>0</v>
      </c>
      <c r="R191" s="9">
        <f t="shared" si="114"/>
        <v>0</v>
      </c>
      <c r="S191" s="9">
        <f t="shared" si="114"/>
        <v>0</v>
      </c>
      <c r="T191" s="1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hidden="1">
      <c r="A192" s="32"/>
      <c r="B192" s="32"/>
      <c r="C192" s="32"/>
      <c r="D192" s="26"/>
      <c r="E192" s="13" t="s">
        <v>20</v>
      </c>
      <c r="F192" s="9">
        <f t="shared" si="111"/>
        <v>0</v>
      </c>
      <c r="G192" s="9">
        <f t="shared" si="111"/>
        <v>0</v>
      </c>
      <c r="H192" s="9">
        <f aca="true" t="shared" si="115" ref="H192:S192">SUM(H197)</f>
        <v>0</v>
      </c>
      <c r="I192" s="9">
        <f t="shared" si="115"/>
        <v>0</v>
      </c>
      <c r="J192" s="9">
        <f t="shared" si="115"/>
        <v>0</v>
      </c>
      <c r="K192" s="9">
        <f t="shared" si="115"/>
        <v>0</v>
      </c>
      <c r="L192" s="9">
        <f t="shared" si="115"/>
        <v>0</v>
      </c>
      <c r="M192" s="9">
        <f t="shared" si="115"/>
        <v>0</v>
      </c>
      <c r="N192" s="9">
        <f t="shared" si="115"/>
        <v>0</v>
      </c>
      <c r="O192" s="9">
        <f t="shared" si="115"/>
        <v>0</v>
      </c>
      <c r="P192" s="9">
        <f t="shared" si="115"/>
        <v>0</v>
      </c>
      <c r="Q192" s="9">
        <f t="shared" si="115"/>
        <v>0</v>
      </c>
      <c r="R192" s="9">
        <f t="shared" si="115"/>
        <v>0</v>
      </c>
      <c r="S192" s="9">
        <f t="shared" si="115"/>
        <v>0</v>
      </c>
      <c r="T192" s="11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5" hidden="1">
      <c r="A193" s="30">
        <v>1</v>
      </c>
      <c r="B193" s="31" t="s">
        <v>84</v>
      </c>
      <c r="C193" s="31" t="s">
        <v>46</v>
      </c>
      <c r="D193" s="25" t="s">
        <v>15</v>
      </c>
      <c r="E193" s="25"/>
      <c r="F193" s="9">
        <f aca="true" t="shared" si="116" ref="F193:S193">SUM(F194:F197)</f>
        <v>15000</v>
      </c>
      <c r="G193" s="9">
        <f t="shared" si="116"/>
        <v>200000</v>
      </c>
      <c r="H193" s="9">
        <f t="shared" si="116"/>
        <v>0</v>
      </c>
      <c r="I193" s="9">
        <f t="shared" si="116"/>
        <v>0</v>
      </c>
      <c r="J193" s="9">
        <f t="shared" si="116"/>
        <v>0</v>
      </c>
      <c r="K193" s="9">
        <f t="shared" si="116"/>
        <v>0</v>
      </c>
      <c r="L193" s="9">
        <f t="shared" si="116"/>
        <v>15000</v>
      </c>
      <c r="M193" s="9">
        <f t="shared" si="116"/>
        <v>0</v>
      </c>
      <c r="N193" s="9">
        <f t="shared" si="116"/>
        <v>0</v>
      </c>
      <c r="O193" s="9">
        <f t="shared" si="116"/>
        <v>200000</v>
      </c>
      <c r="P193" s="9">
        <f t="shared" si="116"/>
        <v>0</v>
      </c>
      <c r="Q193" s="9">
        <f t="shared" si="116"/>
        <v>0</v>
      </c>
      <c r="R193" s="9">
        <f t="shared" si="116"/>
        <v>0</v>
      </c>
      <c r="S193" s="9">
        <f t="shared" si="116"/>
        <v>0</v>
      </c>
      <c r="T193" s="11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5" hidden="1">
      <c r="A194" s="30"/>
      <c r="B194" s="31"/>
      <c r="C194" s="31"/>
      <c r="D194" s="26" t="s">
        <v>16</v>
      </c>
      <c r="E194" s="13" t="s">
        <v>17</v>
      </c>
      <c r="F194" s="9">
        <f aca="true" t="shared" si="117" ref="F194:G197">H194+J194+L194+N194+P194+R194</f>
        <v>0</v>
      </c>
      <c r="G194" s="9">
        <f t="shared" si="117"/>
        <v>196000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196000</v>
      </c>
      <c r="P194" s="9">
        <v>0</v>
      </c>
      <c r="Q194" s="9">
        <v>0</v>
      </c>
      <c r="R194" s="9">
        <v>0</v>
      </c>
      <c r="S194" s="9">
        <v>0</v>
      </c>
      <c r="T194" s="11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" hidden="1">
      <c r="A195" s="30"/>
      <c r="B195" s="31"/>
      <c r="C195" s="31"/>
      <c r="D195" s="26"/>
      <c r="E195" s="13" t="s">
        <v>18</v>
      </c>
      <c r="F195" s="9">
        <f t="shared" si="117"/>
        <v>15000</v>
      </c>
      <c r="G195" s="9">
        <f t="shared" si="117"/>
        <v>4000</v>
      </c>
      <c r="H195" s="9">
        <v>0</v>
      </c>
      <c r="I195" s="9">
        <v>0</v>
      </c>
      <c r="J195" s="9">
        <v>0</v>
      </c>
      <c r="K195" s="9">
        <v>0</v>
      </c>
      <c r="L195" s="9">
        <v>15000</v>
      </c>
      <c r="M195" s="9">
        <v>0</v>
      </c>
      <c r="N195" s="9">
        <v>0</v>
      </c>
      <c r="O195" s="9">
        <v>4000</v>
      </c>
      <c r="P195" s="9">
        <v>0</v>
      </c>
      <c r="Q195" s="9">
        <v>0</v>
      </c>
      <c r="R195" s="9">
        <v>0</v>
      </c>
      <c r="S195" s="9">
        <v>0</v>
      </c>
      <c r="T195" s="11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5" hidden="1">
      <c r="A196" s="30"/>
      <c r="B196" s="31"/>
      <c r="C196" s="31"/>
      <c r="D196" s="26"/>
      <c r="E196" s="13" t="s">
        <v>19</v>
      </c>
      <c r="F196" s="9">
        <f t="shared" si="117"/>
        <v>0</v>
      </c>
      <c r="G196" s="9">
        <f t="shared" si="117"/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11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5" hidden="1">
      <c r="A197" s="30"/>
      <c r="B197" s="31"/>
      <c r="C197" s="31"/>
      <c r="D197" s="26"/>
      <c r="E197" s="13" t="s">
        <v>20</v>
      </c>
      <c r="F197" s="9">
        <f t="shared" si="117"/>
        <v>0</v>
      </c>
      <c r="G197" s="9">
        <f t="shared" si="117"/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11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5" hidden="1">
      <c r="A198" s="32" t="s">
        <v>85</v>
      </c>
      <c r="B198" s="32"/>
      <c r="C198" s="32"/>
      <c r="D198" s="25" t="s">
        <v>15</v>
      </c>
      <c r="E198" s="25"/>
      <c r="F198" s="9">
        <f>SUM(F199:F202)</f>
        <v>8000</v>
      </c>
      <c r="G198" s="9">
        <f>SUM(G199:G202)</f>
        <v>38000</v>
      </c>
      <c r="H198" s="9">
        <f aca="true" t="shared" si="118" ref="H198:S198">SUM(H203,H208)</f>
        <v>0</v>
      </c>
      <c r="I198" s="9">
        <f t="shared" si="118"/>
        <v>0</v>
      </c>
      <c r="J198" s="9">
        <f t="shared" si="118"/>
        <v>8000</v>
      </c>
      <c r="K198" s="9">
        <f t="shared" si="118"/>
        <v>0</v>
      </c>
      <c r="L198" s="9">
        <f t="shared" si="118"/>
        <v>0</v>
      </c>
      <c r="M198" s="9">
        <f t="shared" si="118"/>
        <v>38000</v>
      </c>
      <c r="N198" s="9">
        <f t="shared" si="118"/>
        <v>0</v>
      </c>
      <c r="O198" s="9">
        <f t="shared" si="118"/>
        <v>0</v>
      </c>
      <c r="P198" s="9">
        <f t="shared" si="118"/>
        <v>0</v>
      </c>
      <c r="Q198" s="9">
        <f t="shared" si="118"/>
        <v>0</v>
      </c>
      <c r="R198" s="9">
        <f t="shared" si="118"/>
        <v>0</v>
      </c>
      <c r="S198" s="9">
        <f t="shared" si="118"/>
        <v>0</v>
      </c>
      <c r="T198" s="11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5" hidden="1">
      <c r="A199" s="32"/>
      <c r="B199" s="32"/>
      <c r="C199" s="32"/>
      <c r="D199" s="26" t="s">
        <v>16</v>
      </c>
      <c r="E199" s="13" t="s">
        <v>17</v>
      </c>
      <c r="F199" s="9">
        <f aca="true" t="shared" si="119" ref="F199:G202">H199+J199+L199+N199+P199+R199</f>
        <v>0</v>
      </c>
      <c r="G199" s="9">
        <f t="shared" si="119"/>
        <v>37240</v>
      </c>
      <c r="H199" s="9">
        <f aca="true" t="shared" si="120" ref="H199:S199">SUM(H204,H209)</f>
        <v>0</v>
      </c>
      <c r="I199" s="9">
        <f t="shared" si="120"/>
        <v>0</v>
      </c>
      <c r="J199" s="9">
        <f t="shared" si="120"/>
        <v>0</v>
      </c>
      <c r="K199" s="9">
        <f t="shared" si="120"/>
        <v>0</v>
      </c>
      <c r="L199" s="9">
        <f t="shared" si="120"/>
        <v>0</v>
      </c>
      <c r="M199" s="9">
        <f t="shared" si="120"/>
        <v>37240</v>
      </c>
      <c r="N199" s="9">
        <f t="shared" si="120"/>
        <v>0</v>
      </c>
      <c r="O199" s="9">
        <f t="shared" si="120"/>
        <v>0</v>
      </c>
      <c r="P199" s="9">
        <f t="shared" si="120"/>
        <v>0</v>
      </c>
      <c r="Q199" s="9">
        <f t="shared" si="120"/>
        <v>0</v>
      </c>
      <c r="R199" s="9">
        <f t="shared" si="120"/>
        <v>0</v>
      </c>
      <c r="S199" s="9">
        <f t="shared" si="120"/>
        <v>0</v>
      </c>
      <c r="T199" s="11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5" hidden="1">
      <c r="A200" s="32"/>
      <c r="B200" s="32"/>
      <c r="C200" s="32"/>
      <c r="D200" s="26"/>
      <c r="E200" s="13" t="s">
        <v>18</v>
      </c>
      <c r="F200" s="9">
        <f t="shared" si="119"/>
        <v>8000</v>
      </c>
      <c r="G200" s="9">
        <f t="shared" si="119"/>
        <v>760</v>
      </c>
      <c r="H200" s="9">
        <f aca="true" t="shared" si="121" ref="H200:S200">SUM(H205,H210)</f>
        <v>0</v>
      </c>
      <c r="I200" s="9">
        <f t="shared" si="121"/>
        <v>0</v>
      </c>
      <c r="J200" s="9">
        <f t="shared" si="121"/>
        <v>8000</v>
      </c>
      <c r="K200" s="9">
        <f t="shared" si="121"/>
        <v>0</v>
      </c>
      <c r="L200" s="9">
        <f t="shared" si="121"/>
        <v>0</v>
      </c>
      <c r="M200" s="9">
        <f t="shared" si="121"/>
        <v>760</v>
      </c>
      <c r="N200" s="9">
        <f t="shared" si="121"/>
        <v>0</v>
      </c>
      <c r="O200" s="9">
        <f t="shared" si="121"/>
        <v>0</v>
      </c>
      <c r="P200" s="9">
        <f t="shared" si="121"/>
        <v>0</v>
      </c>
      <c r="Q200" s="9">
        <f t="shared" si="121"/>
        <v>0</v>
      </c>
      <c r="R200" s="9">
        <f t="shared" si="121"/>
        <v>0</v>
      </c>
      <c r="S200" s="9">
        <f t="shared" si="121"/>
        <v>0</v>
      </c>
      <c r="T200" s="11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5" hidden="1">
      <c r="A201" s="32"/>
      <c r="B201" s="32"/>
      <c r="C201" s="32"/>
      <c r="D201" s="26"/>
      <c r="E201" s="13" t="s">
        <v>19</v>
      </c>
      <c r="F201" s="9">
        <f t="shared" si="119"/>
        <v>0</v>
      </c>
      <c r="G201" s="9">
        <f t="shared" si="119"/>
        <v>0</v>
      </c>
      <c r="H201" s="9">
        <f aca="true" t="shared" si="122" ref="H201:S201">SUM(H206,H211)</f>
        <v>0</v>
      </c>
      <c r="I201" s="9">
        <f t="shared" si="122"/>
        <v>0</v>
      </c>
      <c r="J201" s="9">
        <f t="shared" si="122"/>
        <v>0</v>
      </c>
      <c r="K201" s="9">
        <f t="shared" si="122"/>
        <v>0</v>
      </c>
      <c r="L201" s="9">
        <f t="shared" si="122"/>
        <v>0</v>
      </c>
      <c r="M201" s="9">
        <f t="shared" si="122"/>
        <v>0</v>
      </c>
      <c r="N201" s="9">
        <f t="shared" si="122"/>
        <v>0</v>
      </c>
      <c r="O201" s="9">
        <f t="shared" si="122"/>
        <v>0</v>
      </c>
      <c r="P201" s="9">
        <f t="shared" si="122"/>
        <v>0</v>
      </c>
      <c r="Q201" s="9">
        <f t="shared" si="122"/>
        <v>0</v>
      </c>
      <c r="R201" s="9">
        <f t="shared" si="122"/>
        <v>0</v>
      </c>
      <c r="S201" s="9">
        <f t="shared" si="122"/>
        <v>0</v>
      </c>
      <c r="T201" s="1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5" hidden="1">
      <c r="A202" s="32"/>
      <c r="B202" s="32"/>
      <c r="C202" s="32"/>
      <c r="D202" s="26"/>
      <c r="E202" s="13" t="s">
        <v>20</v>
      </c>
      <c r="F202" s="9">
        <f t="shared" si="119"/>
        <v>0</v>
      </c>
      <c r="G202" s="9">
        <f t="shared" si="119"/>
        <v>0</v>
      </c>
      <c r="H202" s="9">
        <f aca="true" t="shared" si="123" ref="H202:S202">SUM(H207,H212)</f>
        <v>0</v>
      </c>
      <c r="I202" s="9">
        <f t="shared" si="123"/>
        <v>0</v>
      </c>
      <c r="J202" s="9">
        <f t="shared" si="123"/>
        <v>0</v>
      </c>
      <c r="K202" s="9">
        <f t="shared" si="123"/>
        <v>0</v>
      </c>
      <c r="L202" s="9">
        <f t="shared" si="123"/>
        <v>0</v>
      </c>
      <c r="M202" s="9">
        <f t="shared" si="123"/>
        <v>0</v>
      </c>
      <c r="N202" s="9">
        <f t="shared" si="123"/>
        <v>0</v>
      </c>
      <c r="O202" s="9">
        <f t="shared" si="123"/>
        <v>0</v>
      </c>
      <c r="P202" s="9">
        <f t="shared" si="123"/>
        <v>0</v>
      </c>
      <c r="Q202" s="9">
        <f t="shared" si="123"/>
        <v>0</v>
      </c>
      <c r="R202" s="9">
        <f t="shared" si="123"/>
        <v>0</v>
      </c>
      <c r="S202" s="9">
        <f t="shared" si="123"/>
        <v>0</v>
      </c>
      <c r="T202" s="11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5" hidden="1">
      <c r="A203" s="30">
        <v>1</v>
      </c>
      <c r="B203" s="31" t="s">
        <v>86</v>
      </c>
      <c r="C203" s="31" t="s">
        <v>47</v>
      </c>
      <c r="D203" s="25" t="s">
        <v>15</v>
      </c>
      <c r="E203" s="25"/>
      <c r="F203" s="9">
        <f aca="true" t="shared" si="124" ref="F203:S203">SUM(F204:F207)</f>
        <v>4000</v>
      </c>
      <c r="G203" s="9">
        <f t="shared" si="124"/>
        <v>18000</v>
      </c>
      <c r="H203" s="9">
        <f t="shared" si="124"/>
        <v>0</v>
      </c>
      <c r="I203" s="9">
        <f t="shared" si="124"/>
        <v>0</v>
      </c>
      <c r="J203" s="9">
        <f t="shared" si="124"/>
        <v>4000</v>
      </c>
      <c r="K203" s="9">
        <f t="shared" si="124"/>
        <v>0</v>
      </c>
      <c r="L203" s="9">
        <f t="shared" si="124"/>
        <v>0</v>
      </c>
      <c r="M203" s="9">
        <f t="shared" si="124"/>
        <v>18000</v>
      </c>
      <c r="N203" s="9">
        <f t="shared" si="124"/>
        <v>0</v>
      </c>
      <c r="O203" s="9">
        <f t="shared" si="124"/>
        <v>0</v>
      </c>
      <c r="P203" s="9">
        <f t="shared" si="124"/>
        <v>0</v>
      </c>
      <c r="Q203" s="9">
        <f t="shared" si="124"/>
        <v>0</v>
      </c>
      <c r="R203" s="9">
        <f t="shared" si="124"/>
        <v>0</v>
      </c>
      <c r="S203" s="9">
        <f t="shared" si="124"/>
        <v>0</v>
      </c>
      <c r="T203" s="11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5" hidden="1">
      <c r="A204" s="30"/>
      <c r="B204" s="31"/>
      <c r="C204" s="31"/>
      <c r="D204" s="26" t="s">
        <v>16</v>
      </c>
      <c r="E204" s="13" t="s">
        <v>17</v>
      </c>
      <c r="F204" s="9">
        <f aca="true" t="shared" si="125" ref="F204:G207">H204+J204+L204+N204+P204+R204</f>
        <v>0</v>
      </c>
      <c r="G204" s="9">
        <f t="shared" si="125"/>
        <v>17640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17640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11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5" hidden="1">
      <c r="A205" s="30"/>
      <c r="B205" s="31"/>
      <c r="C205" s="31"/>
      <c r="D205" s="26"/>
      <c r="E205" s="13" t="s">
        <v>18</v>
      </c>
      <c r="F205" s="9">
        <f t="shared" si="125"/>
        <v>4000</v>
      </c>
      <c r="G205" s="9">
        <f t="shared" si="125"/>
        <v>360</v>
      </c>
      <c r="H205" s="9">
        <v>0</v>
      </c>
      <c r="I205" s="9">
        <v>0</v>
      </c>
      <c r="J205" s="9">
        <v>4000</v>
      </c>
      <c r="K205" s="9">
        <v>0</v>
      </c>
      <c r="L205" s="9">
        <v>0</v>
      </c>
      <c r="M205" s="9">
        <v>360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11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5" hidden="1">
      <c r="A206" s="30"/>
      <c r="B206" s="31"/>
      <c r="C206" s="31"/>
      <c r="D206" s="26"/>
      <c r="E206" s="13" t="s">
        <v>19</v>
      </c>
      <c r="F206" s="9">
        <f t="shared" si="125"/>
        <v>0</v>
      </c>
      <c r="G206" s="9">
        <f t="shared" si="125"/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11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5" hidden="1">
      <c r="A207" s="30"/>
      <c r="B207" s="31"/>
      <c r="C207" s="31"/>
      <c r="D207" s="26"/>
      <c r="E207" s="13" t="s">
        <v>20</v>
      </c>
      <c r="F207" s="9">
        <f t="shared" si="125"/>
        <v>0</v>
      </c>
      <c r="G207" s="9">
        <f t="shared" si="125"/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11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5" customHeight="1" hidden="1">
      <c r="A208" s="30">
        <v>2</v>
      </c>
      <c r="B208" s="31" t="s">
        <v>86</v>
      </c>
      <c r="C208" s="31" t="s">
        <v>48</v>
      </c>
      <c r="D208" s="25" t="s">
        <v>15</v>
      </c>
      <c r="E208" s="25"/>
      <c r="F208" s="9">
        <f aca="true" t="shared" si="126" ref="F208:S208">SUM(F209:F212)</f>
        <v>4000</v>
      </c>
      <c r="G208" s="9">
        <f t="shared" si="126"/>
        <v>20000</v>
      </c>
      <c r="H208" s="9">
        <f t="shared" si="126"/>
        <v>0</v>
      </c>
      <c r="I208" s="9">
        <f t="shared" si="126"/>
        <v>0</v>
      </c>
      <c r="J208" s="9">
        <f t="shared" si="126"/>
        <v>4000</v>
      </c>
      <c r="K208" s="9">
        <f t="shared" si="126"/>
        <v>0</v>
      </c>
      <c r="L208" s="9">
        <f t="shared" si="126"/>
        <v>0</v>
      </c>
      <c r="M208" s="9">
        <f t="shared" si="126"/>
        <v>20000</v>
      </c>
      <c r="N208" s="9">
        <f t="shared" si="126"/>
        <v>0</v>
      </c>
      <c r="O208" s="9">
        <f t="shared" si="126"/>
        <v>0</v>
      </c>
      <c r="P208" s="9">
        <f t="shared" si="126"/>
        <v>0</v>
      </c>
      <c r="Q208" s="9">
        <f t="shared" si="126"/>
        <v>0</v>
      </c>
      <c r="R208" s="9">
        <f t="shared" si="126"/>
        <v>0</v>
      </c>
      <c r="S208" s="9">
        <f t="shared" si="126"/>
        <v>0</v>
      </c>
      <c r="T208" s="11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5" hidden="1">
      <c r="A209" s="30"/>
      <c r="B209" s="31"/>
      <c r="C209" s="31"/>
      <c r="D209" s="26" t="s">
        <v>16</v>
      </c>
      <c r="E209" s="13" t="s">
        <v>17</v>
      </c>
      <c r="F209" s="9">
        <f aca="true" t="shared" si="127" ref="F209:G212">H209+J209+L209+N209+P209+R209</f>
        <v>0</v>
      </c>
      <c r="G209" s="9">
        <f t="shared" si="127"/>
        <v>19600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19600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11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5" hidden="1">
      <c r="A210" s="30"/>
      <c r="B210" s="31"/>
      <c r="C210" s="31"/>
      <c r="D210" s="26"/>
      <c r="E210" s="13" t="s">
        <v>18</v>
      </c>
      <c r="F210" s="9">
        <f t="shared" si="127"/>
        <v>4000</v>
      </c>
      <c r="G210" s="9">
        <f t="shared" si="127"/>
        <v>400</v>
      </c>
      <c r="H210" s="9">
        <v>0</v>
      </c>
      <c r="I210" s="9">
        <v>0</v>
      </c>
      <c r="J210" s="9">
        <v>4000</v>
      </c>
      <c r="K210" s="9">
        <v>0</v>
      </c>
      <c r="L210" s="9">
        <v>0</v>
      </c>
      <c r="M210" s="9">
        <v>400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11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5" hidden="1">
      <c r="A211" s="30"/>
      <c r="B211" s="31"/>
      <c r="C211" s="31"/>
      <c r="D211" s="26"/>
      <c r="E211" s="13" t="s">
        <v>19</v>
      </c>
      <c r="F211" s="9">
        <f t="shared" si="127"/>
        <v>0</v>
      </c>
      <c r="G211" s="9">
        <f t="shared" si="127"/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5" hidden="1">
      <c r="A212" s="30"/>
      <c r="B212" s="31"/>
      <c r="C212" s="31"/>
      <c r="D212" s="26"/>
      <c r="E212" s="13" t="s">
        <v>20</v>
      </c>
      <c r="F212" s="9">
        <f t="shared" si="127"/>
        <v>0</v>
      </c>
      <c r="G212" s="9">
        <f t="shared" si="127"/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11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5" hidden="1">
      <c r="A213" s="32" t="s">
        <v>87</v>
      </c>
      <c r="B213" s="32"/>
      <c r="C213" s="32"/>
      <c r="D213" s="25" t="s">
        <v>15</v>
      </c>
      <c r="E213" s="25"/>
      <c r="F213" s="9">
        <f>SUM(F214:F217)</f>
        <v>7000</v>
      </c>
      <c r="G213" s="9">
        <f>SUM(G214:G217)</f>
        <v>70000</v>
      </c>
      <c r="H213" s="9">
        <f aca="true" t="shared" si="128" ref="H213:S213">SUM(H218)</f>
        <v>0</v>
      </c>
      <c r="I213" s="9">
        <f t="shared" si="128"/>
        <v>0</v>
      </c>
      <c r="J213" s="9">
        <f t="shared" si="128"/>
        <v>7000</v>
      </c>
      <c r="K213" s="9">
        <f t="shared" si="128"/>
        <v>0</v>
      </c>
      <c r="L213" s="9">
        <f t="shared" si="128"/>
        <v>0</v>
      </c>
      <c r="M213" s="9">
        <f t="shared" si="128"/>
        <v>70000</v>
      </c>
      <c r="N213" s="9">
        <f t="shared" si="128"/>
        <v>0</v>
      </c>
      <c r="O213" s="9">
        <f t="shared" si="128"/>
        <v>0</v>
      </c>
      <c r="P213" s="9">
        <f t="shared" si="128"/>
        <v>0</v>
      </c>
      <c r="Q213" s="9">
        <f t="shared" si="128"/>
        <v>0</v>
      </c>
      <c r="R213" s="9">
        <f t="shared" si="128"/>
        <v>0</v>
      </c>
      <c r="S213" s="9">
        <f t="shared" si="128"/>
        <v>0</v>
      </c>
      <c r="T213" s="11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5" hidden="1">
      <c r="A214" s="32"/>
      <c r="B214" s="32"/>
      <c r="C214" s="32"/>
      <c r="D214" s="26" t="s">
        <v>16</v>
      </c>
      <c r="E214" s="13" t="s">
        <v>17</v>
      </c>
      <c r="F214" s="9">
        <f aca="true" t="shared" si="129" ref="F214:G217">H214+J214+L214+N214+P214+R214</f>
        <v>0</v>
      </c>
      <c r="G214" s="9">
        <f t="shared" si="129"/>
        <v>68600</v>
      </c>
      <c r="H214" s="9">
        <f aca="true" t="shared" si="130" ref="H214:S214">SUM(H219)</f>
        <v>0</v>
      </c>
      <c r="I214" s="9">
        <f t="shared" si="130"/>
        <v>0</v>
      </c>
      <c r="J214" s="9">
        <f t="shared" si="130"/>
        <v>0</v>
      </c>
      <c r="K214" s="9">
        <f t="shared" si="130"/>
        <v>0</v>
      </c>
      <c r="L214" s="9">
        <f t="shared" si="130"/>
        <v>0</v>
      </c>
      <c r="M214" s="9">
        <f t="shared" si="130"/>
        <v>68600</v>
      </c>
      <c r="N214" s="9">
        <f t="shared" si="130"/>
        <v>0</v>
      </c>
      <c r="O214" s="9">
        <f t="shared" si="130"/>
        <v>0</v>
      </c>
      <c r="P214" s="9">
        <f t="shared" si="130"/>
        <v>0</v>
      </c>
      <c r="Q214" s="9">
        <f t="shared" si="130"/>
        <v>0</v>
      </c>
      <c r="R214" s="9">
        <f t="shared" si="130"/>
        <v>0</v>
      </c>
      <c r="S214" s="9">
        <f t="shared" si="130"/>
        <v>0</v>
      </c>
      <c r="T214" s="11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5" hidden="1">
      <c r="A215" s="32"/>
      <c r="B215" s="32"/>
      <c r="C215" s="32"/>
      <c r="D215" s="26"/>
      <c r="E215" s="13" t="s">
        <v>18</v>
      </c>
      <c r="F215" s="9">
        <f t="shared" si="129"/>
        <v>7000</v>
      </c>
      <c r="G215" s="9">
        <f t="shared" si="129"/>
        <v>1400</v>
      </c>
      <c r="H215" s="9">
        <f aca="true" t="shared" si="131" ref="H215:S215">SUM(H220)</f>
        <v>0</v>
      </c>
      <c r="I215" s="9">
        <f t="shared" si="131"/>
        <v>0</v>
      </c>
      <c r="J215" s="9">
        <f t="shared" si="131"/>
        <v>7000</v>
      </c>
      <c r="K215" s="9">
        <f t="shared" si="131"/>
        <v>0</v>
      </c>
      <c r="L215" s="9">
        <f t="shared" si="131"/>
        <v>0</v>
      </c>
      <c r="M215" s="9">
        <f t="shared" si="131"/>
        <v>1400</v>
      </c>
      <c r="N215" s="9">
        <f t="shared" si="131"/>
        <v>0</v>
      </c>
      <c r="O215" s="9">
        <f t="shared" si="131"/>
        <v>0</v>
      </c>
      <c r="P215" s="9">
        <f t="shared" si="131"/>
        <v>0</v>
      </c>
      <c r="Q215" s="9">
        <f t="shared" si="131"/>
        <v>0</v>
      </c>
      <c r="R215" s="9">
        <f t="shared" si="131"/>
        <v>0</v>
      </c>
      <c r="S215" s="9">
        <f t="shared" si="131"/>
        <v>0</v>
      </c>
      <c r="T215" s="11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5" hidden="1">
      <c r="A216" s="32"/>
      <c r="B216" s="32"/>
      <c r="C216" s="32"/>
      <c r="D216" s="26"/>
      <c r="E216" s="13" t="s">
        <v>19</v>
      </c>
      <c r="F216" s="9">
        <f t="shared" si="129"/>
        <v>0</v>
      </c>
      <c r="G216" s="9">
        <f t="shared" si="129"/>
        <v>0</v>
      </c>
      <c r="H216" s="9">
        <f aca="true" t="shared" si="132" ref="H216:S216">SUM(H221)</f>
        <v>0</v>
      </c>
      <c r="I216" s="9">
        <f t="shared" si="132"/>
        <v>0</v>
      </c>
      <c r="J216" s="9">
        <f t="shared" si="132"/>
        <v>0</v>
      </c>
      <c r="K216" s="9">
        <f t="shared" si="132"/>
        <v>0</v>
      </c>
      <c r="L216" s="9">
        <f t="shared" si="132"/>
        <v>0</v>
      </c>
      <c r="M216" s="9">
        <f t="shared" si="132"/>
        <v>0</v>
      </c>
      <c r="N216" s="9">
        <f t="shared" si="132"/>
        <v>0</v>
      </c>
      <c r="O216" s="9">
        <f t="shared" si="132"/>
        <v>0</v>
      </c>
      <c r="P216" s="9">
        <f t="shared" si="132"/>
        <v>0</v>
      </c>
      <c r="Q216" s="9">
        <f t="shared" si="132"/>
        <v>0</v>
      </c>
      <c r="R216" s="9">
        <f t="shared" si="132"/>
        <v>0</v>
      </c>
      <c r="S216" s="9">
        <f t="shared" si="132"/>
        <v>0</v>
      </c>
      <c r="T216" s="11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5" hidden="1">
      <c r="A217" s="32"/>
      <c r="B217" s="32"/>
      <c r="C217" s="32"/>
      <c r="D217" s="26"/>
      <c r="E217" s="13" t="s">
        <v>20</v>
      </c>
      <c r="F217" s="9">
        <f t="shared" si="129"/>
        <v>0</v>
      </c>
      <c r="G217" s="9">
        <f t="shared" si="129"/>
        <v>0</v>
      </c>
      <c r="H217" s="9">
        <f aca="true" t="shared" si="133" ref="H217:S217">SUM(H222)</f>
        <v>0</v>
      </c>
      <c r="I217" s="9">
        <f t="shared" si="133"/>
        <v>0</v>
      </c>
      <c r="J217" s="9">
        <f t="shared" si="133"/>
        <v>0</v>
      </c>
      <c r="K217" s="9">
        <f t="shared" si="133"/>
        <v>0</v>
      </c>
      <c r="L217" s="9">
        <f t="shared" si="133"/>
        <v>0</v>
      </c>
      <c r="M217" s="9">
        <f t="shared" si="133"/>
        <v>0</v>
      </c>
      <c r="N217" s="9">
        <f t="shared" si="133"/>
        <v>0</v>
      </c>
      <c r="O217" s="9">
        <f t="shared" si="133"/>
        <v>0</v>
      </c>
      <c r="P217" s="9">
        <f t="shared" si="133"/>
        <v>0</v>
      </c>
      <c r="Q217" s="9">
        <f t="shared" si="133"/>
        <v>0</v>
      </c>
      <c r="R217" s="9">
        <f t="shared" si="133"/>
        <v>0</v>
      </c>
      <c r="S217" s="9">
        <f t="shared" si="133"/>
        <v>0</v>
      </c>
      <c r="T217" s="11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5" hidden="1">
      <c r="A218" s="30">
        <v>1</v>
      </c>
      <c r="B218" s="31" t="s">
        <v>88</v>
      </c>
      <c r="C218" s="31" t="s">
        <v>49</v>
      </c>
      <c r="D218" s="25" t="s">
        <v>15</v>
      </c>
      <c r="E218" s="25"/>
      <c r="F218" s="9">
        <f aca="true" t="shared" si="134" ref="F218:S218">SUM(F219:F222)</f>
        <v>7000</v>
      </c>
      <c r="G218" s="9">
        <f t="shared" si="134"/>
        <v>70000</v>
      </c>
      <c r="H218" s="9">
        <f t="shared" si="134"/>
        <v>0</v>
      </c>
      <c r="I218" s="9">
        <f t="shared" si="134"/>
        <v>0</v>
      </c>
      <c r="J218" s="9">
        <f t="shared" si="134"/>
        <v>7000</v>
      </c>
      <c r="K218" s="9">
        <f t="shared" si="134"/>
        <v>0</v>
      </c>
      <c r="L218" s="9">
        <f t="shared" si="134"/>
        <v>0</v>
      </c>
      <c r="M218" s="9">
        <f t="shared" si="134"/>
        <v>70000</v>
      </c>
      <c r="N218" s="9">
        <f t="shared" si="134"/>
        <v>0</v>
      </c>
      <c r="O218" s="9">
        <f t="shared" si="134"/>
        <v>0</v>
      </c>
      <c r="P218" s="9">
        <f t="shared" si="134"/>
        <v>0</v>
      </c>
      <c r="Q218" s="9">
        <f t="shared" si="134"/>
        <v>0</v>
      </c>
      <c r="R218" s="9">
        <f t="shared" si="134"/>
        <v>0</v>
      </c>
      <c r="S218" s="9">
        <f t="shared" si="134"/>
        <v>0</v>
      </c>
      <c r="T218" s="11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5" hidden="1">
      <c r="A219" s="30"/>
      <c r="B219" s="31"/>
      <c r="C219" s="31"/>
      <c r="D219" s="26" t="s">
        <v>16</v>
      </c>
      <c r="E219" s="13" t="s">
        <v>17</v>
      </c>
      <c r="F219" s="9">
        <f aca="true" t="shared" si="135" ref="F219:G222">H219+J219+L219+N219+P219+R219</f>
        <v>0</v>
      </c>
      <c r="G219" s="9">
        <f t="shared" si="135"/>
        <v>68600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68600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11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5" hidden="1">
      <c r="A220" s="30"/>
      <c r="B220" s="31"/>
      <c r="C220" s="31"/>
      <c r="D220" s="26"/>
      <c r="E220" s="13" t="s">
        <v>18</v>
      </c>
      <c r="F220" s="9">
        <f t="shared" si="135"/>
        <v>7000</v>
      </c>
      <c r="G220" s="9">
        <f t="shared" si="135"/>
        <v>1400</v>
      </c>
      <c r="H220" s="9">
        <v>0</v>
      </c>
      <c r="I220" s="9">
        <v>0</v>
      </c>
      <c r="J220" s="9">
        <v>7000</v>
      </c>
      <c r="K220" s="9">
        <v>0</v>
      </c>
      <c r="L220" s="9">
        <v>0</v>
      </c>
      <c r="M220" s="9">
        <v>1400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11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5" hidden="1">
      <c r="A221" s="30"/>
      <c r="B221" s="31"/>
      <c r="C221" s="31"/>
      <c r="D221" s="26"/>
      <c r="E221" s="13" t="s">
        <v>19</v>
      </c>
      <c r="F221" s="9">
        <f t="shared" si="135"/>
        <v>0</v>
      </c>
      <c r="G221" s="9">
        <f t="shared" si="135"/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1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5" hidden="1">
      <c r="A222" s="30"/>
      <c r="B222" s="31"/>
      <c r="C222" s="31"/>
      <c r="D222" s="26"/>
      <c r="E222" s="13" t="s">
        <v>20</v>
      </c>
      <c r="F222" s="9">
        <f t="shared" si="135"/>
        <v>0</v>
      </c>
      <c r="G222" s="9">
        <f t="shared" si="135"/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11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5" hidden="1">
      <c r="A223" s="32" t="s">
        <v>89</v>
      </c>
      <c r="B223" s="32"/>
      <c r="C223" s="32"/>
      <c r="D223" s="25" t="s">
        <v>15</v>
      </c>
      <c r="E223" s="25"/>
      <c r="F223" s="9">
        <f>SUM(F224:F227)</f>
        <v>4000</v>
      </c>
      <c r="G223" s="9">
        <f>SUM(G224:G227)</f>
        <v>30000</v>
      </c>
      <c r="H223" s="9">
        <f aca="true" t="shared" si="136" ref="H223:S223">SUM(H228)</f>
        <v>0</v>
      </c>
      <c r="I223" s="9">
        <f t="shared" si="136"/>
        <v>0</v>
      </c>
      <c r="J223" s="9">
        <f t="shared" si="136"/>
        <v>4000</v>
      </c>
      <c r="K223" s="9">
        <f t="shared" si="136"/>
        <v>0</v>
      </c>
      <c r="L223" s="9">
        <f t="shared" si="136"/>
        <v>0</v>
      </c>
      <c r="M223" s="9">
        <f t="shared" si="136"/>
        <v>30000</v>
      </c>
      <c r="N223" s="9">
        <f t="shared" si="136"/>
        <v>0</v>
      </c>
      <c r="O223" s="9">
        <f t="shared" si="136"/>
        <v>0</v>
      </c>
      <c r="P223" s="9">
        <f t="shared" si="136"/>
        <v>0</v>
      </c>
      <c r="Q223" s="9">
        <f t="shared" si="136"/>
        <v>0</v>
      </c>
      <c r="R223" s="9">
        <f t="shared" si="136"/>
        <v>0</v>
      </c>
      <c r="S223" s="9">
        <f t="shared" si="136"/>
        <v>0</v>
      </c>
      <c r="T223" s="11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5" hidden="1">
      <c r="A224" s="32"/>
      <c r="B224" s="32"/>
      <c r="C224" s="32"/>
      <c r="D224" s="26" t="s">
        <v>16</v>
      </c>
      <c r="E224" s="13" t="s">
        <v>17</v>
      </c>
      <c r="F224" s="9">
        <f aca="true" t="shared" si="137" ref="F224:G227">H224+J224+L224+N224+P224+R224</f>
        <v>0</v>
      </c>
      <c r="G224" s="9">
        <f t="shared" si="137"/>
        <v>29400</v>
      </c>
      <c r="H224" s="9">
        <f aca="true" t="shared" si="138" ref="H224:S224">SUM(H229)</f>
        <v>0</v>
      </c>
      <c r="I224" s="9">
        <f t="shared" si="138"/>
        <v>0</v>
      </c>
      <c r="J224" s="9">
        <f t="shared" si="138"/>
        <v>0</v>
      </c>
      <c r="K224" s="9">
        <f t="shared" si="138"/>
        <v>0</v>
      </c>
      <c r="L224" s="9">
        <f t="shared" si="138"/>
        <v>0</v>
      </c>
      <c r="M224" s="9">
        <f t="shared" si="138"/>
        <v>29400</v>
      </c>
      <c r="N224" s="9">
        <f t="shared" si="138"/>
        <v>0</v>
      </c>
      <c r="O224" s="9">
        <f t="shared" si="138"/>
        <v>0</v>
      </c>
      <c r="P224" s="9">
        <f t="shared" si="138"/>
        <v>0</v>
      </c>
      <c r="Q224" s="9">
        <f t="shared" si="138"/>
        <v>0</v>
      </c>
      <c r="R224" s="9">
        <f t="shared" si="138"/>
        <v>0</v>
      </c>
      <c r="S224" s="9">
        <f t="shared" si="138"/>
        <v>0</v>
      </c>
      <c r="T224" s="11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5" hidden="1">
      <c r="A225" s="32"/>
      <c r="B225" s="32"/>
      <c r="C225" s="32"/>
      <c r="D225" s="26"/>
      <c r="E225" s="13" t="s">
        <v>18</v>
      </c>
      <c r="F225" s="9">
        <f t="shared" si="137"/>
        <v>4000</v>
      </c>
      <c r="G225" s="9">
        <f t="shared" si="137"/>
        <v>600</v>
      </c>
      <c r="H225" s="9">
        <f aca="true" t="shared" si="139" ref="H225:S225">SUM(H230)</f>
        <v>0</v>
      </c>
      <c r="I225" s="9">
        <f t="shared" si="139"/>
        <v>0</v>
      </c>
      <c r="J225" s="9">
        <f t="shared" si="139"/>
        <v>4000</v>
      </c>
      <c r="K225" s="9">
        <f t="shared" si="139"/>
        <v>0</v>
      </c>
      <c r="L225" s="9">
        <f t="shared" si="139"/>
        <v>0</v>
      </c>
      <c r="M225" s="9">
        <f t="shared" si="139"/>
        <v>600</v>
      </c>
      <c r="N225" s="9">
        <f t="shared" si="139"/>
        <v>0</v>
      </c>
      <c r="O225" s="9">
        <f t="shared" si="139"/>
        <v>0</v>
      </c>
      <c r="P225" s="9">
        <f t="shared" si="139"/>
        <v>0</v>
      </c>
      <c r="Q225" s="9">
        <f t="shared" si="139"/>
        <v>0</v>
      </c>
      <c r="R225" s="9">
        <f t="shared" si="139"/>
        <v>0</v>
      </c>
      <c r="S225" s="9">
        <f t="shared" si="139"/>
        <v>0</v>
      </c>
      <c r="T225" s="11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5" hidden="1">
      <c r="A226" s="32"/>
      <c r="B226" s="32"/>
      <c r="C226" s="32"/>
      <c r="D226" s="26"/>
      <c r="E226" s="13" t="s">
        <v>19</v>
      </c>
      <c r="F226" s="9">
        <f t="shared" si="137"/>
        <v>0</v>
      </c>
      <c r="G226" s="9">
        <f t="shared" si="137"/>
        <v>0</v>
      </c>
      <c r="H226" s="9">
        <f aca="true" t="shared" si="140" ref="H226:S226">SUM(H231)</f>
        <v>0</v>
      </c>
      <c r="I226" s="9">
        <f t="shared" si="140"/>
        <v>0</v>
      </c>
      <c r="J226" s="9">
        <f t="shared" si="140"/>
        <v>0</v>
      </c>
      <c r="K226" s="9">
        <f t="shared" si="140"/>
        <v>0</v>
      </c>
      <c r="L226" s="9">
        <f t="shared" si="140"/>
        <v>0</v>
      </c>
      <c r="M226" s="9">
        <f t="shared" si="140"/>
        <v>0</v>
      </c>
      <c r="N226" s="9">
        <f t="shared" si="140"/>
        <v>0</v>
      </c>
      <c r="O226" s="9">
        <f t="shared" si="140"/>
        <v>0</v>
      </c>
      <c r="P226" s="9">
        <f t="shared" si="140"/>
        <v>0</v>
      </c>
      <c r="Q226" s="9">
        <f t="shared" si="140"/>
        <v>0</v>
      </c>
      <c r="R226" s="9">
        <f t="shared" si="140"/>
        <v>0</v>
      </c>
      <c r="S226" s="9">
        <f t="shared" si="140"/>
        <v>0</v>
      </c>
      <c r="T226" s="11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5" hidden="1">
      <c r="A227" s="32"/>
      <c r="B227" s="32"/>
      <c r="C227" s="32"/>
      <c r="D227" s="26"/>
      <c r="E227" s="13" t="s">
        <v>20</v>
      </c>
      <c r="F227" s="9">
        <f t="shared" si="137"/>
        <v>0</v>
      </c>
      <c r="G227" s="9">
        <f t="shared" si="137"/>
        <v>0</v>
      </c>
      <c r="H227" s="9">
        <f aca="true" t="shared" si="141" ref="H227:S227">SUM(H232)</f>
        <v>0</v>
      </c>
      <c r="I227" s="9">
        <f t="shared" si="141"/>
        <v>0</v>
      </c>
      <c r="J227" s="9">
        <f t="shared" si="141"/>
        <v>0</v>
      </c>
      <c r="K227" s="9">
        <f t="shared" si="141"/>
        <v>0</v>
      </c>
      <c r="L227" s="9">
        <f t="shared" si="141"/>
        <v>0</v>
      </c>
      <c r="M227" s="9">
        <f t="shared" si="141"/>
        <v>0</v>
      </c>
      <c r="N227" s="9">
        <f t="shared" si="141"/>
        <v>0</v>
      </c>
      <c r="O227" s="9">
        <f t="shared" si="141"/>
        <v>0</v>
      </c>
      <c r="P227" s="9">
        <f t="shared" si="141"/>
        <v>0</v>
      </c>
      <c r="Q227" s="9">
        <f t="shared" si="141"/>
        <v>0</v>
      </c>
      <c r="R227" s="9">
        <f t="shared" si="141"/>
        <v>0</v>
      </c>
      <c r="S227" s="9">
        <f t="shared" si="141"/>
        <v>0</v>
      </c>
      <c r="T227" s="11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5" hidden="1">
      <c r="A228" s="30">
        <v>1</v>
      </c>
      <c r="B228" s="31" t="s">
        <v>90</v>
      </c>
      <c r="C228" s="31" t="s">
        <v>50</v>
      </c>
      <c r="D228" s="25" t="s">
        <v>15</v>
      </c>
      <c r="E228" s="25"/>
      <c r="F228" s="9">
        <f aca="true" t="shared" si="142" ref="F228:S228">SUM(F229:F232)</f>
        <v>4000</v>
      </c>
      <c r="G228" s="9">
        <f t="shared" si="142"/>
        <v>30000</v>
      </c>
      <c r="H228" s="9">
        <f t="shared" si="142"/>
        <v>0</v>
      </c>
      <c r="I228" s="9">
        <f t="shared" si="142"/>
        <v>0</v>
      </c>
      <c r="J228" s="9">
        <f t="shared" si="142"/>
        <v>4000</v>
      </c>
      <c r="K228" s="9">
        <f t="shared" si="142"/>
        <v>0</v>
      </c>
      <c r="L228" s="9">
        <f t="shared" si="142"/>
        <v>0</v>
      </c>
      <c r="M228" s="9">
        <f t="shared" si="142"/>
        <v>30000</v>
      </c>
      <c r="N228" s="9">
        <f t="shared" si="142"/>
        <v>0</v>
      </c>
      <c r="O228" s="9">
        <f t="shared" si="142"/>
        <v>0</v>
      </c>
      <c r="P228" s="9">
        <f t="shared" si="142"/>
        <v>0</v>
      </c>
      <c r="Q228" s="9">
        <f t="shared" si="142"/>
        <v>0</v>
      </c>
      <c r="R228" s="9">
        <f t="shared" si="142"/>
        <v>0</v>
      </c>
      <c r="S228" s="9">
        <f t="shared" si="142"/>
        <v>0</v>
      </c>
      <c r="T228" s="11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5" hidden="1">
      <c r="A229" s="30"/>
      <c r="B229" s="31"/>
      <c r="C229" s="31"/>
      <c r="D229" s="26" t="s">
        <v>16</v>
      </c>
      <c r="E229" s="13" t="s">
        <v>17</v>
      </c>
      <c r="F229" s="9">
        <f aca="true" t="shared" si="143" ref="F229:G232">H229+J229+L229+N229+P229+R229</f>
        <v>0</v>
      </c>
      <c r="G229" s="9">
        <f t="shared" si="143"/>
        <v>29400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29400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11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5" hidden="1">
      <c r="A230" s="30"/>
      <c r="B230" s="31"/>
      <c r="C230" s="31"/>
      <c r="D230" s="26"/>
      <c r="E230" s="13" t="s">
        <v>18</v>
      </c>
      <c r="F230" s="9">
        <f t="shared" si="143"/>
        <v>4000</v>
      </c>
      <c r="G230" s="9">
        <f t="shared" si="143"/>
        <v>600</v>
      </c>
      <c r="H230" s="9">
        <v>0</v>
      </c>
      <c r="I230" s="9">
        <v>0</v>
      </c>
      <c r="J230" s="9">
        <v>4000</v>
      </c>
      <c r="K230" s="9">
        <v>0</v>
      </c>
      <c r="L230" s="9">
        <v>0</v>
      </c>
      <c r="M230" s="9">
        <v>600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11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5" hidden="1">
      <c r="A231" s="30"/>
      <c r="B231" s="31"/>
      <c r="C231" s="31"/>
      <c r="D231" s="26"/>
      <c r="E231" s="13" t="s">
        <v>19</v>
      </c>
      <c r="F231" s="9">
        <f t="shared" si="143"/>
        <v>0</v>
      </c>
      <c r="G231" s="9">
        <f t="shared" si="143"/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1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5" hidden="1">
      <c r="A232" s="30"/>
      <c r="B232" s="31"/>
      <c r="C232" s="31"/>
      <c r="D232" s="26"/>
      <c r="E232" s="13" t="s">
        <v>20</v>
      </c>
      <c r="F232" s="9">
        <f t="shared" si="143"/>
        <v>0</v>
      </c>
      <c r="G232" s="9">
        <f t="shared" si="143"/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11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5">
      <c r="A233" s="32" t="s">
        <v>91</v>
      </c>
      <c r="B233" s="32"/>
      <c r="C233" s="32"/>
      <c r="D233" s="25" t="s">
        <v>15</v>
      </c>
      <c r="E233" s="25"/>
      <c r="F233" s="9">
        <f>SUM(F234:F237)</f>
        <v>12000</v>
      </c>
      <c r="G233" s="9">
        <f>SUM(G234:G237)</f>
        <v>65000</v>
      </c>
      <c r="H233" s="9">
        <f aca="true" t="shared" si="144" ref="H233:S233">SUM(H238,H243)</f>
        <v>0</v>
      </c>
      <c r="I233" s="9">
        <f t="shared" si="144"/>
        <v>0</v>
      </c>
      <c r="J233" s="9">
        <f t="shared" si="144"/>
        <v>12000</v>
      </c>
      <c r="K233" s="9">
        <f t="shared" si="144"/>
        <v>0</v>
      </c>
      <c r="L233" s="9">
        <f t="shared" si="144"/>
        <v>0</v>
      </c>
      <c r="M233" s="9">
        <f t="shared" si="144"/>
        <v>65000</v>
      </c>
      <c r="N233" s="9">
        <f t="shared" si="144"/>
        <v>0</v>
      </c>
      <c r="O233" s="9">
        <f t="shared" si="144"/>
        <v>0</v>
      </c>
      <c r="P233" s="9">
        <f t="shared" si="144"/>
        <v>0</v>
      </c>
      <c r="Q233" s="9">
        <f t="shared" si="144"/>
        <v>0</v>
      </c>
      <c r="R233" s="9">
        <f t="shared" si="144"/>
        <v>0</v>
      </c>
      <c r="S233" s="9">
        <f t="shared" si="144"/>
        <v>0</v>
      </c>
      <c r="T233" s="11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5">
      <c r="A234" s="32"/>
      <c r="B234" s="32"/>
      <c r="C234" s="32"/>
      <c r="D234" s="26" t="s">
        <v>16</v>
      </c>
      <c r="E234" s="13" t="s">
        <v>17</v>
      </c>
      <c r="F234" s="9">
        <f aca="true" t="shared" si="145" ref="F234:G237">H234+J234+L234+N234+P234+R234</f>
        <v>0</v>
      </c>
      <c r="G234" s="9">
        <f t="shared" si="145"/>
        <v>63700</v>
      </c>
      <c r="H234" s="9">
        <f aca="true" t="shared" si="146" ref="H234:S234">SUM(H239,H244)</f>
        <v>0</v>
      </c>
      <c r="I234" s="9">
        <f t="shared" si="146"/>
        <v>0</v>
      </c>
      <c r="J234" s="9">
        <f t="shared" si="146"/>
        <v>0</v>
      </c>
      <c r="K234" s="9">
        <f t="shared" si="146"/>
        <v>0</v>
      </c>
      <c r="L234" s="9">
        <f t="shared" si="146"/>
        <v>0</v>
      </c>
      <c r="M234" s="9">
        <f t="shared" si="146"/>
        <v>63700</v>
      </c>
      <c r="N234" s="9">
        <f t="shared" si="146"/>
        <v>0</v>
      </c>
      <c r="O234" s="9">
        <f t="shared" si="146"/>
        <v>0</v>
      </c>
      <c r="P234" s="9">
        <f t="shared" si="146"/>
        <v>0</v>
      </c>
      <c r="Q234" s="9">
        <f t="shared" si="146"/>
        <v>0</v>
      </c>
      <c r="R234" s="9">
        <f t="shared" si="146"/>
        <v>0</v>
      </c>
      <c r="S234" s="9">
        <f t="shared" si="146"/>
        <v>0</v>
      </c>
      <c r="T234" s="11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5">
      <c r="A235" s="32"/>
      <c r="B235" s="32"/>
      <c r="C235" s="32"/>
      <c r="D235" s="26"/>
      <c r="E235" s="13" t="s">
        <v>18</v>
      </c>
      <c r="F235" s="9">
        <f t="shared" si="145"/>
        <v>12000</v>
      </c>
      <c r="G235" s="9">
        <f t="shared" si="145"/>
        <v>1300</v>
      </c>
      <c r="H235" s="9">
        <f aca="true" t="shared" si="147" ref="H235:S235">SUM(H240,H245)</f>
        <v>0</v>
      </c>
      <c r="I235" s="9">
        <f t="shared" si="147"/>
        <v>0</v>
      </c>
      <c r="J235" s="9">
        <f t="shared" si="147"/>
        <v>12000</v>
      </c>
      <c r="K235" s="9">
        <f t="shared" si="147"/>
        <v>0</v>
      </c>
      <c r="L235" s="9">
        <f t="shared" si="147"/>
        <v>0</v>
      </c>
      <c r="M235" s="9">
        <f t="shared" si="147"/>
        <v>1300</v>
      </c>
      <c r="N235" s="9">
        <f t="shared" si="147"/>
        <v>0</v>
      </c>
      <c r="O235" s="9">
        <f t="shared" si="147"/>
        <v>0</v>
      </c>
      <c r="P235" s="9">
        <f t="shared" si="147"/>
        <v>0</v>
      </c>
      <c r="Q235" s="9">
        <f t="shared" si="147"/>
        <v>0</v>
      </c>
      <c r="R235" s="9">
        <f t="shared" si="147"/>
        <v>0</v>
      </c>
      <c r="S235" s="9">
        <f t="shared" si="147"/>
        <v>0</v>
      </c>
      <c r="T235" s="11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5">
      <c r="A236" s="32"/>
      <c r="B236" s="32"/>
      <c r="C236" s="32"/>
      <c r="D236" s="26"/>
      <c r="E236" s="13" t="s">
        <v>19</v>
      </c>
      <c r="F236" s="9">
        <f t="shared" si="145"/>
        <v>0</v>
      </c>
      <c r="G236" s="9">
        <f t="shared" si="145"/>
        <v>0</v>
      </c>
      <c r="H236" s="9">
        <f aca="true" t="shared" si="148" ref="H236:S236">SUM(H241,H246)</f>
        <v>0</v>
      </c>
      <c r="I236" s="9">
        <f t="shared" si="148"/>
        <v>0</v>
      </c>
      <c r="J236" s="9">
        <f t="shared" si="148"/>
        <v>0</v>
      </c>
      <c r="K236" s="9">
        <f t="shared" si="148"/>
        <v>0</v>
      </c>
      <c r="L236" s="9">
        <f t="shared" si="148"/>
        <v>0</v>
      </c>
      <c r="M236" s="9">
        <f t="shared" si="148"/>
        <v>0</v>
      </c>
      <c r="N236" s="9">
        <f t="shared" si="148"/>
        <v>0</v>
      </c>
      <c r="O236" s="9">
        <f t="shared" si="148"/>
        <v>0</v>
      </c>
      <c r="P236" s="9">
        <f t="shared" si="148"/>
        <v>0</v>
      </c>
      <c r="Q236" s="9">
        <f t="shared" si="148"/>
        <v>0</v>
      </c>
      <c r="R236" s="9">
        <f t="shared" si="148"/>
        <v>0</v>
      </c>
      <c r="S236" s="9">
        <f t="shared" si="148"/>
        <v>0</v>
      </c>
      <c r="T236" s="11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5">
      <c r="A237" s="32"/>
      <c r="B237" s="32"/>
      <c r="C237" s="32"/>
      <c r="D237" s="26"/>
      <c r="E237" s="13" t="s">
        <v>20</v>
      </c>
      <c r="F237" s="9">
        <f t="shared" si="145"/>
        <v>0</v>
      </c>
      <c r="G237" s="9">
        <f t="shared" si="145"/>
        <v>0</v>
      </c>
      <c r="H237" s="9">
        <f aca="true" t="shared" si="149" ref="H237:S237">SUM(H242,H247)</f>
        <v>0</v>
      </c>
      <c r="I237" s="9">
        <f t="shared" si="149"/>
        <v>0</v>
      </c>
      <c r="J237" s="9">
        <f t="shared" si="149"/>
        <v>0</v>
      </c>
      <c r="K237" s="9">
        <f t="shared" si="149"/>
        <v>0</v>
      </c>
      <c r="L237" s="9">
        <f t="shared" si="149"/>
        <v>0</v>
      </c>
      <c r="M237" s="9">
        <f t="shared" si="149"/>
        <v>0</v>
      </c>
      <c r="N237" s="9">
        <f t="shared" si="149"/>
        <v>0</v>
      </c>
      <c r="O237" s="9">
        <f t="shared" si="149"/>
        <v>0</v>
      </c>
      <c r="P237" s="9">
        <f t="shared" si="149"/>
        <v>0</v>
      </c>
      <c r="Q237" s="9">
        <f t="shared" si="149"/>
        <v>0</v>
      </c>
      <c r="R237" s="9">
        <f t="shared" si="149"/>
        <v>0</v>
      </c>
      <c r="S237" s="9">
        <f t="shared" si="149"/>
        <v>0</v>
      </c>
      <c r="T237" s="11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5">
      <c r="A238" s="30">
        <v>1</v>
      </c>
      <c r="B238" s="31" t="s">
        <v>92</v>
      </c>
      <c r="C238" s="31" t="s">
        <v>51</v>
      </c>
      <c r="D238" s="25" t="s">
        <v>15</v>
      </c>
      <c r="E238" s="25"/>
      <c r="F238" s="9">
        <f aca="true" t="shared" si="150" ref="F238:S238">SUM(F239:F242)</f>
        <v>4000</v>
      </c>
      <c r="G238" s="9">
        <f t="shared" si="150"/>
        <v>15000</v>
      </c>
      <c r="H238" s="9">
        <f t="shared" si="150"/>
        <v>0</v>
      </c>
      <c r="I238" s="9">
        <f t="shared" si="150"/>
        <v>0</v>
      </c>
      <c r="J238" s="9">
        <f t="shared" si="150"/>
        <v>4000</v>
      </c>
      <c r="K238" s="9">
        <f t="shared" si="150"/>
        <v>0</v>
      </c>
      <c r="L238" s="9">
        <f t="shared" si="150"/>
        <v>0</v>
      </c>
      <c r="M238" s="9">
        <f t="shared" si="150"/>
        <v>15000</v>
      </c>
      <c r="N238" s="9">
        <f t="shared" si="150"/>
        <v>0</v>
      </c>
      <c r="O238" s="9">
        <f t="shared" si="150"/>
        <v>0</v>
      </c>
      <c r="P238" s="9">
        <f t="shared" si="150"/>
        <v>0</v>
      </c>
      <c r="Q238" s="9">
        <f t="shared" si="150"/>
        <v>0</v>
      </c>
      <c r="R238" s="9">
        <f t="shared" si="150"/>
        <v>0</v>
      </c>
      <c r="S238" s="9">
        <f t="shared" si="150"/>
        <v>0</v>
      </c>
      <c r="T238" s="11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5">
      <c r="A239" s="30"/>
      <c r="B239" s="31"/>
      <c r="C239" s="31"/>
      <c r="D239" s="26" t="s">
        <v>16</v>
      </c>
      <c r="E239" s="13" t="s">
        <v>17</v>
      </c>
      <c r="F239" s="9">
        <f aca="true" t="shared" si="151" ref="F239:G242">H239+J239+L239+N239+P239+R239</f>
        <v>0</v>
      </c>
      <c r="G239" s="9">
        <f t="shared" si="151"/>
        <v>14700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14700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11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5">
      <c r="A240" s="30"/>
      <c r="B240" s="31"/>
      <c r="C240" s="31"/>
      <c r="D240" s="26"/>
      <c r="E240" s="13" t="s">
        <v>18</v>
      </c>
      <c r="F240" s="9">
        <f t="shared" si="151"/>
        <v>4000</v>
      </c>
      <c r="G240" s="9">
        <f t="shared" si="151"/>
        <v>300</v>
      </c>
      <c r="H240" s="9">
        <v>0</v>
      </c>
      <c r="I240" s="9">
        <v>0</v>
      </c>
      <c r="J240" s="9">
        <v>4000</v>
      </c>
      <c r="K240" s="9">
        <v>0</v>
      </c>
      <c r="L240" s="9">
        <v>0</v>
      </c>
      <c r="M240" s="9">
        <v>300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11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5">
      <c r="A241" s="30"/>
      <c r="B241" s="31"/>
      <c r="C241" s="31"/>
      <c r="D241" s="26"/>
      <c r="E241" s="13" t="s">
        <v>19</v>
      </c>
      <c r="F241" s="9">
        <f t="shared" si="151"/>
        <v>0</v>
      </c>
      <c r="G241" s="9">
        <f t="shared" si="151"/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1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5">
      <c r="A242" s="30"/>
      <c r="B242" s="31"/>
      <c r="C242" s="31"/>
      <c r="D242" s="26"/>
      <c r="E242" s="13" t="s">
        <v>20</v>
      </c>
      <c r="F242" s="9">
        <f t="shared" si="151"/>
        <v>0</v>
      </c>
      <c r="G242" s="9">
        <f t="shared" si="151"/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11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5" customHeight="1">
      <c r="A243" s="30">
        <v>2</v>
      </c>
      <c r="B243" s="31" t="s">
        <v>92</v>
      </c>
      <c r="C243" s="31" t="s">
        <v>52</v>
      </c>
      <c r="D243" s="25" t="s">
        <v>15</v>
      </c>
      <c r="E243" s="25"/>
      <c r="F243" s="9">
        <f aca="true" t="shared" si="152" ref="F243:S243">SUM(F244:F247)</f>
        <v>8000</v>
      </c>
      <c r="G243" s="9">
        <f t="shared" si="152"/>
        <v>50000</v>
      </c>
      <c r="H243" s="9">
        <f t="shared" si="152"/>
        <v>0</v>
      </c>
      <c r="I243" s="9">
        <f t="shared" si="152"/>
        <v>0</v>
      </c>
      <c r="J243" s="9">
        <f t="shared" si="152"/>
        <v>8000</v>
      </c>
      <c r="K243" s="9">
        <f t="shared" si="152"/>
        <v>0</v>
      </c>
      <c r="L243" s="9">
        <f t="shared" si="152"/>
        <v>0</v>
      </c>
      <c r="M243" s="9">
        <f t="shared" si="152"/>
        <v>50000</v>
      </c>
      <c r="N243" s="9">
        <f t="shared" si="152"/>
        <v>0</v>
      </c>
      <c r="O243" s="9">
        <f t="shared" si="152"/>
        <v>0</v>
      </c>
      <c r="P243" s="9">
        <f t="shared" si="152"/>
        <v>0</v>
      </c>
      <c r="Q243" s="9">
        <f t="shared" si="152"/>
        <v>0</v>
      </c>
      <c r="R243" s="9">
        <f t="shared" si="152"/>
        <v>0</v>
      </c>
      <c r="S243" s="9">
        <f t="shared" si="152"/>
        <v>0</v>
      </c>
      <c r="T243" s="11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5">
      <c r="A244" s="30"/>
      <c r="B244" s="31"/>
      <c r="C244" s="31"/>
      <c r="D244" s="26" t="s">
        <v>16</v>
      </c>
      <c r="E244" s="13" t="s">
        <v>17</v>
      </c>
      <c r="F244" s="9">
        <f aca="true" t="shared" si="153" ref="F244:G247">H244+J244+L244+N244+P244+R244</f>
        <v>0</v>
      </c>
      <c r="G244" s="9">
        <f t="shared" si="153"/>
        <v>49000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49000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11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5">
      <c r="A245" s="30"/>
      <c r="B245" s="31"/>
      <c r="C245" s="31"/>
      <c r="D245" s="26"/>
      <c r="E245" s="13" t="s">
        <v>18</v>
      </c>
      <c r="F245" s="9">
        <f t="shared" si="153"/>
        <v>8000</v>
      </c>
      <c r="G245" s="9">
        <f t="shared" si="153"/>
        <v>1000</v>
      </c>
      <c r="H245" s="9">
        <v>0</v>
      </c>
      <c r="I245" s="9">
        <v>0</v>
      </c>
      <c r="J245" s="9">
        <v>8000</v>
      </c>
      <c r="K245" s="9">
        <v>0</v>
      </c>
      <c r="L245" s="9">
        <v>0</v>
      </c>
      <c r="M245" s="9">
        <v>1000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11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5">
      <c r="A246" s="30"/>
      <c r="B246" s="31"/>
      <c r="C246" s="31"/>
      <c r="D246" s="26"/>
      <c r="E246" s="13" t="s">
        <v>19</v>
      </c>
      <c r="F246" s="9">
        <f t="shared" si="153"/>
        <v>0</v>
      </c>
      <c r="G246" s="9">
        <f t="shared" si="153"/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11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5">
      <c r="A247" s="30"/>
      <c r="B247" s="31"/>
      <c r="C247" s="31"/>
      <c r="D247" s="26"/>
      <c r="E247" s="13" t="s">
        <v>20</v>
      </c>
      <c r="F247" s="9">
        <f t="shared" si="153"/>
        <v>0</v>
      </c>
      <c r="G247" s="9">
        <f t="shared" si="153"/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11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5" hidden="1">
      <c r="A248" s="32" t="s">
        <v>93</v>
      </c>
      <c r="B248" s="32"/>
      <c r="C248" s="32"/>
      <c r="D248" s="25" t="s">
        <v>15</v>
      </c>
      <c r="E248" s="25"/>
      <c r="F248" s="9">
        <f>SUM(F249:F252)</f>
        <v>29000</v>
      </c>
      <c r="G248" s="9">
        <f>SUM(G249:G252)</f>
        <v>271000</v>
      </c>
      <c r="H248" s="9">
        <f aca="true" t="shared" si="154" ref="H248:S248">SUM(H253,H258)</f>
        <v>0</v>
      </c>
      <c r="I248" s="9">
        <f t="shared" si="154"/>
        <v>0</v>
      </c>
      <c r="J248" s="9">
        <f t="shared" si="154"/>
        <v>0</v>
      </c>
      <c r="K248" s="9">
        <f t="shared" si="154"/>
        <v>0</v>
      </c>
      <c r="L248" s="9">
        <f t="shared" si="154"/>
        <v>4000</v>
      </c>
      <c r="M248" s="9">
        <f t="shared" si="154"/>
        <v>0</v>
      </c>
      <c r="N248" s="9">
        <f t="shared" si="154"/>
        <v>25000</v>
      </c>
      <c r="O248" s="9">
        <f t="shared" si="154"/>
        <v>15000</v>
      </c>
      <c r="P248" s="9">
        <f t="shared" si="154"/>
        <v>0</v>
      </c>
      <c r="Q248" s="9">
        <f t="shared" si="154"/>
        <v>256000</v>
      </c>
      <c r="R248" s="9">
        <f t="shared" si="154"/>
        <v>0</v>
      </c>
      <c r="S248" s="9">
        <f t="shared" si="154"/>
        <v>0</v>
      </c>
      <c r="T248" s="11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5" hidden="1">
      <c r="A249" s="32"/>
      <c r="B249" s="32"/>
      <c r="C249" s="32"/>
      <c r="D249" s="26" t="s">
        <v>16</v>
      </c>
      <c r="E249" s="13" t="s">
        <v>17</v>
      </c>
      <c r="F249" s="9">
        <f aca="true" t="shared" si="155" ref="F249:G252">H249+J249+L249+N249+P249+R249</f>
        <v>0</v>
      </c>
      <c r="G249" s="9">
        <f t="shared" si="155"/>
        <v>265580</v>
      </c>
      <c r="H249" s="9">
        <f aca="true" t="shared" si="156" ref="H249:S249">SUM(H254,H259)</f>
        <v>0</v>
      </c>
      <c r="I249" s="9">
        <f t="shared" si="156"/>
        <v>0</v>
      </c>
      <c r="J249" s="9">
        <f t="shared" si="156"/>
        <v>0</v>
      </c>
      <c r="K249" s="9">
        <f t="shared" si="156"/>
        <v>0</v>
      </c>
      <c r="L249" s="9">
        <f t="shared" si="156"/>
        <v>0</v>
      </c>
      <c r="M249" s="9">
        <f t="shared" si="156"/>
        <v>0</v>
      </c>
      <c r="N249" s="9">
        <f t="shared" si="156"/>
        <v>0</v>
      </c>
      <c r="O249" s="9">
        <f t="shared" si="156"/>
        <v>14700</v>
      </c>
      <c r="P249" s="9">
        <f t="shared" si="156"/>
        <v>0</v>
      </c>
      <c r="Q249" s="9">
        <f t="shared" si="156"/>
        <v>250880</v>
      </c>
      <c r="R249" s="9">
        <f t="shared" si="156"/>
        <v>0</v>
      </c>
      <c r="S249" s="9">
        <f t="shared" si="156"/>
        <v>0</v>
      </c>
      <c r="T249" s="11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5" hidden="1">
      <c r="A250" s="32"/>
      <c r="B250" s="32"/>
      <c r="C250" s="32"/>
      <c r="D250" s="26"/>
      <c r="E250" s="13" t="s">
        <v>18</v>
      </c>
      <c r="F250" s="9">
        <f t="shared" si="155"/>
        <v>29000</v>
      </c>
      <c r="G250" s="9">
        <f t="shared" si="155"/>
        <v>5420</v>
      </c>
      <c r="H250" s="9">
        <f aca="true" t="shared" si="157" ref="H250:S250">SUM(H255,H260)</f>
        <v>0</v>
      </c>
      <c r="I250" s="9">
        <f t="shared" si="157"/>
        <v>0</v>
      </c>
      <c r="J250" s="9">
        <f t="shared" si="157"/>
        <v>0</v>
      </c>
      <c r="K250" s="9">
        <f t="shared" si="157"/>
        <v>0</v>
      </c>
      <c r="L250" s="9">
        <f t="shared" si="157"/>
        <v>4000</v>
      </c>
      <c r="M250" s="9">
        <f t="shared" si="157"/>
        <v>0</v>
      </c>
      <c r="N250" s="9">
        <f t="shared" si="157"/>
        <v>25000</v>
      </c>
      <c r="O250" s="9">
        <f t="shared" si="157"/>
        <v>300</v>
      </c>
      <c r="P250" s="9">
        <f t="shared" si="157"/>
        <v>0</v>
      </c>
      <c r="Q250" s="9">
        <f t="shared" si="157"/>
        <v>5120</v>
      </c>
      <c r="R250" s="9">
        <f t="shared" si="157"/>
        <v>0</v>
      </c>
      <c r="S250" s="9">
        <f t="shared" si="157"/>
        <v>0</v>
      </c>
      <c r="T250" s="11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5" hidden="1">
      <c r="A251" s="32"/>
      <c r="B251" s="32"/>
      <c r="C251" s="32"/>
      <c r="D251" s="26"/>
      <c r="E251" s="13" t="s">
        <v>19</v>
      </c>
      <c r="F251" s="9">
        <f t="shared" si="155"/>
        <v>0</v>
      </c>
      <c r="G251" s="9">
        <f t="shared" si="155"/>
        <v>0</v>
      </c>
      <c r="H251" s="9">
        <f aca="true" t="shared" si="158" ref="H251:S251">SUM(H256,H261)</f>
        <v>0</v>
      </c>
      <c r="I251" s="9">
        <f t="shared" si="158"/>
        <v>0</v>
      </c>
      <c r="J251" s="9">
        <f t="shared" si="158"/>
        <v>0</v>
      </c>
      <c r="K251" s="9">
        <f t="shared" si="158"/>
        <v>0</v>
      </c>
      <c r="L251" s="9">
        <f t="shared" si="158"/>
        <v>0</v>
      </c>
      <c r="M251" s="9">
        <f t="shared" si="158"/>
        <v>0</v>
      </c>
      <c r="N251" s="9">
        <f t="shared" si="158"/>
        <v>0</v>
      </c>
      <c r="O251" s="9">
        <f t="shared" si="158"/>
        <v>0</v>
      </c>
      <c r="P251" s="9">
        <f t="shared" si="158"/>
        <v>0</v>
      </c>
      <c r="Q251" s="9">
        <f t="shared" si="158"/>
        <v>0</v>
      </c>
      <c r="R251" s="9">
        <f t="shared" si="158"/>
        <v>0</v>
      </c>
      <c r="S251" s="9">
        <f t="shared" si="158"/>
        <v>0</v>
      </c>
      <c r="T251" s="1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5" hidden="1">
      <c r="A252" s="32"/>
      <c r="B252" s="32"/>
      <c r="C252" s="32"/>
      <c r="D252" s="26"/>
      <c r="E252" s="13" t="s">
        <v>20</v>
      </c>
      <c r="F252" s="9">
        <f t="shared" si="155"/>
        <v>0</v>
      </c>
      <c r="G252" s="9">
        <f t="shared" si="155"/>
        <v>0</v>
      </c>
      <c r="H252" s="9">
        <f aca="true" t="shared" si="159" ref="H252:S252">SUM(H257,H262)</f>
        <v>0</v>
      </c>
      <c r="I252" s="9">
        <f t="shared" si="159"/>
        <v>0</v>
      </c>
      <c r="J252" s="9">
        <f t="shared" si="159"/>
        <v>0</v>
      </c>
      <c r="K252" s="9">
        <f t="shared" si="159"/>
        <v>0</v>
      </c>
      <c r="L252" s="9">
        <f t="shared" si="159"/>
        <v>0</v>
      </c>
      <c r="M252" s="9">
        <f t="shared" si="159"/>
        <v>0</v>
      </c>
      <c r="N252" s="9">
        <f t="shared" si="159"/>
        <v>0</v>
      </c>
      <c r="O252" s="9">
        <f t="shared" si="159"/>
        <v>0</v>
      </c>
      <c r="P252" s="9">
        <f t="shared" si="159"/>
        <v>0</v>
      </c>
      <c r="Q252" s="9">
        <f t="shared" si="159"/>
        <v>0</v>
      </c>
      <c r="R252" s="9">
        <f t="shared" si="159"/>
        <v>0</v>
      </c>
      <c r="S252" s="9">
        <f t="shared" si="159"/>
        <v>0</v>
      </c>
      <c r="T252" s="11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5" hidden="1">
      <c r="A253" s="30">
        <v>1</v>
      </c>
      <c r="B253" s="31" t="s">
        <v>94</v>
      </c>
      <c r="C253" s="31" t="s">
        <v>53</v>
      </c>
      <c r="D253" s="25" t="s">
        <v>15</v>
      </c>
      <c r="E253" s="25"/>
      <c r="F253" s="9">
        <f aca="true" t="shared" si="160" ref="F253:S253">SUM(F254:F257)</f>
        <v>25000</v>
      </c>
      <c r="G253" s="9">
        <f t="shared" si="160"/>
        <v>256000</v>
      </c>
      <c r="H253" s="9">
        <f t="shared" si="160"/>
        <v>0</v>
      </c>
      <c r="I253" s="9">
        <f t="shared" si="160"/>
        <v>0</v>
      </c>
      <c r="J253" s="9">
        <f t="shared" si="160"/>
        <v>0</v>
      </c>
      <c r="K253" s="9">
        <f t="shared" si="160"/>
        <v>0</v>
      </c>
      <c r="L253" s="9">
        <f t="shared" si="160"/>
        <v>0</v>
      </c>
      <c r="M253" s="9">
        <f t="shared" si="160"/>
        <v>0</v>
      </c>
      <c r="N253" s="9">
        <f t="shared" si="160"/>
        <v>25000</v>
      </c>
      <c r="O253" s="9">
        <f t="shared" si="160"/>
        <v>0</v>
      </c>
      <c r="P253" s="9">
        <f t="shared" si="160"/>
        <v>0</v>
      </c>
      <c r="Q253" s="9">
        <f t="shared" si="160"/>
        <v>256000</v>
      </c>
      <c r="R253" s="9">
        <f t="shared" si="160"/>
        <v>0</v>
      </c>
      <c r="S253" s="9">
        <f t="shared" si="160"/>
        <v>0</v>
      </c>
      <c r="T253" s="11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5" hidden="1">
      <c r="A254" s="30"/>
      <c r="B254" s="31"/>
      <c r="C254" s="31"/>
      <c r="D254" s="26" t="s">
        <v>16</v>
      </c>
      <c r="E254" s="13" t="s">
        <v>17</v>
      </c>
      <c r="F254" s="9">
        <f aca="true" t="shared" si="161" ref="F254:G257">H254+J254+L254+N254+P254+R254</f>
        <v>0</v>
      </c>
      <c r="G254" s="9">
        <f t="shared" si="161"/>
        <v>250880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250880</v>
      </c>
      <c r="R254" s="9">
        <v>0</v>
      </c>
      <c r="S254" s="9">
        <v>0</v>
      </c>
      <c r="T254" s="11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5" hidden="1">
      <c r="A255" s="30"/>
      <c r="B255" s="31"/>
      <c r="C255" s="31"/>
      <c r="D255" s="26"/>
      <c r="E255" s="13" t="s">
        <v>18</v>
      </c>
      <c r="F255" s="9">
        <f t="shared" si="161"/>
        <v>25000</v>
      </c>
      <c r="G255" s="9">
        <f t="shared" si="161"/>
        <v>5120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25000</v>
      </c>
      <c r="O255" s="9">
        <v>0</v>
      </c>
      <c r="P255" s="9">
        <v>0</v>
      </c>
      <c r="Q255" s="9">
        <v>5120</v>
      </c>
      <c r="R255" s="9">
        <v>0</v>
      </c>
      <c r="S255" s="9">
        <v>0</v>
      </c>
      <c r="T255" s="11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t="15" hidden="1">
      <c r="A256" s="30"/>
      <c r="B256" s="31"/>
      <c r="C256" s="31"/>
      <c r="D256" s="26"/>
      <c r="E256" s="13" t="s">
        <v>19</v>
      </c>
      <c r="F256" s="9">
        <f t="shared" si="161"/>
        <v>0</v>
      </c>
      <c r="G256" s="9">
        <f t="shared" si="161"/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11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5" hidden="1">
      <c r="A257" s="30"/>
      <c r="B257" s="31"/>
      <c r="C257" s="31"/>
      <c r="D257" s="26"/>
      <c r="E257" s="13" t="s">
        <v>20</v>
      </c>
      <c r="F257" s="9">
        <f t="shared" si="161"/>
        <v>0</v>
      </c>
      <c r="G257" s="9">
        <f t="shared" si="161"/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11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5" customHeight="1" hidden="1">
      <c r="A258" s="30">
        <v>2</v>
      </c>
      <c r="B258" s="31" t="s">
        <v>94</v>
      </c>
      <c r="C258" s="31" t="s">
        <v>54</v>
      </c>
      <c r="D258" s="25" t="s">
        <v>15</v>
      </c>
      <c r="E258" s="25"/>
      <c r="F258" s="9">
        <f aca="true" t="shared" si="162" ref="F258:S258">SUM(F259:F262)</f>
        <v>4000</v>
      </c>
      <c r="G258" s="9">
        <f t="shared" si="162"/>
        <v>15000</v>
      </c>
      <c r="H258" s="9">
        <f t="shared" si="162"/>
        <v>0</v>
      </c>
      <c r="I258" s="9">
        <f t="shared" si="162"/>
        <v>0</v>
      </c>
      <c r="J258" s="9">
        <f t="shared" si="162"/>
        <v>0</v>
      </c>
      <c r="K258" s="9">
        <f t="shared" si="162"/>
        <v>0</v>
      </c>
      <c r="L258" s="9">
        <f t="shared" si="162"/>
        <v>4000</v>
      </c>
      <c r="M258" s="9">
        <f t="shared" si="162"/>
        <v>0</v>
      </c>
      <c r="N258" s="9">
        <f t="shared" si="162"/>
        <v>0</v>
      </c>
      <c r="O258" s="9">
        <f t="shared" si="162"/>
        <v>15000</v>
      </c>
      <c r="P258" s="9">
        <f t="shared" si="162"/>
        <v>0</v>
      </c>
      <c r="Q258" s="9">
        <f t="shared" si="162"/>
        <v>0</v>
      </c>
      <c r="R258" s="9">
        <f t="shared" si="162"/>
        <v>0</v>
      </c>
      <c r="S258" s="9">
        <f t="shared" si="162"/>
        <v>0</v>
      </c>
      <c r="T258" s="11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5" hidden="1">
      <c r="A259" s="30"/>
      <c r="B259" s="31"/>
      <c r="C259" s="31"/>
      <c r="D259" s="26" t="s">
        <v>16</v>
      </c>
      <c r="E259" s="13" t="s">
        <v>17</v>
      </c>
      <c r="F259" s="9">
        <f aca="true" t="shared" si="163" ref="F259:G262">H259+J259+L259+N259+P259+R259</f>
        <v>0</v>
      </c>
      <c r="G259" s="9">
        <f t="shared" si="163"/>
        <v>14700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14700</v>
      </c>
      <c r="P259" s="9">
        <v>0</v>
      </c>
      <c r="Q259" s="9">
        <v>0</v>
      </c>
      <c r="R259" s="9">
        <v>0</v>
      </c>
      <c r="S259" s="9">
        <v>0</v>
      </c>
      <c r="T259" s="11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5" hidden="1">
      <c r="A260" s="30"/>
      <c r="B260" s="31"/>
      <c r="C260" s="31"/>
      <c r="D260" s="26"/>
      <c r="E260" s="13" t="s">
        <v>18</v>
      </c>
      <c r="F260" s="9">
        <f t="shared" si="163"/>
        <v>4000</v>
      </c>
      <c r="G260" s="9">
        <f t="shared" si="163"/>
        <v>300</v>
      </c>
      <c r="H260" s="9">
        <v>0</v>
      </c>
      <c r="I260" s="9">
        <v>0</v>
      </c>
      <c r="J260" s="9">
        <v>0</v>
      </c>
      <c r="K260" s="9">
        <v>0</v>
      </c>
      <c r="L260" s="9">
        <v>4000</v>
      </c>
      <c r="M260" s="9">
        <v>0</v>
      </c>
      <c r="N260" s="9">
        <v>0</v>
      </c>
      <c r="O260" s="9">
        <v>300</v>
      </c>
      <c r="P260" s="9">
        <v>0</v>
      </c>
      <c r="Q260" s="9">
        <v>0</v>
      </c>
      <c r="R260" s="9">
        <v>0</v>
      </c>
      <c r="S260" s="9">
        <v>0</v>
      </c>
      <c r="T260" s="11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5" hidden="1">
      <c r="A261" s="30"/>
      <c r="B261" s="31"/>
      <c r="C261" s="31"/>
      <c r="D261" s="26"/>
      <c r="E261" s="13" t="s">
        <v>19</v>
      </c>
      <c r="F261" s="9">
        <f t="shared" si="163"/>
        <v>0</v>
      </c>
      <c r="G261" s="9">
        <f t="shared" si="163"/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1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5" hidden="1">
      <c r="A262" s="30"/>
      <c r="B262" s="31"/>
      <c r="C262" s="31"/>
      <c r="D262" s="26"/>
      <c r="E262" s="13" t="s">
        <v>20</v>
      </c>
      <c r="F262" s="9">
        <f t="shared" si="163"/>
        <v>0</v>
      </c>
      <c r="G262" s="9">
        <f t="shared" si="163"/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11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0" ht="15">
      <c r="A263" s="17"/>
      <c r="B263" s="18"/>
      <c r="C263" s="18"/>
      <c r="D263" s="19"/>
      <c r="E263" s="20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2"/>
    </row>
    <row r="264" spans="1:20" ht="35.25" customHeight="1">
      <c r="A264" s="33" t="s">
        <v>95</v>
      </c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22"/>
    </row>
    <row r="265" spans="1:20" ht="15">
      <c r="A265" s="23" t="s">
        <v>62</v>
      </c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2"/>
    </row>
    <row r="266" spans="1:20" ht="15">
      <c r="A266" s="33" t="s">
        <v>63</v>
      </c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22"/>
    </row>
    <row r="267" spans="1:256" ht="18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t="15.75" customHeight="1">
      <c r="A268" s="3"/>
      <c r="B268" s="3"/>
      <c r="C268" s="3"/>
      <c r="D268" s="3"/>
      <c r="E268" s="3"/>
      <c r="F268" s="3"/>
      <c r="G268" s="3"/>
      <c r="H268"/>
      <c r="I268"/>
      <c r="J268"/>
      <c r="K268"/>
      <c r="L268"/>
      <c r="M268"/>
      <c r="N268" s="10"/>
      <c r="O268"/>
      <c r="P268"/>
      <c r="Q268"/>
      <c r="R268"/>
      <c r="S268" s="16" t="s">
        <v>55</v>
      </c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</sheetData>
  <sheetProtection formatCells="0" formatColumns="0" formatRows="0" insertColumns="0" insertRows="0" insertHyperlinks="0" deleteColumns="0" deleteRows="0" sort="0" autoFilter="0" pivotTables="0"/>
  <mergeCells count="236">
    <mergeCell ref="B258:B262"/>
    <mergeCell ref="C258:C262"/>
    <mergeCell ref="D258:E258"/>
    <mergeCell ref="D259:D262"/>
    <mergeCell ref="A264:S264"/>
    <mergeCell ref="A266:S267"/>
    <mergeCell ref="A258:A262"/>
    <mergeCell ref="A248:C252"/>
    <mergeCell ref="D248:E248"/>
    <mergeCell ref="D249:D252"/>
    <mergeCell ref="A253:A257"/>
    <mergeCell ref="B253:B257"/>
    <mergeCell ref="C253:C257"/>
    <mergeCell ref="D253:E253"/>
    <mergeCell ref="D254:D257"/>
    <mergeCell ref="A243:A247"/>
    <mergeCell ref="B243:B247"/>
    <mergeCell ref="C243:C247"/>
    <mergeCell ref="D243:E243"/>
    <mergeCell ref="D244:D247"/>
    <mergeCell ref="A233:C237"/>
    <mergeCell ref="D233:E233"/>
    <mergeCell ref="D234:D237"/>
    <mergeCell ref="A238:A242"/>
    <mergeCell ref="B238:B242"/>
    <mergeCell ref="C238:C242"/>
    <mergeCell ref="D238:E238"/>
    <mergeCell ref="D239:D242"/>
    <mergeCell ref="A223:C227"/>
    <mergeCell ref="D223:E223"/>
    <mergeCell ref="D224:D227"/>
    <mergeCell ref="A228:A232"/>
    <mergeCell ref="B228:B232"/>
    <mergeCell ref="C228:C232"/>
    <mergeCell ref="D228:E228"/>
    <mergeCell ref="D229:D232"/>
    <mergeCell ref="A213:C217"/>
    <mergeCell ref="D213:E213"/>
    <mergeCell ref="D214:D217"/>
    <mergeCell ref="A218:A222"/>
    <mergeCell ref="B218:B222"/>
    <mergeCell ref="C218:C222"/>
    <mergeCell ref="D218:E218"/>
    <mergeCell ref="D219:D222"/>
    <mergeCell ref="A208:A212"/>
    <mergeCell ref="B208:B212"/>
    <mergeCell ref="C208:C212"/>
    <mergeCell ref="D208:E208"/>
    <mergeCell ref="D209:D212"/>
    <mergeCell ref="A198:C202"/>
    <mergeCell ref="D198:E198"/>
    <mergeCell ref="D199:D202"/>
    <mergeCell ref="A203:A207"/>
    <mergeCell ref="B203:B207"/>
    <mergeCell ref="C203:C207"/>
    <mergeCell ref="D203:E203"/>
    <mergeCell ref="D204:D207"/>
    <mergeCell ref="A188:C192"/>
    <mergeCell ref="D188:E188"/>
    <mergeCell ref="D189:D192"/>
    <mergeCell ref="A193:A197"/>
    <mergeCell ref="B193:B197"/>
    <mergeCell ref="C193:C197"/>
    <mergeCell ref="D193:E193"/>
    <mergeCell ref="D194:D197"/>
    <mergeCell ref="A178:C182"/>
    <mergeCell ref="D178:E178"/>
    <mergeCell ref="D179:D182"/>
    <mergeCell ref="A183:A187"/>
    <mergeCell ref="B183:B187"/>
    <mergeCell ref="C183:C187"/>
    <mergeCell ref="D183:E183"/>
    <mergeCell ref="D184:D187"/>
    <mergeCell ref="A173:A177"/>
    <mergeCell ref="B173:B177"/>
    <mergeCell ref="C173:C177"/>
    <mergeCell ref="D173:E173"/>
    <mergeCell ref="D174:D177"/>
    <mergeCell ref="A168:A172"/>
    <mergeCell ref="B168:B172"/>
    <mergeCell ref="C168:C172"/>
    <mergeCell ref="D168:E168"/>
    <mergeCell ref="D169:D172"/>
    <mergeCell ref="A158:C162"/>
    <mergeCell ref="D158:E158"/>
    <mergeCell ref="D159:D162"/>
    <mergeCell ref="A163:A167"/>
    <mergeCell ref="B163:B167"/>
    <mergeCell ref="C163:C167"/>
    <mergeCell ref="D163:E163"/>
    <mergeCell ref="D164:D167"/>
    <mergeCell ref="A148:C152"/>
    <mergeCell ref="D148:E148"/>
    <mergeCell ref="D149:D152"/>
    <mergeCell ref="A153:A157"/>
    <mergeCell ref="B153:B157"/>
    <mergeCell ref="C153:C157"/>
    <mergeCell ref="D153:E153"/>
    <mergeCell ref="D154:D157"/>
    <mergeCell ref="A143:A147"/>
    <mergeCell ref="B143:B147"/>
    <mergeCell ref="C143:C147"/>
    <mergeCell ref="D143:E143"/>
    <mergeCell ref="D144:D147"/>
    <mergeCell ref="A138:A142"/>
    <mergeCell ref="B138:B142"/>
    <mergeCell ref="C138:C142"/>
    <mergeCell ref="D138:E138"/>
    <mergeCell ref="D139:D142"/>
    <mergeCell ref="A128:C132"/>
    <mergeCell ref="D128:E128"/>
    <mergeCell ref="D129:D132"/>
    <mergeCell ref="A133:A137"/>
    <mergeCell ref="B133:B137"/>
    <mergeCell ref="C133:C137"/>
    <mergeCell ref="D133:E133"/>
    <mergeCell ref="D134:D137"/>
    <mergeCell ref="A118:C122"/>
    <mergeCell ref="D118:E118"/>
    <mergeCell ref="D119:D122"/>
    <mergeCell ref="A123:A127"/>
    <mergeCell ref="B123:B127"/>
    <mergeCell ref="C123:C127"/>
    <mergeCell ref="D123:E123"/>
    <mergeCell ref="D124:D127"/>
    <mergeCell ref="A113:A117"/>
    <mergeCell ref="B113:B117"/>
    <mergeCell ref="C113:C117"/>
    <mergeCell ref="D113:E113"/>
    <mergeCell ref="D114:D117"/>
    <mergeCell ref="A108:A112"/>
    <mergeCell ref="B108:B112"/>
    <mergeCell ref="C108:C112"/>
    <mergeCell ref="D108:E108"/>
    <mergeCell ref="D109:D112"/>
    <mergeCell ref="A103:A107"/>
    <mergeCell ref="B103:B107"/>
    <mergeCell ref="C103:C107"/>
    <mergeCell ref="D103:E103"/>
    <mergeCell ref="D104:D107"/>
    <mergeCell ref="A98:A102"/>
    <mergeCell ref="B98:B102"/>
    <mergeCell ref="C98:C102"/>
    <mergeCell ref="D98:E98"/>
    <mergeCell ref="D99:D102"/>
    <mergeCell ref="A93:A97"/>
    <mergeCell ref="B93:B97"/>
    <mergeCell ref="C93:C97"/>
    <mergeCell ref="D93:E93"/>
    <mergeCell ref="D94:D97"/>
    <mergeCell ref="A88:A92"/>
    <mergeCell ref="B88:B92"/>
    <mergeCell ref="C88:C92"/>
    <mergeCell ref="D88:E88"/>
    <mergeCell ref="D89:D92"/>
    <mergeCell ref="A83:A87"/>
    <mergeCell ref="B83:B87"/>
    <mergeCell ref="C83:C87"/>
    <mergeCell ref="D83:E83"/>
    <mergeCell ref="D84:D87"/>
    <mergeCell ref="A78:A82"/>
    <mergeCell ref="B78:B82"/>
    <mergeCell ref="C78:C82"/>
    <mergeCell ref="D78:E78"/>
    <mergeCell ref="D79:D82"/>
    <mergeCell ref="A73:A77"/>
    <mergeCell ref="B73:B77"/>
    <mergeCell ref="C73:C77"/>
    <mergeCell ref="D73:E73"/>
    <mergeCell ref="D74:D77"/>
    <mergeCell ref="A68:A72"/>
    <mergeCell ref="B68:B72"/>
    <mergeCell ref="C68:C72"/>
    <mergeCell ref="D68:E68"/>
    <mergeCell ref="D69:D72"/>
    <mergeCell ref="A63:A67"/>
    <mergeCell ref="B63:B67"/>
    <mergeCell ref="C63:C67"/>
    <mergeCell ref="D63:E63"/>
    <mergeCell ref="D64:D67"/>
    <mergeCell ref="A58:A62"/>
    <mergeCell ref="B58:B62"/>
    <mergeCell ref="C58:C62"/>
    <mergeCell ref="D58:E58"/>
    <mergeCell ref="D59:D62"/>
    <mergeCell ref="A48:C52"/>
    <mergeCell ref="D48:E48"/>
    <mergeCell ref="D49:D52"/>
    <mergeCell ref="A53:A57"/>
    <mergeCell ref="B53:B57"/>
    <mergeCell ref="C53:C57"/>
    <mergeCell ref="D53:E53"/>
    <mergeCell ref="D54:D57"/>
    <mergeCell ref="A38:C42"/>
    <mergeCell ref="D38:E38"/>
    <mergeCell ref="D39:D42"/>
    <mergeCell ref="A43:A47"/>
    <mergeCell ref="B43:B47"/>
    <mergeCell ref="C43:C47"/>
    <mergeCell ref="D43:E43"/>
    <mergeCell ref="D44:D47"/>
    <mergeCell ref="A28:C32"/>
    <mergeCell ref="D28:E28"/>
    <mergeCell ref="D29:D32"/>
    <mergeCell ref="A33:A37"/>
    <mergeCell ref="B33:B37"/>
    <mergeCell ref="C33:C37"/>
    <mergeCell ref="D33:E33"/>
    <mergeCell ref="D34:D37"/>
    <mergeCell ref="A23:A27"/>
    <mergeCell ref="B23:B27"/>
    <mergeCell ref="C23:C27"/>
    <mergeCell ref="D23:E23"/>
    <mergeCell ref="D24:D27"/>
    <mergeCell ref="A13:C17"/>
    <mergeCell ref="D13:E13"/>
    <mergeCell ref="D14:D17"/>
    <mergeCell ref="A18:C22"/>
    <mergeCell ref="D18:E18"/>
    <mergeCell ref="D19:D22"/>
    <mergeCell ref="D12:E12"/>
    <mergeCell ref="Q1:S1"/>
    <mergeCell ref="A5:S5"/>
    <mergeCell ref="A7:A11"/>
    <mergeCell ref="B7:B11"/>
    <mergeCell ref="C7:C11"/>
    <mergeCell ref="D7:E11"/>
    <mergeCell ref="F7:S7"/>
    <mergeCell ref="F8:G9"/>
    <mergeCell ref="Q2:S3"/>
    <mergeCell ref="H8:I9"/>
    <mergeCell ref="J8:K9"/>
    <mergeCell ref="L8:M9"/>
    <mergeCell ref="N8:O9"/>
    <mergeCell ref="P8:Q9"/>
    <mergeCell ref="R8:S9"/>
  </mergeCells>
  <printOptions/>
  <pageMargins left="0.2362204724409449" right="0.2362204724409449" top="0.3937007874015748" bottom="0.7480314960629921" header="0.11811023622047245" footer="0.5118110236220472"/>
  <pageSetup firstPageNumber="13" useFirstPageNumber="1" fitToHeight="0" horizontalDpi="600" verticalDpi="600" orientation="landscape" paperSize="9" scale="51" r:id="rId1"/>
  <headerFooter>
    <oddHeader>&amp;C&amp;P</oddHeader>
  </headerFooter>
  <rowBreaks count="2" manualBreakCount="2">
    <brk id="57" max="18" man="1"/>
    <brk id="11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Литвин</dc:creator>
  <cp:keywords/>
  <dc:description/>
  <cp:lastModifiedBy>Territorial</cp:lastModifiedBy>
  <cp:lastPrinted>2019-10-09T03:32:03Z</cp:lastPrinted>
  <dcterms:created xsi:type="dcterms:W3CDTF">2006-09-16T00:00:00Z</dcterms:created>
  <dcterms:modified xsi:type="dcterms:W3CDTF">2019-10-28T08:51:32Z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