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135" activeTab="0"/>
  </bookViews>
  <sheets>
    <sheet name="Приложение 3" sheetId="1" r:id="rId1"/>
  </sheets>
  <definedNames>
    <definedName name="Print_Titles_0" localSheetId="0">'Приложение 3'!$8:$11</definedName>
    <definedName name="Print_Titles_0_0" localSheetId="0">'Приложение 3'!$8:$11</definedName>
    <definedName name="Print_Titles_0_0_0" localSheetId="0">'Приложение 3'!$8:$11</definedName>
    <definedName name="report3" localSheetId="0">'Приложение 3'!$8:$11</definedName>
    <definedName name="report4" localSheetId="0">'Приложение 3'!$8:$11</definedName>
    <definedName name="_xlnm.Print_Titles" localSheetId="0">'Приложение 3'!$7:$10</definedName>
    <definedName name="_xlnm.Print_Area" localSheetId="0">'Приложение 3'!$A$1:$K$119</definedName>
  </definedNames>
  <calcPr fullCalcOnLoad="1"/>
</workbook>
</file>

<file path=xl/sharedStrings.xml><?xml version="1.0" encoding="utf-8"?>
<sst xmlns="http://schemas.openxmlformats.org/spreadsheetml/2006/main" count="202" uniqueCount="88">
  <si>
    <t>№</t>
  </si>
  <si>
    <t>Муниципальное образование</t>
  </si>
  <si>
    <t>Наименование объекта</t>
  </si>
  <si>
    <t>Прирост численности (городского) населения, обеспеченного качественной питьевой водой из систем централизованного водоснабжения, после ввода объекта в эксплуатацию</t>
  </si>
  <si>
    <t>Прирост доли (городского) населения,  обеспеченного качественной питьевой водой из систем централизованного водоснабжения, после ввода объекта в эксплуатацию, приведенный к общей численности (городского) населения субъекта Российской Федерации</t>
  </si>
  <si>
    <t xml:space="preserve">График достижения целевого показателя </t>
  </si>
  <si>
    <t>2019 год</t>
  </si>
  <si>
    <t>2020 год</t>
  </si>
  <si>
    <t>2021 год</t>
  </si>
  <si>
    <t>2022 год</t>
  </si>
  <si>
    <t>2023 год</t>
  </si>
  <si>
    <t>2024 год</t>
  </si>
  <si>
    <t>человек</t>
  </si>
  <si>
    <t>%</t>
  </si>
  <si>
    <t>Доля населения субъекта Российской Федерации, обеспеченного качественной питьевой водой из систем централизованного водоснабжения</t>
  </si>
  <si>
    <t>Целевой показатель: Забайкальский край </t>
  </si>
  <si>
    <t>x</t>
  </si>
  <si>
    <t>Значение целевого показателя,  достигаемое в ходе реализации программы</t>
  </si>
  <si>
    <t>Суммарный прирост показателя  по Забайкальскому краю</t>
  </si>
  <si>
    <t>Строительство станции водоподготовки воды из артезианских скважин Централизованная система водоснабжения ГП «Орловский» ул. Школьная, 10</t>
  </si>
  <si>
    <t>Строительство водовода г. Балей</t>
  </si>
  <si>
    <t>Реконструкция на водоводе п. Елань</t>
  </si>
  <si>
    <t>Строительство станции водоподготовки воды из артезианских скважин ВНС «Рахова»</t>
  </si>
  <si>
    <t>Строительство станции водоподготовки воды из артезианских скважин ВНС «Сапун-гора (Черновские)»</t>
  </si>
  <si>
    <t>Строительство станции водоподготовки воды из артезианских скважин водозабора «Прибрежный (Кенонский)»</t>
  </si>
  <si>
    <t>Строительство станции водоподготовки воды из артезианских скважин ВНС ЧЗСК</t>
  </si>
  <si>
    <t>Строительство станции водоподготовки воды из артезианских скважин Ингодинский водозабор</t>
  </si>
  <si>
    <t>Строительство станции водоподготовки воды из артезианских скважин Центральный водозабор ВНС №2</t>
  </si>
  <si>
    <t>Строительство станции водоподготовки воды из артезианских скважин ВНС Гайдара</t>
  </si>
  <si>
    <t>Строительство станции водоподготовки воды из артезианских скважин ВНС  Забайкальская</t>
  </si>
  <si>
    <t>Строительство станции водоподготовки воды из артезианских скважин ВНС Читаавиа</t>
  </si>
  <si>
    <t>Строительство станции водоподготовки воды из артезианских скважин Центральный водозабор ВНС №3</t>
  </si>
  <si>
    <t>Строительство станции водоподготовки воды из артезианских скважин ВНС№14</t>
  </si>
  <si>
    <t>Строительство станции водоподготовки воды из артезианских скважин ВНС 243 СК</t>
  </si>
  <si>
    <t>Строительство станции водоподготовки воды из артезианских скважин ВНС Угданская</t>
  </si>
  <si>
    <t>Строительство водовода п. Забайкальск</t>
  </si>
  <si>
    <t>Строительство станции водоподготовки воды из артезианских скважин ООО «Теплоснабжающая компания «ГП «Ксеньевское»»</t>
  </si>
  <si>
    <t>Строительство станции водоподготовки воды из артезианских скважин на источнике водоснабжения ООО «Тепловодоканал» подрусловый источник «Раздольное»</t>
  </si>
  <si>
    <t>Строительство водовода г. Могоча</t>
  </si>
  <si>
    <t>Строительство водовода с установкой станций водоподготовки г. Краснокаменск</t>
  </si>
  <si>
    <t>Строительство станции водоподготовки воды из артезианских скважин источник водоснабжения «Зыряниха»</t>
  </si>
  <si>
    <t>Строительство станции водоподготовки воды из артезианских скважин источник водоснабжения «Малый остров»</t>
  </si>
  <si>
    <t>Строительство станции водоподготовки воды из артезианских скважин с. Знаменка</t>
  </si>
  <si>
    <t>Станция очистки воды в пгт Оловянная</t>
  </si>
  <si>
    <t>Строительство станции водоподготовки воды из артезианских скважин на источнике водоснабжения ПАО "ТГК-14"</t>
  </si>
  <si>
    <t>Строительство станции водоподготовки воды из артезианских скважин на источнике водоснабжения ООО «Авангард плюс» подрусловый водозабор</t>
  </si>
  <si>
    <t>Строительство станции водоподготовки воды из артезианских скважин на источнике водоснабжения ООО «Забайкальский тепловик» подрусловый водозабор</t>
  </si>
  <si>
    <t>Строительство станции водоподготовки воды из скважин на системе водоснабжения СП "Вершино-Дарасунском"</t>
  </si>
  <si>
    <t>Строительство станции водоподготовки воды из артезианских скважин на источнике водоснабжения ООО «Коммунальник»</t>
  </si>
  <si>
    <t>Строительство станции водоподготовки воды из артезианских скважин на система централизованного водоснабжения Хилокское одиночная скважина №66-Ч-17 (ЦРБ)</t>
  </si>
  <si>
    <t>Строительство станции водоподготовки воды из артезианских скважин на ЦСВ скважина группового водозабора «Речной» №22-70, ЦВС Скважина группового водозабора «Речной» №22-70БИС</t>
  </si>
  <si>
    <t>Строительство станции водоподготовки воды из артезианских скважин с.Укурей</t>
  </si>
  <si>
    <t>Строительство водовода г. Чернышевск</t>
  </si>
  <si>
    <t>Доля городского населения субъекта Российской Федерации, обеспеченного качественной питьевой водой из систем централизованного водоснабжения</t>
  </si>
  <si>
    <t>».</t>
  </si>
  <si>
    <t>Итого по МР "Агинский район":</t>
  </si>
  <si>
    <t>МР "Агинский район"</t>
  </si>
  <si>
    <t>Итого по МР "Балейский район"</t>
  </si>
  <si>
    <t>МР "Балейский район"</t>
  </si>
  <si>
    <t>Итого по ГО "Город Петровск-Забайкальский"</t>
  </si>
  <si>
    <t>ГО "Город Петровск-Забайкальский"</t>
  </si>
  <si>
    <t>Итого по ГО "Город Чита"</t>
  </si>
  <si>
    <t>ГО "Город Чита"</t>
  </si>
  <si>
    <t>Итого по МР "Забайкальский район"</t>
  </si>
  <si>
    <t>МР "Забайкальский район"</t>
  </si>
  <si>
    <t>Итого по МР "Могочинский район"</t>
  </si>
  <si>
    <t>МР "Могочинский район"</t>
  </si>
  <si>
    <t>Итого по МР "Город Краснокаменск и Краснокаменский район"</t>
  </si>
  <si>
    <t>МР "Город Краснокаменск и Краснокаменский район"</t>
  </si>
  <si>
    <t>Итого по МР "Нерчинский район"</t>
  </si>
  <si>
    <t>МР "Нерчинский район"</t>
  </si>
  <si>
    <t>Итого по МР "Оловяннинский район"</t>
  </si>
  <si>
    <t>МР "Оловяннинский район"</t>
  </si>
  <si>
    <t>Итого по МР "Приаргунский район"</t>
  </si>
  <si>
    <t>МР "Приаргунский район"</t>
  </si>
  <si>
    <t>Итого по МР "Сретенский район"</t>
  </si>
  <si>
    <t>МР "Сретенский район"</t>
  </si>
  <si>
    <t>Итого по МР "Тунгокоченский район"</t>
  </si>
  <si>
    <t>МР "Тунгокоченский район"</t>
  </si>
  <si>
    <t>Итого по МР "Улётовский район"</t>
  </si>
  <si>
    <t>МР "Улётовский район"</t>
  </si>
  <si>
    <t>Итого по МР "Хилокский район"</t>
  </si>
  <si>
    <t>МР "Хилокский район"</t>
  </si>
  <si>
    <t>Итого по МР "Чернышевский район"</t>
  </si>
  <si>
    <t>МР "Чернышевский район"</t>
  </si>
  <si>
    <t>«ПРИЛОЖЕНИЕ № 6</t>
  </si>
  <si>
    <t>к муниципальной программе «Повышение качества водоснабжения Хилокского района »</t>
  </si>
  <si>
    <t>Динамика достижения целевых показателей федерального проекта «Чистая вода» при реализации муниципальной программы «Повышение качества водоснабжения Хилокского района»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</si>
</sst>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ill="1" applyAlignment="1">
      <alignment/>
    </xf>
    <xf numFmtId="0" fontId="43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wrapText="1"/>
    </xf>
    <xf numFmtId="0" fontId="43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right"/>
    </xf>
    <xf numFmtId="3" fontId="47" fillId="0" borderId="10" xfId="0" applyNumberFormat="1" applyFont="1" applyFill="1" applyBorder="1" applyAlignment="1">
      <alignment horizontal="center" wrapText="1"/>
    </xf>
    <xf numFmtId="3" fontId="43" fillId="0" borderId="10" xfId="0" applyNumberFormat="1" applyFont="1" applyFill="1" applyBorder="1" applyAlignment="1">
      <alignment horizont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 wrapText="1"/>
    </xf>
    <xf numFmtId="3" fontId="43" fillId="0" borderId="10" xfId="0" applyNumberFormat="1" applyFont="1" applyFill="1" applyBorder="1" applyAlignment="1">
      <alignment horizontal="center"/>
    </xf>
    <xf numFmtId="172" fontId="47" fillId="0" borderId="10" xfId="0" applyNumberFormat="1" applyFont="1" applyFill="1" applyBorder="1" applyAlignment="1">
      <alignment horizontal="center" wrapText="1"/>
    </xf>
    <xf numFmtId="172" fontId="43" fillId="0" borderId="10" xfId="0" applyNumberFormat="1" applyFont="1" applyFill="1" applyBorder="1" applyAlignment="1">
      <alignment horizontal="center"/>
    </xf>
    <xf numFmtId="172" fontId="43" fillId="0" borderId="10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 horizontal="right"/>
    </xf>
    <xf numFmtId="0" fontId="49" fillId="0" borderId="0" xfId="0" applyFont="1" applyAlignment="1">
      <alignment horizontal="center"/>
    </xf>
    <xf numFmtId="0" fontId="50" fillId="0" borderId="0" xfId="0" applyFont="1" applyFill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view="pageBreakPreview" zoomScale="80" zoomScaleSheetLayoutView="80" zoomScalePageLayoutView="0" workbookViewId="0" topLeftCell="A1">
      <selection activeCell="A5" sqref="A5:K5"/>
    </sheetView>
  </sheetViews>
  <sheetFormatPr defaultColWidth="0" defaultRowHeight="15"/>
  <cols>
    <col min="1" max="1" width="5.7109375" style="0" customWidth="1"/>
    <col min="2" max="2" width="30.7109375" style="0" customWidth="1"/>
    <col min="3" max="3" width="46.140625" style="0" customWidth="1"/>
    <col min="4" max="4" width="22.57421875" style="0" customWidth="1"/>
    <col min="5" max="5" width="25.8515625" style="0" customWidth="1"/>
    <col min="6" max="11" width="10.7109375" style="0" customWidth="1"/>
    <col min="12" max="12" width="6.7109375" style="0" customWidth="1"/>
    <col min="13" max="13" width="11.7109375" style="0" hidden="1" customWidth="1"/>
    <col min="14" max="16384" width="8.57421875" style="0" hidden="1" customWidth="1"/>
  </cols>
  <sheetData>
    <row r="1" spans="1:14" ht="18" customHeight="1">
      <c r="A1" s="3"/>
      <c r="B1" s="4"/>
      <c r="C1" s="4"/>
      <c r="D1" s="4"/>
      <c r="E1" s="4"/>
      <c r="F1" s="4"/>
      <c r="G1" s="4"/>
      <c r="H1" s="4"/>
      <c r="I1" s="23" t="s">
        <v>85</v>
      </c>
      <c r="J1" s="23"/>
      <c r="K1" s="23"/>
      <c r="L1" s="1"/>
      <c r="M1" s="1"/>
      <c r="N1" s="2"/>
    </row>
    <row r="2" spans="1:14" ht="44.25" customHeight="1">
      <c r="A2" s="3"/>
      <c r="B2" s="4"/>
      <c r="C2" s="4"/>
      <c r="D2" s="4"/>
      <c r="E2" s="4"/>
      <c r="F2" s="4"/>
      <c r="G2" s="4"/>
      <c r="H2" s="4"/>
      <c r="I2" s="26" t="s">
        <v>86</v>
      </c>
      <c r="J2" s="26"/>
      <c r="K2" s="26"/>
      <c r="L2" s="1"/>
      <c r="M2" s="1"/>
      <c r="N2" s="2"/>
    </row>
    <row r="3" spans="1:14" ht="18" customHeight="1">
      <c r="A3" s="3"/>
      <c r="B3" s="4"/>
      <c r="C3" s="4"/>
      <c r="D3" s="4"/>
      <c r="E3" s="4"/>
      <c r="F3" s="4"/>
      <c r="G3" s="4"/>
      <c r="H3" s="4"/>
      <c r="I3" s="26"/>
      <c r="J3" s="26"/>
      <c r="K3" s="26"/>
      <c r="L3" s="1"/>
      <c r="M3" s="1"/>
      <c r="N3" s="2"/>
    </row>
    <row r="4" spans="1:14" ht="18" customHeight="1">
      <c r="A4" s="3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2"/>
    </row>
    <row r="5" spans="1:14" ht="36.75" customHeight="1">
      <c r="A5" s="24" t="s">
        <v>87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6"/>
      <c r="M5" s="6"/>
      <c r="N5" s="2"/>
    </row>
    <row r="6" ht="18" customHeight="1">
      <c r="N6" s="2"/>
    </row>
    <row r="7" spans="1:15" ht="60" customHeight="1">
      <c r="A7" s="25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5" t="s">
        <v>5</v>
      </c>
      <c r="G7" s="25"/>
      <c r="H7" s="25"/>
      <c r="I7" s="25"/>
      <c r="J7" s="25"/>
      <c r="K7" s="25"/>
      <c r="L7" s="8"/>
      <c r="M7" s="9"/>
      <c r="N7" s="10"/>
      <c r="O7" s="9"/>
    </row>
    <row r="8" spans="1:15" ht="84" customHeight="1">
      <c r="A8" s="25"/>
      <c r="B8" s="25"/>
      <c r="C8" s="25"/>
      <c r="D8" s="25"/>
      <c r="E8" s="25"/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8"/>
      <c r="M8" s="9"/>
      <c r="N8" s="10"/>
      <c r="O8" s="9"/>
    </row>
    <row r="9" spans="1:15" ht="15">
      <c r="A9" s="25"/>
      <c r="B9" s="25"/>
      <c r="C9" s="25"/>
      <c r="D9" s="7" t="s">
        <v>12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8"/>
      <c r="M9" s="9"/>
      <c r="N9" s="10"/>
      <c r="O9" s="9"/>
    </row>
    <row r="10" spans="1:15" ht="1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8"/>
      <c r="M10" s="9"/>
      <c r="N10" s="10"/>
      <c r="O10" s="9"/>
    </row>
    <row r="11" spans="1:15" ht="15">
      <c r="A11" s="28" t="s">
        <v>14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8"/>
      <c r="M11" s="9"/>
      <c r="N11" s="10"/>
      <c r="O11" s="9"/>
    </row>
    <row r="12" spans="1:15" ht="15" hidden="1">
      <c r="A12" s="27" t="s">
        <v>15</v>
      </c>
      <c r="B12" s="27"/>
      <c r="C12" s="27"/>
      <c r="D12" s="12" t="s">
        <v>16</v>
      </c>
      <c r="E12" s="12" t="s">
        <v>16</v>
      </c>
      <c r="F12" s="19">
        <v>51.1</v>
      </c>
      <c r="G12" s="19">
        <v>51.7</v>
      </c>
      <c r="H12" s="19">
        <v>53.2</v>
      </c>
      <c r="I12" s="19">
        <v>56.3</v>
      </c>
      <c r="J12" s="19">
        <v>61.1</v>
      </c>
      <c r="K12" s="19">
        <v>70.2</v>
      </c>
      <c r="L12" s="13"/>
      <c r="M12" s="9"/>
      <c r="N12" s="10"/>
      <c r="O12" s="9"/>
    </row>
    <row r="13" spans="1:15" ht="15" hidden="1">
      <c r="A13" s="29" t="s">
        <v>17</v>
      </c>
      <c r="B13" s="29"/>
      <c r="C13" s="29"/>
      <c r="D13" s="14">
        <f>D14</f>
        <v>350277</v>
      </c>
      <c r="E13" s="19">
        <v>32.85</v>
      </c>
      <c r="F13" s="19">
        <v>51.1</v>
      </c>
      <c r="G13" s="19">
        <f>F13+G14</f>
        <v>56.59</v>
      </c>
      <c r="H13" s="19">
        <f>G13+H14</f>
        <v>58.650000000000006</v>
      </c>
      <c r="I13" s="19">
        <f>H13+I14</f>
        <v>67.30000000000001</v>
      </c>
      <c r="J13" s="19">
        <f>I13+J14</f>
        <v>77.49000000000001</v>
      </c>
      <c r="K13" s="19">
        <f>J13+K14</f>
        <v>83.95</v>
      </c>
      <c r="L13" s="13"/>
      <c r="M13" s="9"/>
      <c r="N13" s="10"/>
      <c r="O13" s="9"/>
    </row>
    <row r="14" spans="1:15" ht="15" hidden="1">
      <c r="A14" s="27" t="s">
        <v>18</v>
      </c>
      <c r="B14" s="27"/>
      <c r="C14" s="27"/>
      <c r="D14" s="15">
        <f>SUM(D15,D17,D19,D21,D35,D37,D41,D43,D47,D49,D51,D54,D56,D58,D61)</f>
        <v>350277</v>
      </c>
      <c r="E14" s="19">
        <f aca="true" t="shared" si="0" ref="E14:E45">SUM(F14:K14)</f>
        <v>32.85</v>
      </c>
      <c r="F14" s="21">
        <f aca="true" t="shared" si="1" ref="F14:K14">SUM(F15,F17,F19,F21,F35,F37,F41,F43,F47,F49,F51,F54,F56,F58,F61)</f>
        <v>0</v>
      </c>
      <c r="G14" s="21">
        <f t="shared" si="1"/>
        <v>5.49</v>
      </c>
      <c r="H14" s="21">
        <f t="shared" si="1"/>
        <v>2.06</v>
      </c>
      <c r="I14" s="21">
        <f t="shared" si="1"/>
        <v>8.649999999999999</v>
      </c>
      <c r="J14" s="21">
        <f t="shared" si="1"/>
        <v>10.19</v>
      </c>
      <c r="K14" s="21">
        <f t="shared" si="1"/>
        <v>6.46</v>
      </c>
      <c r="L14" s="13"/>
      <c r="M14" s="9"/>
      <c r="N14" s="10"/>
      <c r="O14" s="9"/>
    </row>
    <row r="15" spans="1:15" ht="15" hidden="1">
      <c r="A15" s="27" t="s">
        <v>55</v>
      </c>
      <c r="B15" s="27"/>
      <c r="C15" s="27"/>
      <c r="D15" s="15">
        <f>SUM(D16)</f>
        <v>1750</v>
      </c>
      <c r="E15" s="19">
        <f t="shared" si="0"/>
        <v>0.16</v>
      </c>
      <c r="F15" s="21">
        <f aca="true" t="shared" si="2" ref="F15:K15">SUM(F16)</f>
        <v>0</v>
      </c>
      <c r="G15" s="21">
        <f t="shared" si="2"/>
        <v>0</v>
      </c>
      <c r="H15" s="21">
        <f t="shared" si="2"/>
        <v>0.16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8"/>
      <c r="M15" s="9"/>
      <c r="N15" s="10"/>
      <c r="O15" s="9"/>
    </row>
    <row r="16" spans="1:15" ht="39" hidden="1">
      <c r="A16" s="16">
        <v>1</v>
      </c>
      <c r="B16" s="17" t="s">
        <v>56</v>
      </c>
      <c r="C16" s="17" t="s">
        <v>19</v>
      </c>
      <c r="D16" s="18">
        <v>1750</v>
      </c>
      <c r="E16" s="20">
        <f t="shared" si="0"/>
        <v>0.16</v>
      </c>
      <c r="F16" s="20">
        <v>0</v>
      </c>
      <c r="G16" s="20">
        <v>0</v>
      </c>
      <c r="H16" s="20">
        <v>0.16</v>
      </c>
      <c r="I16" s="20">
        <v>0</v>
      </c>
      <c r="J16" s="20">
        <v>0</v>
      </c>
      <c r="K16" s="20">
        <v>0</v>
      </c>
      <c r="L16" s="8"/>
      <c r="M16" s="9"/>
      <c r="N16" s="10"/>
      <c r="O16" s="9"/>
    </row>
    <row r="17" spans="1:15" ht="15" hidden="1">
      <c r="A17" s="27" t="s">
        <v>57</v>
      </c>
      <c r="B17" s="27"/>
      <c r="C17" s="27"/>
      <c r="D17" s="15">
        <f>SUM(D18)</f>
        <v>10879</v>
      </c>
      <c r="E17" s="19">
        <f t="shared" si="0"/>
        <v>1.02</v>
      </c>
      <c r="F17" s="21">
        <f aca="true" t="shared" si="3" ref="F17:K17">SUM(F18)</f>
        <v>0</v>
      </c>
      <c r="G17" s="21">
        <f t="shared" si="3"/>
        <v>0</v>
      </c>
      <c r="H17" s="21">
        <f t="shared" si="3"/>
        <v>0</v>
      </c>
      <c r="I17" s="21">
        <f t="shared" si="3"/>
        <v>0</v>
      </c>
      <c r="J17" s="21">
        <f t="shared" si="3"/>
        <v>0</v>
      </c>
      <c r="K17" s="21">
        <f t="shared" si="3"/>
        <v>1.02</v>
      </c>
      <c r="L17" s="8"/>
      <c r="M17" s="9"/>
      <c r="N17" s="10"/>
      <c r="O17" s="9"/>
    </row>
    <row r="18" spans="1:15" ht="15" hidden="1">
      <c r="A18" s="16">
        <v>1</v>
      </c>
      <c r="B18" s="17" t="s">
        <v>58</v>
      </c>
      <c r="C18" s="17" t="s">
        <v>20</v>
      </c>
      <c r="D18" s="18">
        <v>10879</v>
      </c>
      <c r="E18" s="20">
        <f t="shared" si="0"/>
        <v>1.02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1.02</v>
      </c>
      <c r="L18" s="8"/>
      <c r="M18" s="9"/>
      <c r="N18" s="10"/>
      <c r="O18" s="9"/>
    </row>
    <row r="19" spans="1:15" ht="15" hidden="1">
      <c r="A19" s="27" t="s">
        <v>59</v>
      </c>
      <c r="B19" s="27"/>
      <c r="C19" s="27"/>
      <c r="D19" s="15">
        <f>SUM(D20)</f>
        <v>12600</v>
      </c>
      <c r="E19" s="19">
        <f t="shared" si="0"/>
        <v>1.18</v>
      </c>
      <c r="F19" s="21">
        <f aca="true" t="shared" si="4" ref="F19:K19">SUM(F20)</f>
        <v>0</v>
      </c>
      <c r="G19" s="21">
        <f t="shared" si="4"/>
        <v>1.18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8"/>
      <c r="M19" s="9"/>
      <c r="N19" s="10"/>
      <c r="O19" s="9"/>
    </row>
    <row r="20" spans="1:15" ht="26.25" hidden="1">
      <c r="A20" s="16">
        <v>1</v>
      </c>
      <c r="B20" s="17" t="s">
        <v>60</v>
      </c>
      <c r="C20" s="17" t="s">
        <v>21</v>
      </c>
      <c r="D20" s="18">
        <v>12600</v>
      </c>
      <c r="E20" s="20">
        <f t="shared" si="0"/>
        <v>1.18</v>
      </c>
      <c r="F20" s="20">
        <v>0</v>
      </c>
      <c r="G20" s="20">
        <v>1.18</v>
      </c>
      <c r="H20" s="20">
        <v>0</v>
      </c>
      <c r="I20" s="20">
        <v>0</v>
      </c>
      <c r="J20" s="20">
        <v>0</v>
      </c>
      <c r="K20" s="20">
        <v>0</v>
      </c>
      <c r="L20" s="8"/>
      <c r="M20" s="9"/>
      <c r="N20" s="10"/>
      <c r="O20" s="9"/>
    </row>
    <row r="21" spans="1:15" ht="15" hidden="1">
      <c r="A21" s="27" t="s">
        <v>61</v>
      </c>
      <c r="B21" s="27"/>
      <c r="C21" s="27"/>
      <c r="D21" s="15">
        <f>SUM(D22:D34)</f>
        <v>210724</v>
      </c>
      <c r="E21" s="19">
        <f t="shared" si="0"/>
        <v>19.770000000000003</v>
      </c>
      <c r="F21" s="21">
        <f aca="true" t="shared" si="5" ref="F21:K21">SUM(F22:F34)</f>
        <v>0</v>
      </c>
      <c r="G21" s="21">
        <f t="shared" si="5"/>
        <v>3.33</v>
      </c>
      <c r="H21" s="21">
        <f t="shared" si="5"/>
        <v>0</v>
      </c>
      <c r="I21" s="21">
        <f t="shared" si="5"/>
        <v>7.22</v>
      </c>
      <c r="J21" s="21">
        <f t="shared" si="5"/>
        <v>4.23</v>
      </c>
      <c r="K21" s="21">
        <f t="shared" si="5"/>
        <v>4.99</v>
      </c>
      <c r="L21" s="8"/>
      <c r="M21" s="9"/>
      <c r="N21" s="10"/>
      <c r="O21" s="9"/>
    </row>
    <row r="22" spans="1:15" ht="26.25" hidden="1">
      <c r="A22" s="16">
        <v>1</v>
      </c>
      <c r="B22" s="17" t="s">
        <v>62</v>
      </c>
      <c r="C22" s="17" t="s">
        <v>22</v>
      </c>
      <c r="D22" s="18">
        <v>5000</v>
      </c>
      <c r="E22" s="20">
        <f t="shared" si="0"/>
        <v>0.47</v>
      </c>
      <c r="F22" s="20">
        <v>0</v>
      </c>
      <c r="G22" s="20">
        <v>0.47</v>
      </c>
      <c r="H22" s="20">
        <v>0</v>
      </c>
      <c r="I22" s="20">
        <v>0</v>
      </c>
      <c r="J22" s="20">
        <v>0</v>
      </c>
      <c r="K22" s="20">
        <v>0</v>
      </c>
      <c r="L22" s="8"/>
      <c r="M22" s="9"/>
      <c r="N22" s="10"/>
      <c r="O22" s="9"/>
    </row>
    <row r="23" spans="1:15" ht="39" hidden="1">
      <c r="A23" s="16">
        <v>2</v>
      </c>
      <c r="B23" s="17" t="s">
        <v>62</v>
      </c>
      <c r="C23" s="17" t="s">
        <v>23</v>
      </c>
      <c r="D23" s="18">
        <v>3579</v>
      </c>
      <c r="E23" s="20">
        <f t="shared" si="0"/>
        <v>0.34</v>
      </c>
      <c r="F23" s="20">
        <v>0</v>
      </c>
      <c r="G23" s="20">
        <v>0.34</v>
      </c>
      <c r="H23" s="20">
        <v>0</v>
      </c>
      <c r="I23" s="20">
        <v>0</v>
      </c>
      <c r="J23" s="20">
        <v>0</v>
      </c>
      <c r="K23" s="20">
        <v>0</v>
      </c>
      <c r="L23" s="8"/>
      <c r="M23" s="9"/>
      <c r="N23" s="10"/>
      <c r="O23" s="9"/>
    </row>
    <row r="24" spans="1:15" ht="39" hidden="1">
      <c r="A24" s="16">
        <v>3</v>
      </c>
      <c r="B24" s="17" t="s">
        <v>62</v>
      </c>
      <c r="C24" s="17" t="s">
        <v>24</v>
      </c>
      <c r="D24" s="18">
        <v>26897</v>
      </c>
      <c r="E24" s="20">
        <f t="shared" si="0"/>
        <v>2.52</v>
      </c>
      <c r="F24" s="20">
        <v>0</v>
      </c>
      <c r="G24" s="20">
        <v>2.52</v>
      </c>
      <c r="H24" s="20">
        <v>0</v>
      </c>
      <c r="I24" s="20">
        <v>0</v>
      </c>
      <c r="J24" s="20">
        <v>0</v>
      </c>
      <c r="K24" s="20">
        <v>0</v>
      </c>
      <c r="L24" s="8"/>
      <c r="M24" s="9"/>
      <c r="N24" s="10"/>
      <c r="O24" s="9"/>
    </row>
    <row r="25" spans="1:15" ht="26.25" hidden="1">
      <c r="A25" s="16">
        <v>4</v>
      </c>
      <c r="B25" s="17" t="s">
        <v>62</v>
      </c>
      <c r="C25" s="17" t="s">
        <v>25</v>
      </c>
      <c r="D25" s="18">
        <v>567</v>
      </c>
      <c r="E25" s="20">
        <f t="shared" si="0"/>
        <v>0.05</v>
      </c>
      <c r="F25" s="20">
        <v>0</v>
      </c>
      <c r="G25" s="20">
        <v>0</v>
      </c>
      <c r="H25" s="20">
        <v>0</v>
      </c>
      <c r="I25" s="20">
        <v>0.05</v>
      </c>
      <c r="J25" s="20">
        <v>0</v>
      </c>
      <c r="K25" s="20">
        <v>0</v>
      </c>
      <c r="L25" s="8"/>
      <c r="M25" s="9"/>
      <c r="N25" s="10"/>
      <c r="O25" s="9"/>
    </row>
    <row r="26" spans="1:15" ht="26.25" hidden="1">
      <c r="A26" s="16">
        <v>5</v>
      </c>
      <c r="B26" s="17" t="s">
        <v>62</v>
      </c>
      <c r="C26" s="17" t="s">
        <v>26</v>
      </c>
      <c r="D26" s="18">
        <v>35806</v>
      </c>
      <c r="E26" s="20">
        <f t="shared" si="0"/>
        <v>3.36</v>
      </c>
      <c r="F26" s="20">
        <v>0</v>
      </c>
      <c r="G26" s="20">
        <v>0</v>
      </c>
      <c r="H26" s="20">
        <v>0</v>
      </c>
      <c r="I26" s="20">
        <v>3.36</v>
      </c>
      <c r="J26" s="20">
        <v>0</v>
      </c>
      <c r="K26" s="20">
        <v>0</v>
      </c>
      <c r="L26" s="8"/>
      <c r="M26" s="9"/>
      <c r="N26" s="10"/>
      <c r="O26" s="9"/>
    </row>
    <row r="27" spans="1:15" ht="39" hidden="1">
      <c r="A27" s="16">
        <v>6</v>
      </c>
      <c r="B27" s="17" t="s">
        <v>62</v>
      </c>
      <c r="C27" s="17" t="s">
        <v>27</v>
      </c>
      <c r="D27" s="18">
        <v>40600</v>
      </c>
      <c r="E27" s="20">
        <f t="shared" si="0"/>
        <v>3.81</v>
      </c>
      <c r="F27" s="20">
        <v>0</v>
      </c>
      <c r="G27" s="20">
        <v>0</v>
      </c>
      <c r="H27" s="20">
        <v>0</v>
      </c>
      <c r="I27" s="20">
        <v>3.81</v>
      </c>
      <c r="J27" s="20">
        <v>0</v>
      </c>
      <c r="K27" s="20">
        <v>0</v>
      </c>
      <c r="L27" s="8"/>
      <c r="M27" s="9"/>
      <c r="N27" s="10"/>
      <c r="O27" s="9"/>
    </row>
    <row r="28" spans="1:15" ht="26.25" hidden="1">
      <c r="A28" s="16">
        <v>7</v>
      </c>
      <c r="B28" s="17" t="s">
        <v>62</v>
      </c>
      <c r="C28" s="17" t="s">
        <v>28</v>
      </c>
      <c r="D28" s="18">
        <v>1834</v>
      </c>
      <c r="E28" s="20">
        <f t="shared" si="0"/>
        <v>0.17</v>
      </c>
      <c r="F28" s="20">
        <v>0</v>
      </c>
      <c r="G28" s="20">
        <v>0</v>
      </c>
      <c r="H28" s="20">
        <v>0</v>
      </c>
      <c r="I28" s="20">
        <v>0</v>
      </c>
      <c r="J28" s="20">
        <v>0.17</v>
      </c>
      <c r="K28" s="20">
        <v>0</v>
      </c>
      <c r="L28" s="8"/>
      <c r="M28" s="9"/>
      <c r="N28" s="10"/>
      <c r="O28" s="9"/>
    </row>
    <row r="29" spans="1:15" ht="26.25" hidden="1">
      <c r="A29" s="16">
        <v>8</v>
      </c>
      <c r="B29" s="17" t="s">
        <v>62</v>
      </c>
      <c r="C29" s="17" t="s">
        <v>29</v>
      </c>
      <c r="D29" s="18">
        <v>347</v>
      </c>
      <c r="E29" s="20">
        <f t="shared" si="0"/>
        <v>0.03</v>
      </c>
      <c r="F29" s="20">
        <v>0</v>
      </c>
      <c r="G29" s="20">
        <v>0</v>
      </c>
      <c r="H29" s="20">
        <v>0</v>
      </c>
      <c r="I29" s="20">
        <v>0</v>
      </c>
      <c r="J29" s="20">
        <v>0.03</v>
      </c>
      <c r="K29" s="20">
        <v>0</v>
      </c>
      <c r="L29" s="8"/>
      <c r="M29" s="9"/>
      <c r="N29" s="10"/>
      <c r="O29" s="9"/>
    </row>
    <row r="30" spans="1:15" ht="26.25" hidden="1">
      <c r="A30" s="16">
        <v>9</v>
      </c>
      <c r="B30" s="17" t="s">
        <v>62</v>
      </c>
      <c r="C30" s="17" t="s">
        <v>30</v>
      </c>
      <c r="D30" s="18">
        <v>2080</v>
      </c>
      <c r="E30" s="20">
        <f t="shared" si="0"/>
        <v>0.2</v>
      </c>
      <c r="F30" s="20">
        <v>0</v>
      </c>
      <c r="G30" s="20">
        <v>0</v>
      </c>
      <c r="H30" s="20">
        <v>0</v>
      </c>
      <c r="I30" s="20">
        <v>0</v>
      </c>
      <c r="J30" s="20">
        <v>0.2</v>
      </c>
      <c r="K30" s="20">
        <v>0</v>
      </c>
      <c r="L30" s="8"/>
      <c r="M30" s="9"/>
      <c r="N30" s="10"/>
      <c r="O30" s="9"/>
    </row>
    <row r="31" spans="1:15" ht="39" hidden="1">
      <c r="A31" s="16">
        <v>10</v>
      </c>
      <c r="B31" s="17" t="s">
        <v>62</v>
      </c>
      <c r="C31" s="17" t="s">
        <v>31</v>
      </c>
      <c r="D31" s="18">
        <v>40782</v>
      </c>
      <c r="E31" s="20">
        <f t="shared" si="0"/>
        <v>3.83</v>
      </c>
      <c r="F31" s="20">
        <v>0</v>
      </c>
      <c r="G31" s="20">
        <v>0</v>
      </c>
      <c r="H31" s="20">
        <v>0</v>
      </c>
      <c r="I31" s="20">
        <v>0</v>
      </c>
      <c r="J31" s="20">
        <v>3.83</v>
      </c>
      <c r="K31" s="20">
        <v>0</v>
      </c>
      <c r="L31" s="8"/>
      <c r="M31" s="9"/>
      <c r="N31" s="10"/>
      <c r="O31" s="9"/>
    </row>
    <row r="32" spans="1:15" ht="26.25" hidden="1">
      <c r="A32" s="16">
        <v>11</v>
      </c>
      <c r="B32" s="17" t="s">
        <v>62</v>
      </c>
      <c r="C32" s="17" t="s">
        <v>32</v>
      </c>
      <c r="D32" s="18">
        <v>24768</v>
      </c>
      <c r="E32" s="20">
        <f t="shared" si="0"/>
        <v>2.32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2.32</v>
      </c>
      <c r="L32" s="8"/>
      <c r="M32" s="9"/>
      <c r="N32" s="10"/>
      <c r="O32" s="9"/>
    </row>
    <row r="33" spans="1:15" ht="26.25" hidden="1">
      <c r="A33" s="16">
        <v>12</v>
      </c>
      <c r="B33" s="17" t="s">
        <v>62</v>
      </c>
      <c r="C33" s="17" t="s">
        <v>33</v>
      </c>
      <c r="D33" s="18">
        <v>4916</v>
      </c>
      <c r="E33" s="20">
        <f t="shared" si="0"/>
        <v>0.46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0.46</v>
      </c>
      <c r="L33" s="8"/>
      <c r="M33" s="9"/>
      <c r="N33" s="10"/>
      <c r="O33" s="9"/>
    </row>
    <row r="34" spans="1:15" ht="26.25" hidden="1">
      <c r="A34" s="16">
        <v>13</v>
      </c>
      <c r="B34" s="17" t="s">
        <v>62</v>
      </c>
      <c r="C34" s="17" t="s">
        <v>34</v>
      </c>
      <c r="D34" s="18">
        <v>23548</v>
      </c>
      <c r="E34" s="20">
        <f t="shared" si="0"/>
        <v>2.21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2.21</v>
      </c>
      <c r="L34" s="8"/>
      <c r="M34" s="9"/>
      <c r="N34" s="10"/>
      <c r="O34" s="9"/>
    </row>
    <row r="35" spans="1:15" ht="15" hidden="1">
      <c r="A35" s="27" t="s">
        <v>63</v>
      </c>
      <c r="B35" s="27"/>
      <c r="C35" s="27"/>
      <c r="D35" s="15">
        <f>SUM(D36)</f>
        <v>7200</v>
      </c>
      <c r="E35" s="19">
        <f t="shared" si="0"/>
        <v>0.68</v>
      </c>
      <c r="F35" s="21">
        <f aca="true" t="shared" si="6" ref="F35:K35">SUM(F36)</f>
        <v>0</v>
      </c>
      <c r="G35" s="21">
        <f t="shared" si="6"/>
        <v>0</v>
      </c>
      <c r="H35" s="21">
        <f t="shared" si="6"/>
        <v>0.68</v>
      </c>
      <c r="I35" s="21">
        <f t="shared" si="6"/>
        <v>0</v>
      </c>
      <c r="J35" s="21">
        <f t="shared" si="6"/>
        <v>0</v>
      </c>
      <c r="K35" s="21">
        <f t="shared" si="6"/>
        <v>0</v>
      </c>
      <c r="L35" s="8"/>
      <c r="M35" s="9"/>
      <c r="N35" s="10"/>
      <c r="O35" s="9"/>
    </row>
    <row r="36" spans="1:15" ht="15" hidden="1">
      <c r="A36" s="16">
        <v>1</v>
      </c>
      <c r="B36" s="17" t="s">
        <v>64</v>
      </c>
      <c r="C36" s="17" t="s">
        <v>35</v>
      </c>
      <c r="D36" s="18">
        <v>7200</v>
      </c>
      <c r="E36" s="20">
        <f t="shared" si="0"/>
        <v>0.68</v>
      </c>
      <c r="F36" s="20">
        <v>0</v>
      </c>
      <c r="G36" s="20">
        <v>0</v>
      </c>
      <c r="H36" s="20">
        <v>0.68</v>
      </c>
      <c r="I36" s="20">
        <v>0</v>
      </c>
      <c r="J36" s="20">
        <v>0</v>
      </c>
      <c r="K36" s="20">
        <v>0</v>
      </c>
      <c r="L36" s="8"/>
      <c r="M36" s="9"/>
      <c r="N36" s="10"/>
      <c r="O36" s="9"/>
    </row>
    <row r="37" spans="1:15" ht="15" hidden="1">
      <c r="A37" s="27" t="s">
        <v>65</v>
      </c>
      <c r="B37" s="27"/>
      <c r="C37" s="27"/>
      <c r="D37" s="15">
        <f>SUM(D38:D40)</f>
        <v>12850</v>
      </c>
      <c r="E37" s="19">
        <f t="shared" si="0"/>
        <v>1.2</v>
      </c>
      <c r="F37" s="21">
        <f aca="true" t="shared" si="7" ref="F37:K37">SUM(F38:F40)</f>
        <v>0</v>
      </c>
      <c r="G37" s="21">
        <f t="shared" si="7"/>
        <v>0</v>
      </c>
      <c r="H37" s="21">
        <f t="shared" si="7"/>
        <v>0.32</v>
      </c>
      <c r="I37" s="21">
        <f t="shared" si="7"/>
        <v>0.44</v>
      </c>
      <c r="J37" s="21">
        <f t="shared" si="7"/>
        <v>0</v>
      </c>
      <c r="K37" s="21">
        <f t="shared" si="7"/>
        <v>0.44</v>
      </c>
      <c r="L37" s="8"/>
      <c r="M37" s="9"/>
      <c r="N37" s="10"/>
      <c r="O37" s="9"/>
    </row>
    <row r="38" spans="1:15" ht="39" hidden="1">
      <c r="A38" s="16">
        <v>1</v>
      </c>
      <c r="B38" s="17" t="s">
        <v>66</v>
      </c>
      <c r="C38" s="17" t="s">
        <v>36</v>
      </c>
      <c r="D38" s="18">
        <v>3400</v>
      </c>
      <c r="E38" s="20">
        <f t="shared" si="0"/>
        <v>0.32</v>
      </c>
      <c r="F38" s="20">
        <v>0</v>
      </c>
      <c r="G38" s="20">
        <v>0</v>
      </c>
      <c r="H38" s="20">
        <v>0.32</v>
      </c>
      <c r="I38" s="20">
        <v>0</v>
      </c>
      <c r="J38" s="20">
        <v>0</v>
      </c>
      <c r="K38" s="20">
        <v>0</v>
      </c>
      <c r="L38" s="8"/>
      <c r="M38" s="9"/>
      <c r="N38" s="10"/>
      <c r="O38" s="9"/>
    </row>
    <row r="39" spans="1:15" ht="51.75" hidden="1">
      <c r="A39" s="16">
        <v>2</v>
      </c>
      <c r="B39" s="17" t="s">
        <v>66</v>
      </c>
      <c r="C39" s="17" t="s">
        <v>37</v>
      </c>
      <c r="D39" s="18">
        <v>4725</v>
      </c>
      <c r="E39" s="20">
        <f t="shared" si="0"/>
        <v>0.44</v>
      </c>
      <c r="F39" s="20">
        <v>0</v>
      </c>
      <c r="G39" s="20">
        <v>0</v>
      </c>
      <c r="H39" s="20">
        <v>0</v>
      </c>
      <c r="I39" s="20">
        <v>0.44</v>
      </c>
      <c r="J39" s="20">
        <v>0</v>
      </c>
      <c r="K39" s="20">
        <v>0</v>
      </c>
      <c r="L39" s="8"/>
      <c r="M39" s="9"/>
      <c r="N39" s="10"/>
      <c r="O39" s="9"/>
    </row>
    <row r="40" spans="1:15" ht="15" hidden="1">
      <c r="A40" s="16">
        <v>3</v>
      </c>
      <c r="B40" s="17" t="s">
        <v>66</v>
      </c>
      <c r="C40" s="17" t="s">
        <v>38</v>
      </c>
      <c r="D40" s="18">
        <v>4725</v>
      </c>
      <c r="E40" s="20">
        <f t="shared" si="0"/>
        <v>0.44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0.44</v>
      </c>
      <c r="L40" s="8"/>
      <c r="M40" s="9"/>
      <c r="N40" s="10"/>
      <c r="O40" s="9"/>
    </row>
    <row r="41" spans="1:15" ht="15" hidden="1">
      <c r="A41" s="27" t="s">
        <v>67</v>
      </c>
      <c r="B41" s="27"/>
      <c r="C41" s="27"/>
      <c r="D41" s="15">
        <f>SUM(D42)</f>
        <v>51648</v>
      </c>
      <c r="E41" s="19">
        <f t="shared" si="0"/>
        <v>4.85</v>
      </c>
      <c r="F41" s="21">
        <f aca="true" t="shared" si="8" ref="F41:K41">SUM(F42)</f>
        <v>0</v>
      </c>
      <c r="G41" s="21">
        <f t="shared" si="8"/>
        <v>0</v>
      </c>
      <c r="H41" s="21">
        <f t="shared" si="8"/>
        <v>0</v>
      </c>
      <c r="I41" s="21">
        <f t="shared" si="8"/>
        <v>0</v>
      </c>
      <c r="J41" s="21">
        <f t="shared" si="8"/>
        <v>4.85</v>
      </c>
      <c r="K41" s="21">
        <f t="shared" si="8"/>
        <v>0</v>
      </c>
      <c r="L41" s="8"/>
      <c r="M41" s="9"/>
      <c r="N41" s="10"/>
      <c r="O41" s="9"/>
    </row>
    <row r="42" spans="1:15" ht="26.25" hidden="1">
      <c r="A42" s="16">
        <v>1</v>
      </c>
      <c r="B42" s="17" t="s">
        <v>68</v>
      </c>
      <c r="C42" s="17" t="s">
        <v>39</v>
      </c>
      <c r="D42" s="18">
        <v>51648</v>
      </c>
      <c r="E42" s="20">
        <f t="shared" si="0"/>
        <v>4.85</v>
      </c>
      <c r="F42" s="20">
        <v>0</v>
      </c>
      <c r="G42" s="20">
        <v>0</v>
      </c>
      <c r="H42" s="20">
        <v>0</v>
      </c>
      <c r="I42" s="20">
        <v>0</v>
      </c>
      <c r="J42" s="20">
        <v>4.85</v>
      </c>
      <c r="K42" s="20">
        <v>0</v>
      </c>
      <c r="L42" s="8"/>
      <c r="M42" s="9"/>
      <c r="N42" s="10"/>
      <c r="O42" s="9"/>
    </row>
    <row r="43" spans="1:15" ht="15" hidden="1">
      <c r="A43" s="27" t="s">
        <v>69</v>
      </c>
      <c r="B43" s="27"/>
      <c r="C43" s="27"/>
      <c r="D43" s="15">
        <f>SUM(D44:D46)</f>
        <v>3160</v>
      </c>
      <c r="E43" s="19">
        <f t="shared" si="0"/>
        <v>0.29000000000000004</v>
      </c>
      <c r="F43" s="21">
        <f aca="true" t="shared" si="9" ref="F43:K43">SUM(F44:F46)</f>
        <v>0</v>
      </c>
      <c r="G43" s="21">
        <f t="shared" si="9"/>
        <v>0.28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0.01</v>
      </c>
      <c r="L43" s="8"/>
      <c r="M43" s="9"/>
      <c r="N43" s="10"/>
      <c r="O43" s="9"/>
    </row>
    <row r="44" spans="1:15" ht="39" hidden="1">
      <c r="A44" s="16">
        <v>1</v>
      </c>
      <c r="B44" s="17" t="s">
        <v>70</v>
      </c>
      <c r="C44" s="17" t="s">
        <v>40</v>
      </c>
      <c r="D44" s="18">
        <v>1000</v>
      </c>
      <c r="E44" s="20">
        <f t="shared" si="0"/>
        <v>0.09</v>
      </c>
      <c r="F44" s="20">
        <v>0</v>
      </c>
      <c r="G44" s="20">
        <v>0.09</v>
      </c>
      <c r="H44" s="20">
        <v>0</v>
      </c>
      <c r="I44" s="20">
        <v>0</v>
      </c>
      <c r="J44" s="20">
        <v>0</v>
      </c>
      <c r="K44" s="20">
        <v>0</v>
      </c>
      <c r="L44" s="8"/>
      <c r="M44" s="9"/>
      <c r="N44" s="10"/>
      <c r="O44" s="9"/>
    </row>
    <row r="45" spans="1:15" ht="39" hidden="1">
      <c r="A45" s="16">
        <v>2</v>
      </c>
      <c r="B45" s="17" t="s">
        <v>70</v>
      </c>
      <c r="C45" s="17" t="s">
        <v>41</v>
      </c>
      <c r="D45" s="18">
        <v>2060</v>
      </c>
      <c r="E45" s="20">
        <f t="shared" si="0"/>
        <v>0.19</v>
      </c>
      <c r="F45" s="20">
        <v>0</v>
      </c>
      <c r="G45" s="20">
        <v>0.19</v>
      </c>
      <c r="H45" s="20">
        <v>0</v>
      </c>
      <c r="I45" s="20">
        <v>0</v>
      </c>
      <c r="J45" s="20">
        <v>0</v>
      </c>
      <c r="K45" s="20">
        <v>0</v>
      </c>
      <c r="L45" s="8"/>
      <c r="M45" s="9"/>
      <c r="N45" s="10"/>
      <c r="O45" s="9"/>
    </row>
    <row r="46" spans="1:15" ht="26.25" hidden="1">
      <c r="A46" s="16">
        <v>3</v>
      </c>
      <c r="B46" s="17" t="s">
        <v>70</v>
      </c>
      <c r="C46" s="17" t="s">
        <v>42</v>
      </c>
      <c r="D46" s="18">
        <v>100</v>
      </c>
      <c r="E46" s="20">
        <f aca="true" t="shared" si="10" ref="E46:E63">SUM(F46:K46)</f>
        <v>0.01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0.01</v>
      </c>
      <c r="L46" s="8"/>
      <c r="M46" s="9"/>
      <c r="N46" s="10"/>
      <c r="O46" s="9"/>
    </row>
    <row r="47" spans="1:15" ht="15" hidden="1">
      <c r="A47" s="27" t="s">
        <v>71</v>
      </c>
      <c r="B47" s="27"/>
      <c r="C47" s="27"/>
      <c r="D47" s="15">
        <f>SUM(D48)</f>
        <v>7488</v>
      </c>
      <c r="E47" s="19">
        <f t="shared" si="10"/>
        <v>0.7</v>
      </c>
      <c r="F47" s="21">
        <f aca="true" t="shared" si="11" ref="F47:K47">SUM(F48)</f>
        <v>0</v>
      </c>
      <c r="G47" s="21">
        <f t="shared" si="11"/>
        <v>0.7</v>
      </c>
      <c r="H47" s="21">
        <f t="shared" si="11"/>
        <v>0</v>
      </c>
      <c r="I47" s="21">
        <f t="shared" si="11"/>
        <v>0</v>
      </c>
      <c r="J47" s="21">
        <f t="shared" si="11"/>
        <v>0</v>
      </c>
      <c r="K47" s="21">
        <f t="shared" si="11"/>
        <v>0</v>
      </c>
      <c r="L47" s="8"/>
      <c r="M47" s="9"/>
      <c r="N47" s="10"/>
      <c r="O47" s="9"/>
    </row>
    <row r="48" spans="1:15" ht="15" hidden="1">
      <c r="A48" s="16">
        <v>1</v>
      </c>
      <c r="B48" s="17" t="s">
        <v>72</v>
      </c>
      <c r="C48" s="17" t="s">
        <v>43</v>
      </c>
      <c r="D48" s="18">
        <v>7488</v>
      </c>
      <c r="E48" s="20">
        <f t="shared" si="10"/>
        <v>0.7</v>
      </c>
      <c r="F48" s="20">
        <v>0</v>
      </c>
      <c r="G48" s="20">
        <v>0.7</v>
      </c>
      <c r="H48" s="20">
        <v>0</v>
      </c>
      <c r="I48" s="20">
        <v>0</v>
      </c>
      <c r="J48" s="20">
        <v>0</v>
      </c>
      <c r="K48" s="20">
        <v>0</v>
      </c>
      <c r="L48" s="8"/>
      <c r="M48" s="9"/>
      <c r="N48" s="10"/>
      <c r="O48" s="9"/>
    </row>
    <row r="49" spans="1:15" ht="15" hidden="1">
      <c r="A49" s="27" t="s">
        <v>73</v>
      </c>
      <c r="B49" s="27"/>
      <c r="C49" s="27"/>
      <c r="D49" s="15">
        <f>SUM(D50)</f>
        <v>10090</v>
      </c>
      <c r="E49" s="19">
        <f t="shared" si="10"/>
        <v>0.95</v>
      </c>
      <c r="F49" s="21">
        <f aca="true" t="shared" si="12" ref="F49:K49">SUM(F50)</f>
        <v>0</v>
      </c>
      <c r="G49" s="21">
        <f t="shared" si="12"/>
        <v>0</v>
      </c>
      <c r="H49" s="21">
        <f t="shared" si="12"/>
        <v>0</v>
      </c>
      <c r="I49" s="21">
        <f t="shared" si="12"/>
        <v>0.95</v>
      </c>
      <c r="J49" s="21">
        <f t="shared" si="12"/>
        <v>0</v>
      </c>
      <c r="K49" s="21">
        <f t="shared" si="12"/>
        <v>0</v>
      </c>
      <c r="L49" s="8"/>
      <c r="M49" s="9"/>
      <c r="N49" s="10"/>
      <c r="O49" s="9"/>
    </row>
    <row r="50" spans="1:15" ht="39" hidden="1">
      <c r="A50" s="16">
        <v>1</v>
      </c>
      <c r="B50" s="17" t="s">
        <v>74</v>
      </c>
      <c r="C50" s="17" t="s">
        <v>44</v>
      </c>
      <c r="D50" s="18">
        <v>10090</v>
      </c>
      <c r="E50" s="20">
        <f t="shared" si="10"/>
        <v>0.95</v>
      </c>
      <c r="F50" s="20">
        <v>0</v>
      </c>
      <c r="G50" s="20">
        <v>0</v>
      </c>
      <c r="H50" s="20">
        <v>0</v>
      </c>
      <c r="I50" s="20">
        <v>0.95</v>
      </c>
      <c r="J50" s="20">
        <v>0</v>
      </c>
      <c r="K50" s="20">
        <v>0</v>
      </c>
      <c r="L50" s="8"/>
      <c r="M50" s="9"/>
      <c r="N50" s="10"/>
      <c r="O50" s="9"/>
    </row>
    <row r="51" spans="1:15" ht="15" hidden="1">
      <c r="A51" s="27" t="s">
        <v>75</v>
      </c>
      <c r="B51" s="27"/>
      <c r="C51" s="27"/>
      <c r="D51" s="15">
        <f>SUM(D52:D53)</f>
        <v>2091</v>
      </c>
      <c r="E51" s="19">
        <f t="shared" si="10"/>
        <v>0.2</v>
      </c>
      <c r="F51" s="21">
        <f aca="true" t="shared" si="13" ref="F51:K51">SUM(F52:F53)</f>
        <v>0</v>
      </c>
      <c r="G51" s="21">
        <f t="shared" si="13"/>
        <v>0</v>
      </c>
      <c r="H51" s="21">
        <f t="shared" si="13"/>
        <v>0.2</v>
      </c>
      <c r="I51" s="21">
        <f t="shared" si="13"/>
        <v>0</v>
      </c>
      <c r="J51" s="21">
        <f t="shared" si="13"/>
        <v>0</v>
      </c>
      <c r="K51" s="21">
        <f t="shared" si="13"/>
        <v>0</v>
      </c>
      <c r="L51" s="8"/>
      <c r="M51" s="9"/>
      <c r="N51" s="10"/>
      <c r="O51" s="9"/>
    </row>
    <row r="52" spans="1:15" ht="39" hidden="1">
      <c r="A52" s="16">
        <v>1</v>
      </c>
      <c r="B52" s="17" t="s">
        <v>76</v>
      </c>
      <c r="C52" s="17" t="s">
        <v>45</v>
      </c>
      <c r="D52" s="18">
        <v>1056</v>
      </c>
      <c r="E52" s="20">
        <f t="shared" si="10"/>
        <v>0.1</v>
      </c>
      <c r="F52" s="20">
        <v>0</v>
      </c>
      <c r="G52" s="20">
        <v>0</v>
      </c>
      <c r="H52" s="20">
        <v>0.1</v>
      </c>
      <c r="I52" s="20">
        <v>0</v>
      </c>
      <c r="J52" s="20">
        <v>0</v>
      </c>
      <c r="K52" s="20">
        <v>0</v>
      </c>
      <c r="L52" s="8"/>
      <c r="M52" s="9"/>
      <c r="N52" s="10"/>
      <c r="O52" s="9"/>
    </row>
    <row r="53" spans="1:15" ht="51.75" hidden="1">
      <c r="A53" s="16">
        <v>2</v>
      </c>
      <c r="B53" s="17" t="s">
        <v>76</v>
      </c>
      <c r="C53" s="17" t="s">
        <v>46</v>
      </c>
      <c r="D53" s="18">
        <v>1035</v>
      </c>
      <c r="E53" s="20">
        <f t="shared" si="10"/>
        <v>0.1</v>
      </c>
      <c r="F53" s="20">
        <v>0</v>
      </c>
      <c r="G53" s="20">
        <v>0</v>
      </c>
      <c r="H53" s="20">
        <v>0.1</v>
      </c>
      <c r="I53" s="20">
        <v>0</v>
      </c>
      <c r="J53" s="20">
        <v>0</v>
      </c>
      <c r="K53" s="20">
        <v>0</v>
      </c>
      <c r="L53" s="8"/>
      <c r="M53" s="9"/>
      <c r="N53" s="10"/>
      <c r="O53" s="9"/>
    </row>
    <row r="54" spans="1:15" ht="15" hidden="1">
      <c r="A54" s="27" t="s">
        <v>77</v>
      </c>
      <c r="B54" s="27"/>
      <c r="C54" s="27"/>
      <c r="D54" s="15">
        <f>SUM(D55)</f>
        <v>3213</v>
      </c>
      <c r="E54" s="19">
        <f t="shared" si="10"/>
        <v>0.3</v>
      </c>
      <c r="F54" s="21">
        <f aca="true" t="shared" si="14" ref="F54:K54">SUM(F55)</f>
        <v>0</v>
      </c>
      <c r="G54" s="21">
        <f t="shared" si="14"/>
        <v>0</v>
      </c>
      <c r="H54" s="21">
        <f t="shared" si="14"/>
        <v>0.3</v>
      </c>
      <c r="I54" s="21">
        <f t="shared" si="14"/>
        <v>0</v>
      </c>
      <c r="J54" s="21">
        <f t="shared" si="14"/>
        <v>0</v>
      </c>
      <c r="K54" s="21">
        <f t="shared" si="14"/>
        <v>0</v>
      </c>
      <c r="L54" s="8"/>
      <c r="M54" s="9"/>
      <c r="N54" s="10"/>
      <c r="O54" s="9"/>
    </row>
    <row r="55" spans="1:15" ht="39" hidden="1">
      <c r="A55" s="16">
        <v>1</v>
      </c>
      <c r="B55" s="17" t="s">
        <v>78</v>
      </c>
      <c r="C55" s="17" t="s">
        <v>47</v>
      </c>
      <c r="D55" s="18">
        <v>3213</v>
      </c>
      <c r="E55" s="20">
        <f t="shared" si="10"/>
        <v>0.3</v>
      </c>
      <c r="F55" s="20">
        <v>0</v>
      </c>
      <c r="G55" s="20">
        <v>0</v>
      </c>
      <c r="H55" s="20">
        <v>0.3</v>
      </c>
      <c r="I55" s="20">
        <v>0</v>
      </c>
      <c r="J55" s="20">
        <v>0</v>
      </c>
      <c r="K55" s="20">
        <v>0</v>
      </c>
      <c r="L55" s="8"/>
      <c r="M55" s="9"/>
      <c r="N55" s="10"/>
      <c r="O55" s="9"/>
    </row>
    <row r="56" spans="1:15" ht="15" hidden="1">
      <c r="A56" s="27" t="s">
        <v>79</v>
      </c>
      <c r="B56" s="27"/>
      <c r="C56" s="27"/>
      <c r="D56" s="15">
        <f>SUM(D57)</f>
        <v>1690</v>
      </c>
      <c r="E56" s="19">
        <f t="shared" si="10"/>
        <v>0.16</v>
      </c>
      <c r="F56" s="21">
        <f aca="true" t="shared" si="15" ref="F56:K56">SUM(F57)</f>
        <v>0</v>
      </c>
      <c r="G56" s="21">
        <f t="shared" si="15"/>
        <v>0</v>
      </c>
      <c r="H56" s="21">
        <f t="shared" si="15"/>
        <v>0.16</v>
      </c>
      <c r="I56" s="21">
        <f t="shared" si="15"/>
        <v>0</v>
      </c>
      <c r="J56" s="21">
        <f t="shared" si="15"/>
        <v>0</v>
      </c>
      <c r="K56" s="21">
        <f t="shared" si="15"/>
        <v>0</v>
      </c>
      <c r="L56" s="8"/>
      <c r="M56" s="9"/>
      <c r="N56" s="10"/>
      <c r="O56" s="9"/>
    </row>
    <row r="57" spans="1:15" ht="39" hidden="1">
      <c r="A57" s="16">
        <v>1</v>
      </c>
      <c r="B57" s="17" t="s">
        <v>80</v>
      </c>
      <c r="C57" s="17" t="s">
        <v>48</v>
      </c>
      <c r="D57" s="18">
        <v>1690</v>
      </c>
      <c r="E57" s="20">
        <f t="shared" si="10"/>
        <v>0.16</v>
      </c>
      <c r="F57" s="20">
        <v>0</v>
      </c>
      <c r="G57" s="20">
        <v>0</v>
      </c>
      <c r="H57" s="20">
        <v>0.16</v>
      </c>
      <c r="I57" s="20">
        <v>0</v>
      </c>
      <c r="J57" s="20">
        <v>0</v>
      </c>
      <c r="K57" s="20">
        <v>0</v>
      </c>
      <c r="L57" s="8"/>
      <c r="M57" s="9"/>
      <c r="N57" s="10"/>
      <c r="O57" s="9"/>
    </row>
    <row r="58" spans="1:15" ht="15">
      <c r="A58" s="27" t="s">
        <v>81</v>
      </c>
      <c r="B58" s="27"/>
      <c r="C58" s="27"/>
      <c r="D58" s="15">
        <f>SUM(D59:D60)</f>
        <v>2624</v>
      </c>
      <c r="E58" s="19">
        <f t="shared" si="10"/>
        <v>0.24</v>
      </c>
      <c r="F58" s="21">
        <f aca="true" t="shared" si="16" ref="F58:K58">SUM(F59:F60)</f>
        <v>0</v>
      </c>
      <c r="G58" s="21">
        <f t="shared" si="16"/>
        <v>0</v>
      </c>
      <c r="H58" s="21">
        <f t="shared" si="16"/>
        <v>0.24</v>
      </c>
      <c r="I58" s="21">
        <f t="shared" si="16"/>
        <v>0</v>
      </c>
      <c r="J58" s="21">
        <f t="shared" si="16"/>
        <v>0</v>
      </c>
      <c r="K58" s="21">
        <f t="shared" si="16"/>
        <v>0</v>
      </c>
      <c r="L58" s="8"/>
      <c r="M58" s="9"/>
      <c r="N58" s="10"/>
      <c r="O58" s="9"/>
    </row>
    <row r="59" spans="1:15" ht="51.75">
      <c r="A59" s="16">
        <v>1</v>
      </c>
      <c r="B59" s="17" t="s">
        <v>82</v>
      </c>
      <c r="C59" s="17" t="s">
        <v>49</v>
      </c>
      <c r="D59" s="18">
        <v>550</v>
      </c>
      <c r="E59" s="20">
        <f t="shared" si="10"/>
        <v>0.05</v>
      </c>
      <c r="F59" s="20">
        <v>0</v>
      </c>
      <c r="G59" s="20">
        <v>0</v>
      </c>
      <c r="H59" s="20">
        <v>0.05</v>
      </c>
      <c r="I59" s="20">
        <v>0</v>
      </c>
      <c r="J59" s="20">
        <v>0</v>
      </c>
      <c r="K59" s="20">
        <v>0</v>
      </c>
      <c r="L59" s="8"/>
      <c r="M59" s="9"/>
      <c r="N59" s="10"/>
      <c r="O59" s="9"/>
    </row>
    <row r="60" spans="1:15" ht="51.75">
      <c r="A60" s="16">
        <v>2</v>
      </c>
      <c r="B60" s="17" t="s">
        <v>82</v>
      </c>
      <c r="C60" s="17" t="s">
        <v>50</v>
      </c>
      <c r="D60" s="18">
        <v>2074</v>
      </c>
      <c r="E60" s="20">
        <f t="shared" si="10"/>
        <v>0.19</v>
      </c>
      <c r="F60" s="20">
        <v>0</v>
      </c>
      <c r="G60" s="20">
        <v>0</v>
      </c>
      <c r="H60" s="20">
        <v>0.19</v>
      </c>
      <c r="I60" s="20">
        <v>0</v>
      </c>
      <c r="J60" s="20">
        <v>0</v>
      </c>
      <c r="K60" s="20">
        <v>0</v>
      </c>
      <c r="L60" s="8"/>
      <c r="M60" s="9"/>
      <c r="N60" s="10"/>
      <c r="O60" s="9"/>
    </row>
    <row r="61" spans="1:15" ht="15" hidden="1">
      <c r="A61" s="27" t="s">
        <v>83</v>
      </c>
      <c r="B61" s="27"/>
      <c r="C61" s="27"/>
      <c r="D61" s="15">
        <f>SUM(D62:D63)</f>
        <v>12270</v>
      </c>
      <c r="E61" s="19">
        <f t="shared" si="10"/>
        <v>1.1500000000000001</v>
      </c>
      <c r="F61" s="21">
        <f aca="true" t="shared" si="17" ref="F61:K61">SUM(F62:F63)</f>
        <v>0</v>
      </c>
      <c r="G61" s="21">
        <f t="shared" si="17"/>
        <v>0</v>
      </c>
      <c r="H61" s="21">
        <f t="shared" si="17"/>
        <v>0</v>
      </c>
      <c r="I61" s="21">
        <f t="shared" si="17"/>
        <v>0.04</v>
      </c>
      <c r="J61" s="21">
        <f t="shared" si="17"/>
        <v>1.11</v>
      </c>
      <c r="K61" s="21">
        <f t="shared" si="17"/>
        <v>0</v>
      </c>
      <c r="L61" s="8"/>
      <c r="M61" s="9"/>
      <c r="N61" s="10"/>
      <c r="O61" s="9"/>
    </row>
    <row r="62" spans="1:15" ht="26.25" hidden="1">
      <c r="A62" s="16">
        <v>1</v>
      </c>
      <c r="B62" s="17" t="s">
        <v>84</v>
      </c>
      <c r="C62" s="17" t="s">
        <v>51</v>
      </c>
      <c r="D62" s="18">
        <v>470</v>
      </c>
      <c r="E62" s="20">
        <f t="shared" si="10"/>
        <v>0.04</v>
      </c>
      <c r="F62" s="20">
        <v>0</v>
      </c>
      <c r="G62" s="20">
        <v>0</v>
      </c>
      <c r="H62" s="20">
        <v>0</v>
      </c>
      <c r="I62" s="20">
        <v>0.04</v>
      </c>
      <c r="J62" s="20">
        <v>0</v>
      </c>
      <c r="K62" s="20">
        <v>0</v>
      </c>
      <c r="L62" s="8"/>
      <c r="M62" s="9"/>
      <c r="N62" s="10"/>
      <c r="O62" s="9"/>
    </row>
    <row r="63" spans="1:15" ht="15" hidden="1">
      <c r="A63" s="16">
        <v>2</v>
      </c>
      <c r="B63" s="17" t="s">
        <v>84</v>
      </c>
      <c r="C63" s="17" t="s">
        <v>52</v>
      </c>
      <c r="D63" s="18">
        <v>11800</v>
      </c>
      <c r="E63" s="20">
        <f t="shared" si="10"/>
        <v>1.11</v>
      </c>
      <c r="F63" s="20">
        <v>0</v>
      </c>
      <c r="G63" s="20">
        <v>0</v>
      </c>
      <c r="H63" s="20">
        <v>0</v>
      </c>
      <c r="I63" s="20">
        <v>0</v>
      </c>
      <c r="J63" s="20">
        <v>1.11</v>
      </c>
      <c r="K63" s="20">
        <v>0</v>
      </c>
      <c r="L63" s="8"/>
      <c r="M63" s="9"/>
      <c r="N63" s="10"/>
      <c r="O63" s="9"/>
    </row>
    <row r="64" spans="1:15" ht="15">
      <c r="A64" s="28" t="s">
        <v>53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8"/>
      <c r="M64" s="9"/>
      <c r="N64" s="10"/>
      <c r="O64" s="9"/>
    </row>
    <row r="65" spans="1:15" ht="15" hidden="1">
      <c r="A65" s="27" t="s">
        <v>15</v>
      </c>
      <c r="B65" s="27"/>
      <c r="C65" s="27"/>
      <c r="D65" s="12" t="s">
        <v>16</v>
      </c>
      <c r="E65" s="12" t="s">
        <v>16</v>
      </c>
      <c r="F65" s="19">
        <v>68.2</v>
      </c>
      <c r="G65" s="19">
        <v>68.7</v>
      </c>
      <c r="H65" s="19">
        <v>69.2</v>
      </c>
      <c r="I65" s="19">
        <v>69.7</v>
      </c>
      <c r="J65" s="19">
        <v>70.2</v>
      </c>
      <c r="K65" s="19">
        <v>70.7</v>
      </c>
      <c r="L65" s="13"/>
      <c r="M65" s="9"/>
      <c r="N65" s="10"/>
      <c r="O65" s="9"/>
    </row>
    <row r="66" spans="1:15" ht="15" hidden="1">
      <c r="A66" s="29" t="s">
        <v>17</v>
      </c>
      <c r="B66" s="29"/>
      <c r="C66" s="29"/>
      <c r="D66" s="14">
        <f>D67</f>
        <v>323948</v>
      </c>
      <c r="E66" s="19">
        <v>30.38</v>
      </c>
      <c r="F66" s="19">
        <v>68.2</v>
      </c>
      <c r="G66" s="19">
        <f>F66+G67</f>
        <v>72.51</v>
      </c>
      <c r="H66" s="19">
        <f>G66+H67</f>
        <v>73.33</v>
      </c>
      <c r="I66" s="19">
        <f>H66+I67</f>
        <v>81.94</v>
      </c>
      <c r="J66" s="19">
        <f>I66+J67</f>
        <v>92.13</v>
      </c>
      <c r="K66" s="19">
        <f>J66+K67</f>
        <v>98.58</v>
      </c>
      <c r="L66" s="13"/>
      <c r="M66" s="9"/>
      <c r="N66" s="10"/>
      <c r="O66" s="9"/>
    </row>
    <row r="67" spans="1:15" ht="15" hidden="1">
      <c r="A67" s="27" t="s">
        <v>18</v>
      </c>
      <c r="B67" s="27"/>
      <c r="C67" s="27"/>
      <c r="D67" s="15">
        <f>SUM(D68,D70,D72,D74,D88,D90,D94,D96,D100,D102,D104,D107,D109,D111,D114)</f>
        <v>323948</v>
      </c>
      <c r="E67" s="19">
        <f aca="true" t="shared" si="18" ref="E67:E98">SUM(F67:K67)</f>
        <v>30.38</v>
      </c>
      <c r="F67" s="21">
        <f aca="true" t="shared" si="19" ref="F67:K67">SUM(F68,F70,F72,F74,F88,F90,F94,F96,F100,F102,F104,F107,F109,F111,F114)</f>
        <v>0</v>
      </c>
      <c r="G67" s="21">
        <f t="shared" si="19"/>
        <v>4.3100000000000005</v>
      </c>
      <c r="H67" s="21">
        <f t="shared" si="19"/>
        <v>0.82</v>
      </c>
      <c r="I67" s="21">
        <f t="shared" si="19"/>
        <v>8.61</v>
      </c>
      <c r="J67" s="21">
        <f t="shared" si="19"/>
        <v>10.19</v>
      </c>
      <c r="K67" s="21">
        <f t="shared" si="19"/>
        <v>6.45</v>
      </c>
      <c r="L67" s="13"/>
      <c r="M67" s="9"/>
      <c r="N67" s="10"/>
      <c r="O67" s="9"/>
    </row>
    <row r="68" spans="1:15" ht="15" hidden="1">
      <c r="A68" s="27" t="s">
        <v>55</v>
      </c>
      <c r="B68" s="27"/>
      <c r="C68" s="27"/>
      <c r="D68" s="15">
        <f>SUM(D69)</f>
        <v>1750</v>
      </c>
      <c r="E68" s="19">
        <f t="shared" si="18"/>
        <v>0.16</v>
      </c>
      <c r="F68" s="21">
        <f aca="true" t="shared" si="20" ref="F68:K68">SUM(F69)</f>
        <v>0</v>
      </c>
      <c r="G68" s="21">
        <f t="shared" si="20"/>
        <v>0</v>
      </c>
      <c r="H68" s="21">
        <f t="shared" si="20"/>
        <v>0.16</v>
      </c>
      <c r="I68" s="21">
        <f t="shared" si="20"/>
        <v>0</v>
      </c>
      <c r="J68" s="21">
        <f t="shared" si="20"/>
        <v>0</v>
      </c>
      <c r="K68" s="21">
        <f t="shared" si="20"/>
        <v>0</v>
      </c>
      <c r="L68" s="8"/>
      <c r="M68" s="9"/>
      <c r="N68" s="10"/>
      <c r="O68" s="9"/>
    </row>
    <row r="69" spans="1:15" ht="39" hidden="1">
      <c r="A69" s="16">
        <v>1</v>
      </c>
      <c r="B69" s="17" t="s">
        <v>56</v>
      </c>
      <c r="C69" s="17" t="s">
        <v>19</v>
      </c>
      <c r="D69" s="18">
        <v>1750</v>
      </c>
      <c r="E69" s="20">
        <f t="shared" si="18"/>
        <v>0.16</v>
      </c>
      <c r="F69" s="20">
        <v>0</v>
      </c>
      <c r="G69" s="20">
        <v>0</v>
      </c>
      <c r="H69" s="20">
        <v>0.16</v>
      </c>
      <c r="I69" s="20">
        <v>0</v>
      </c>
      <c r="J69" s="20">
        <v>0</v>
      </c>
      <c r="K69" s="20">
        <v>0</v>
      </c>
      <c r="L69" s="8"/>
      <c r="M69" s="9"/>
      <c r="N69" s="10"/>
      <c r="O69" s="9"/>
    </row>
    <row r="70" spans="1:15" ht="15" hidden="1">
      <c r="A70" s="27" t="s">
        <v>57</v>
      </c>
      <c r="B70" s="27"/>
      <c r="C70" s="27"/>
      <c r="D70" s="15">
        <f>SUM(D71)</f>
        <v>10879</v>
      </c>
      <c r="E70" s="19">
        <f t="shared" si="18"/>
        <v>1.02</v>
      </c>
      <c r="F70" s="21">
        <f aca="true" t="shared" si="21" ref="F70:K70">SUM(F71)</f>
        <v>0</v>
      </c>
      <c r="G70" s="21">
        <f t="shared" si="21"/>
        <v>0</v>
      </c>
      <c r="H70" s="21">
        <f t="shared" si="21"/>
        <v>0</v>
      </c>
      <c r="I70" s="21">
        <f t="shared" si="21"/>
        <v>0</v>
      </c>
      <c r="J70" s="21">
        <f t="shared" si="21"/>
        <v>0</v>
      </c>
      <c r="K70" s="21">
        <f t="shared" si="21"/>
        <v>1.02</v>
      </c>
      <c r="L70" s="8"/>
      <c r="M70" s="9"/>
      <c r="N70" s="10"/>
      <c r="O70" s="9"/>
    </row>
    <row r="71" spans="1:15" ht="15" hidden="1">
      <c r="A71" s="16">
        <v>1</v>
      </c>
      <c r="B71" s="17" t="s">
        <v>58</v>
      </c>
      <c r="C71" s="17" t="s">
        <v>20</v>
      </c>
      <c r="D71" s="18">
        <v>10879</v>
      </c>
      <c r="E71" s="20">
        <f t="shared" si="18"/>
        <v>1.02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1.02</v>
      </c>
      <c r="L71" s="8"/>
      <c r="M71" s="9"/>
      <c r="N71" s="10"/>
      <c r="O71" s="9"/>
    </row>
    <row r="72" spans="1:15" ht="15" hidden="1">
      <c r="A72" s="27" t="s">
        <v>59</v>
      </c>
      <c r="B72" s="27"/>
      <c r="C72" s="27"/>
      <c r="D72" s="15">
        <f>SUM(D73)</f>
        <v>0</v>
      </c>
      <c r="E72" s="19">
        <f t="shared" si="18"/>
        <v>0</v>
      </c>
      <c r="F72" s="21">
        <f aca="true" t="shared" si="22" ref="F72:K72">SUM(F73)</f>
        <v>0</v>
      </c>
      <c r="G72" s="21">
        <f t="shared" si="22"/>
        <v>0</v>
      </c>
      <c r="H72" s="21">
        <f t="shared" si="22"/>
        <v>0</v>
      </c>
      <c r="I72" s="21">
        <f t="shared" si="22"/>
        <v>0</v>
      </c>
      <c r="J72" s="21">
        <f t="shared" si="22"/>
        <v>0</v>
      </c>
      <c r="K72" s="21">
        <f t="shared" si="22"/>
        <v>0</v>
      </c>
      <c r="L72" s="8"/>
      <c r="M72" s="9"/>
      <c r="N72" s="10"/>
      <c r="O72" s="9"/>
    </row>
    <row r="73" spans="1:15" ht="26.25" hidden="1">
      <c r="A73" s="16">
        <v>1</v>
      </c>
      <c r="B73" s="17" t="s">
        <v>60</v>
      </c>
      <c r="C73" s="17" t="s">
        <v>21</v>
      </c>
      <c r="D73" s="18">
        <v>0</v>
      </c>
      <c r="E73" s="20">
        <f t="shared" si="18"/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8"/>
      <c r="M73" s="9"/>
      <c r="N73" s="10"/>
      <c r="O73" s="9"/>
    </row>
    <row r="74" spans="1:15" ht="15" hidden="1">
      <c r="A74" s="27" t="s">
        <v>61</v>
      </c>
      <c r="B74" s="27"/>
      <c r="C74" s="27"/>
      <c r="D74" s="15">
        <f>SUM(D75:D87)</f>
        <v>210724</v>
      </c>
      <c r="E74" s="19">
        <f t="shared" si="18"/>
        <v>19.770000000000003</v>
      </c>
      <c r="F74" s="21">
        <f aca="true" t="shared" si="23" ref="F74:K74">SUM(F75:F87)</f>
        <v>0</v>
      </c>
      <c r="G74" s="21">
        <f t="shared" si="23"/>
        <v>3.33</v>
      </c>
      <c r="H74" s="21">
        <f t="shared" si="23"/>
        <v>0</v>
      </c>
      <c r="I74" s="21">
        <f t="shared" si="23"/>
        <v>7.22</v>
      </c>
      <c r="J74" s="21">
        <f t="shared" si="23"/>
        <v>4.23</v>
      </c>
      <c r="K74" s="21">
        <f t="shared" si="23"/>
        <v>4.99</v>
      </c>
      <c r="L74" s="8"/>
      <c r="M74" s="9"/>
      <c r="N74" s="10"/>
      <c r="O74" s="9"/>
    </row>
    <row r="75" spans="1:15" ht="26.25" hidden="1">
      <c r="A75" s="16">
        <v>1</v>
      </c>
      <c r="B75" s="17" t="s">
        <v>62</v>
      </c>
      <c r="C75" s="17" t="s">
        <v>22</v>
      </c>
      <c r="D75" s="18">
        <v>5000</v>
      </c>
      <c r="E75" s="20">
        <f t="shared" si="18"/>
        <v>0.47</v>
      </c>
      <c r="F75" s="20">
        <v>0</v>
      </c>
      <c r="G75" s="20">
        <v>0.47</v>
      </c>
      <c r="H75" s="20">
        <v>0</v>
      </c>
      <c r="I75" s="20">
        <v>0</v>
      </c>
      <c r="J75" s="20">
        <v>0</v>
      </c>
      <c r="K75" s="20">
        <v>0</v>
      </c>
      <c r="L75" s="8"/>
      <c r="M75" s="9"/>
      <c r="N75" s="10"/>
      <c r="O75" s="9"/>
    </row>
    <row r="76" spans="1:15" ht="39" hidden="1">
      <c r="A76" s="16">
        <v>2</v>
      </c>
      <c r="B76" s="17" t="s">
        <v>62</v>
      </c>
      <c r="C76" s="17" t="s">
        <v>23</v>
      </c>
      <c r="D76" s="18">
        <v>3579</v>
      </c>
      <c r="E76" s="20">
        <f t="shared" si="18"/>
        <v>0.34</v>
      </c>
      <c r="F76" s="20">
        <v>0</v>
      </c>
      <c r="G76" s="20">
        <v>0.34</v>
      </c>
      <c r="H76" s="20">
        <v>0</v>
      </c>
      <c r="I76" s="20">
        <v>0</v>
      </c>
      <c r="J76" s="20">
        <v>0</v>
      </c>
      <c r="K76" s="20">
        <v>0</v>
      </c>
      <c r="L76" s="8"/>
      <c r="M76" s="9"/>
      <c r="N76" s="10"/>
      <c r="O76" s="9"/>
    </row>
    <row r="77" spans="1:15" ht="39" hidden="1">
      <c r="A77" s="16">
        <v>3</v>
      </c>
      <c r="B77" s="17" t="s">
        <v>62</v>
      </c>
      <c r="C77" s="17" t="s">
        <v>24</v>
      </c>
      <c r="D77" s="18">
        <v>26897</v>
      </c>
      <c r="E77" s="20">
        <f t="shared" si="18"/>
        <v>2.52</v>
      </c>
      <c r="F77" s="20">
        <v>0</v>
      </c>
      <c r="G77" s="20">
        <v>2.52</v>
      </c>
      <c r="H77" s="20">
        <v>0</v>
      </c>
      <c r="I77" s="20">
        <v>0</v>
      </c>
      <c r="J77" s="20">
        <v>0</v>
      </c>
      <c r="K77" s="20">
        <v>0</v>
      </c>
      <c r="L77" s="8"/>
      <c r="M77" s="9"/>
      <c r="N77" s="10"/>
      <c r="O77" s="9"/>
    </row>
    <row r="78" spans="1:15" ht="26.25" hidden="1">
      <c r="A78" s="16">
        <v>4</v>
      </c>
      <c r="B78" s="17" t="s">
        <v>62</v>
      </c>
      <c r="C78" s="17" t="s">
        <v>25</v>
      </c>
      <c r="D78" s="18">
        <v>567</v>
      </c>
      <c r="E78" s="20">
        <f t="shared" si="18"/>
        <v>0.05</v>
      </c>
      <c r="F78" s="20">
        <v>0</v>
      </c>
      <c r="G78" s="20">
        <v>0</v>
      </c>
      <c r="H78" s="20">
        <v>0</v>
      </c>
      <c r="I78" s="20">
        <v>0.05</v>
      </c>
      <c r="J78" s="20">
        <v>0</v>
      </c>
      <c r="K78" s="20">
        <v>0</v>
      </c>
      <c r="L78" s="8"/>
      <c r="M78" s="9"/>
      <c r="N78" s="10"/>
      <c r="O78" s="9"/>
    </row>
    <row r="79" spans="1:15" ht="26.25" hidden="1">
      <c r="A79" s="16">
        <v>5</v>
      </c>
      <c r="B79" s="17" t="s">
        <v>62</v>
      </c>
      <c r="C79" s="17" t="s">
        <v>26</v>
      </c>
      <c r="D79" s="18">
        <v>35806</v>
      </c>
      <c r="E79" s="20">
        <f t="shared" si="18"/>
        <v>3.36</v>
      </c>
      <c r="F79" s="20">
        <v>0</v>
      </c>
      <c r="G79" s="20">
        <v>0</v>
      </c>
      <c r="H79" s="20">
        <v>0</v>
      </c>
      <c r="I79" s="20">
        <v>3.36</v>
      </c>
      <c r="J79" s="20">
        <v>0</v>
      </c>
      <c r="K79" s="20">
        <v>0</v>
      </c>
      <c r="L79" s="8"/>
      <c r="M79" s="9"/>
      <c r="N79" s="10"/>
      <c r="O79" s="9"/>
    </row>
    <row r="80" spans="1:15" ht="39" hidden="1">
      <c r="A80" s="16">
        <v>6</v>
      </c>
      <c r="B80" s="17" t="s">
        <v>62</v>
      </c>
      <c r="C80" s="17" t="s">
        <v>27</v>
      </c>
      <c r="D80" s="18">
        <v>40600</v>
      </c>
      <c r="E80" s="20">
        <f t="shared" si="18"/>
        <v>3.81</v>
      </c>
      <c r="F80" s="20">
        <v>0</v>
      </c>
      <c r="G80" s="20">
        <v>0</v>
      </c>
      <c r="H80" s="20">
        <v>0</v>
      </c>
      <c r="I80" s="20">
        <v>3.81</v>
      </c>
      <c r="J80" s="20">
        <v>0</v>
      </c>
      <c r="K80" s="20">
        <v>0</v>
      </c>
      <c r="L80" s="8"/>
      <c r="M80" s="9"/>
      <c r="N80" s="10"/>
      <c r="O80" s="9"/>
    </row>
    <row r="81" spans="1:15" ht="26.25" hidden="1">
      <c r="A81" s="16">
        <v>7</v>
      </c>
      <c r="B81" s="17" t="s">
        <v>62</v>
      </c>
      <c r="C81" s="17" t="s">
        <v>28</v>
      </c>
      <c r="D81" s="18">
        <v>1834</v>
      </c>
      <c r="E81" s="20">
        <f t="shared" si="18"/>
        <v>0.17</v>
      </c>
      <c r="F81" s="20">
        <v>0</v>
      </c>
      <c r="G81" s="20">
        <v>0</v>
      </c>
      <c r="H81" s="20">
        <v>0</v>
      </c>
      <c r="I81" s="20">
        <v>0</v>
      </c>
      <c r="J81" s="20">
        <v>0.17</v>
      </c>
      <c r="K81" s="20">
        <v>0</v>
      </c>
      <c r="L81" s="8"/>
      <c r="M81" s="9"/>
      <c r="N81" s="10"/>
      <c r="O81" s="9"/>
    </row>
    <row r="82" spans="1:15" ht="26.25" hidden="1">
      <c r="A82" s="16">
        <v>8</v>
      </c>
      <c r="B82" s="17" t="s">
        <v>62</v>
      </c>
      <c r="C82" s="17" t="s">
        <v>29</v>
      </c>
      <c r="D82" s="18">
        <v>347</v>
      </c>
      <c r="E82" s="20">
        <f t="shared" si="18"/>
        <v>0.03</v>
      </c>
      <c r="F82" s="20">
        <v>0</v>
      </c>
      <c r="G82" s="20">
        <v>0</v>
      </c>
      <c r="H82" s="20">
        <v>0</v>
      </c>
      <c r="I82" s="20">
        <v>0</v>
      </c>
      <c r="J82" s="20">
        <v>0.03</v>
      </c>
      <c r="K82" s="20">
        <v>0</v>
      </c>
      <c r="L82" s="8"/>
      <c r="M82" s="9"/>
      <c r="N82" s="10"/>
      <c r="O82" s="9"/>
    </row>
    <row r="83" spans="1:15" ht="26.25" hidden="1">
      <c r="A83" s="16">
        <v>9</v>
      </c>
      <c r="B83" s="17" t="s">
        <v>62</v>
      </c>
      <c r="C83" s="17" t="s">
        <v>30</v>
      </c>
      <c r="D83" s="18">
        <v>2080</v>
      </c>
      <c r="E83" s="20">
        <f t="shared" si="18"/>
        <v>0.2</v>
      </c>
      <c r="F83" s="20">
        <v>0</v>
      </c>
      <c r="G83" s="20">
        <v>0</v>
      </c>
      <c r="H83" s="20">
        <v>0</v>
      </c>
      <c r="I83" s="20">
        <v>0</v>
      </c>
      <c r="J83" s="20">
        <v>0.2</v>
      </c>
      <c r="K83" s="20">
        <v>0</v>
      </c>
      <c r="L83" s="8"/>
      <c r="M83" s="9"/>
      <c r="N83" s="10"/>
      <c r="O83" s="9"/>
    </row>
    <row r="84" spans="1:15" ht="39" hidden="1">
      <c r="A84" s="16">
        <v>10</v>
      </c>
      <c r="B84" s="17" t="s">
        <v>62</v>
      </c>
      <c r="C84" s="17" t="s">
        <v>31</v>
      </c>
      <c r="D84" s="18">
        <v>40782</v>
      </c>
      <c r="E84" s="20">
        <f t="shared" si="18"/>
        <v>3.83</v>
      </c>
      <c r="F84" s="20">
        <v>0</v>
      </c>
      <c r="G84" s="20">
        <v>0</v>
      </c>
      <c r="H84" s="20">
        <v>0</v>
      </c>
      <c r="I84" s="20">
        <v>0</v>
      </c>
      <c r="J84" s="20">
        <v>3.83</v>
      </c>
      <c r="K84" s="20">
        <v>0</v>
      </c>
      <c r="L84" s="8"/>
      <c r="M84" s="9"/>
      <c r="N84" s="10"/>
      <c r="O84" s="9"/>
    </row>
    <row r="85" spans="1:15" ht="26.25" hidden="1">
      <c r="A85" s="16">
        <v>11</v>
      </c>
      <c r="B85" s="17" t="s">
        <v>62</v>
      </c>
      <c r="C85" s="17" t="s">
        <v>32</v>
      </c>
      <c r="D85" s="18">
        <v>24768</v>
      </c>
      <c r="E85" s="20">
        <f t="shared" si="18"/>
        <v>2.32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2.32</v>
      </c>
      <c r="L85" s="8"/>
      <c r="M85" s="9"/>
      <c r="N85" s="10"/>
      <c r="O85" s="9"/>
    </row>
    <row r="86" spans="1:15" ht="26.25" hidden="1">
      <c r="A86" s="16">
        <v>12</v>
      </c>
      <c r="B86" s="17" t="s">
        <v>62</v>
      </c>
      <c r="C86" s="17" t="s">
        <v>33</v>
      </c>
      <c r="D86" s="18">
        <v>4916</v>
      </c>
      <c r="E86" s="20">
        <f t="shared" si="18"/>
        <v>0.46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0.46</v>
      </c>
      <c r="L86" s="8"/>
      <c r="M86" s="9"/>
      <c r="N86" s="10"/>
      <c r="O86" s="9"/>
    </row>
    <row r="87" spans="1:15" ht="26.25" hidden="1">
      <c r="A87" s="16">
        <v>13</v>
      </c>
      <c r="B87" s="17" t="s">
        <v>62</v>
      </c>
      <c r="C87" s="17" t="s">
        <v>34</v>
      </c>
      <c r="D87" s="18">
        <v>23548</v>
      </c>
      <c r="E87" s="20">
        <f t="shared" si="18"/>
        <v>2.21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2.21</v>
      </c>
      <c r="L87" s="8"/>
      <c r="M87" s="9"/>
      <c r="N87" s="10"/>
      <c r="O87" s="9"/>
    </row>
    <row r="88" spans="1:15" ht="15" hidden="1">
      <c r="A88" s="27" t="s">
        <v>63</v>
      </c>
      <c r="B88" s="27"/>
      <c r="C88" s="27"/>
      <c r="D88" s="15">
        <f>SUM(D89)</f>
        <v>0</v>
      </c>
      <c r="E88" s="19">
        <f t="shared" si="18"/>
        <v>0</v>
      </c>
      <c r="F88" s="21">
        <f aca="true" t="shared" si="24" ref="F88:K88">SUM(F89)</f>
        <v>0</v>
      </c>
      <c r="G88" s="21">
        <f t="shared" si="24"/>
        <v>0</v>
      </c>
      <c r="H88" s="21">
        <f t="shared" si="24"/>
        <v>0</v>
      </c>
      <c r="I88" s="21">
        <f t="shared" si="24"/>
        <v>0</v>
      </c>
      <c r="J88" s="21">
        <f t="shared" si="24"/>
        <v>0</v>
      </c>
      <c r="K88" s="21">
        <f t="shared" si="24"/>
        <v>0</v>
      </c>
      <c r="L88" s="8"/>
      <c r="M88" s="9"/>
      <c r="N88" s="10"/>
      <c r="O88" s="9"/>
    </row>
    <row r="89" spans="1:15" ht="15" hidden="1">
      <c r="A89" s="16">
        <v>1</v>
      </c>
      <c r="B89" s="17" t="s">
        <v>64</v>
      </c>
      <c r="C89" s="17" t="s">
        <v>35</v>
      </c>
      <c r="D89" s="18">
        <v>0</v>
      </c>
      <c r="E89" s="20">
        <f t="shared" si="18"/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8"/>
      <c r="M89" s="9"/>
      <c r="N89" s="10"/>
      <c r="O89" s="9"/>
    </row>
    <row r="90" spans="1:15" ht="15" hidden="1">
      <c r="A90" s="27" t="s">
        <v>65</v>
      </c>
      <c r="B90" s="27"/>
      <c r="C90" s="27"/>
      <c r="D90" s="15">
        <f>SUM(D91:D93)</f>
        <v>12850</v>
      </c>
      <c r="E90" s="19">
        <f t="shared" si="18"/>
        <v>1.2</v>
      </c>
      <c r="F90" s="21">
        <f aca="true" t="shared" si="25" ref="F90:K90">SUM(F91:F93)</f>
        <v>0</v>
      </c>
      <c r="G90" s="21">
        <f t="shared" si="25"/>
        <v>0</v>
      </c>
      <c r="H90" s="21">
        <f t="shared" si="25"/>
        <v>0.32</v>
      </c>
      <c r="I90" s="21">
        <f t="shared" si="25"/>
        <v>0.44</v>
      </c>
      <c r="J90" s="21">
        <f t="shared" si="25"/>
        <v>0</v>
      </c>
      <c r="K90" s="21">
        <f t="shared" si="25"/>
        <v>0.44</v>
      </c>
      <c r="L90" s="8"/>
      <c r="M90" s="9"/>
      <c r="N90" s="10"/>
      <c r="O90" s="9"/>
    </row>
    <row r="91" spans="1:15" ht="39" hidden="1">
      <c r="A91" s="16">
        <v>1</v>
      </c>
      <c r="B91" s="17" t="s">
        <v>66</v>
      </c>
      <c r="C91" s="17" t="s">
        <v>36</v>
      </c>
      <c r="D91" s="18">
        <v>3400</v>
      </c>
      <c r="E91" s="20">
        <f t="shared" si="18"/>
        <v>0.32</v>
      </c>
      <c r="F91" s="20">
        <v>0</v>
      </c>
      <c r="G91" s="20">
        <v>0</v>
      </c>
      <c r="H91" s="20">
        <v>0.32</v>
      </c>
      <c r="I91" s="20">
        <v>0</v>
      </c>
      <c r="J91" s="20">
        <v>0</v>
      </c>
      <c r="K91" s="20">
        <v>0</v>
      </c>
      <c r="L91" s="8"/>
      <c r="M91" s="9"/>
      <c r="N91" s="10"/>
      <c r="O91" s="9"/>
    </row>
    <row r="92" spans="1:15" ht="51.75" hidden="1">
      <c r="A92" s="16">
        <v>2</v>
      </c>
      <c r="B92" s="17" t="s">
        <v>66</v>
      </c>
      <c r="C92" s="17" t="s">
        <v>37</v>
      </c>
      <c r="D92" s="18">
        <v>4725</v>
      </c>
      <c r="E92" s="20">
        <f t="shared" si="18"/>
        <v>0.44</v>
      </c>
      <c r="F92" s="20">
        <v>0</v>
      </c>
      <c r="G92" s="20">
        <v>0</v>
      </c>
      <c r="H92" s="20">
        <v>0</v>
      </c>
      <c r="I92" s="20">
        <v>0.44</v>
      </c>
      <c r="J92" s="20">
        <v>0</v>
      </c>
      <c r="K92" s="20">
        <v>0</v>
      </c>
      <c r="L92" s="8"/>
      <c r="M92" s="9"/>
      <c r="N92" s="10"/>
      <c r="O92" s="9"/>
    </row>
    <row r="93" spans="1:15" ht="15" hidden="1">
      <c r="A93" s="16">
        <v>3</v>
      </c>
      <c r="B93" s="17" t="s">
        <v>66</v>
      </c>
      <c r="C93" s="17" t="s">
        <v>38</v>
      </c>
      <c r="D93" s="18">
        <v>4725</v>
      </c>
      <c r="E93" s="20">
        <f t="shared" si="18"/>
        <v>0.44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0.44</v>
      </c>
      <c r="L93" s="8"/>
      <c r="M93" s="9"/>
      <c r="N93" s="10"/>
      <c r="O93" s="9"/>
    </row>
    <row r="94" spans="1:15" ht="15" hidden="1">
      <c r="A94" s="27" t="s">
        <v>67</v>
      </c>
      <c r="B94" s="27"/>
      <c r="C94" s="27"/>
      <c r="D94" s="15">
        <f>SUM(D95)</f>
        <v>51648</v>
      </c>
      <c r="E94" s="19">
        <f t="shared" si="18"/>
        <v>4.85</v>
      </c>
      <c r="F94" s="21">
        <f aca="true" t="shared" si="26" ref="F94:K94">SUM(F95)</f>
        <v>0</v>
      </c>
      <c r="G94" s="21">
        <f t="shared" si="26"/>
        <v>0</v>
      </c>
      <c r="H94" s="21">
        <f t="shared" si="26"/>
        <v>0</v>
      </c>
      <c r="I94" s="21">
        <f t="shared" si="26"/>
        <v>0</v>
      </c>
      <c r="J94" s="21">
        <f t="shared" si="26"/>
        <v>4.85</v>
      </c>
      <c r="K94" s="21">
        <f t="shared" si="26"/>
        <v>0</v>
      </c>
      <c r="L94" s="8"/>
      <c r="M94" s="9"/>
      <c r="N94" s="10"/>
      <c r="O94" s="9"/>
    </row>
    <row r="95" spans="1:15" ht="26.25" hidden="1">
      <c r="A95" s="16">
        <v>1</v>
      </c>
      <c r="B95" s="17" t="s">
        <v>68</v>
      </c>
      <c r="C95" s="17" t="s">
        <v>39</v>
      </c>
      <c r="D95" s="18">
        <v>51648</v>
      </c>
      <c r="E95" s="20">
        <f t="shared" si="18"/>
        <v>4.85</v>
      </c>
      <c r="F95" s="20">
        <v>0</v>
      </c>
      <c r="G95" s="20">
        <v>0</v>
      </c>
      <c r="H95" s="20">
        <v>0</v>
      </c>
      <c r="I95" s="20">
        <v>0</v>
      </c>
      <c r="J95" s="20">
        <v>4.85</v>
      </c>
      <c r="K95" s="20">
        <v>0</v>
      </c>
      <c r="L95" s="8"/>
      <c r="M95" s="9"/>
      <c r="N95" s="10"/>
      <c r="O95" s="9"/>
    </row>
    <row r="96" spans="1:15" ht="15" hidden="1">
      <c r="A96" s="27" t="s">
        <v>69</v>
      </c>
      <c r="B96" s="27"/>
      <c r="C96" s="27"/>
      <c r="D96" s="15">
        <f>SUM(D97:D99)</f>
        <v>3060</v>
      </c>
      <c r="E96" s="19">
        <f t="shared" si="18"/>
        <v>0.28</v>
      </c>
      <c r="F96" s="21">
        <f aca="true" t="shared" si="27" ref="F96:K96">SUM(F97:F99)</f>
        <v>0</v>
      </c>
      <c r="G96" s="21">
        <f t="shared" si="27"/>
        <v>0.28</v>
      </c>
      <c r="H96" s="21">
        <f t="shared" si="27"/>
        <v>0</v>
      </c>
      <c r="I96" s="21">
        <f t="shared" si="27"/>
        <v>0</v>
      </c>
      <c r="J96" s="21">
        <f t="shared" si="27"/>
        <v>0</v>
      </c>
      <c r="K96" s="21">
        <f t="shared" si="27"/>
        <v>0</v>
      </c>
      <c r="L96" s="8"/>
      <c r="M96" s="9"/>
      <c r="N96" s="10"/>
      <c r="O96" s="9"/>
    </row>
    <row r="97" spans="1:15" ht="39" hidden="1">
      <c r="A97" s="16">
        <v>1</v>
      </c>
      <c r="B97" s="17" t="s">
        <v>70</v>
      </c>
      <c r="C97" s="17" t="s">
        <v>40</v>
      </c>
      <c r="D97" s="18">
        <v>1000</v>
      </c>
      <c r="E97" s="20">
        <f t="shared" si="18"/>
        <v>0.09</v>
      </c>
      <c r="F97" s="20">
        <v>0</v>
      </c>
      <c r="G97" s="20">
        <v>0.09</v>
      </c>
      <c r="H97" s="20">
        <v>0</v>
      </c>
      <c r="I97" s="20">
        <v>0</v>
      </c>
      <c r="J97" s="20">
        <v>0</v>
      </c>
      <c r="K97" s="20">
        <v>0</v>
      </c>
      <c r="L97" s="8"/>
      <c r="M97" s="9"/>
      <c r="N97" s="10"/>
      <c r="O97" s="9"/>
    </row>
    <row r="98" spans="1:15" ht="39" hidden="1">
      <c r="A98" s="16">
        <v>2</v>
      </c>
      <c r="B98" s="17" t="s">
        <v>70</v>
      </c>
      <c r="C98" s="17" t="s">
        <v>41</v>
      </c>
      <c r="D98" s="18">
        <v>2060</v>
      </c>
      <c r="E98" s="20">
        <f t="shared" si="18"/>
        <v>0.19</v>
      </c>
      <c r="F98" s="20">
        <v>0</v>
      </c>
      <c r="G98" s="20">
        <v>0.19</v>
      </c>
      <c r="H98" s="20">
        <v>0</v>
      </c>
      <c r="I98" s="20">
        <v>0</v>
      </c>
      <c r="J98" s="20">
        <v>0</v>
      </c>
      <c r="K98" s="20">
        <v>0</v>
      </c>
      <c r="L98" s="8"/>
      <c r="M98" s="9"/>
      <c r="N98" s="10"/>
      <c r="O98" s="9"/>
    </row>
    <row r="99" spans="1:15" ht="26.25" hidden="1">
      <c r="A99" s="16">
        <v>3</v>
      </c>
      <c r="B99" s="17" t="s">
        <v>70</v>
      </c>
      <c r="C99" s="17" t="s">
        <v>42</v>
      </c>
      <c r="D99" s="18">
        <v>0</v>
      </c>
      <c r="E99" s="20">
        <f aca="true" t="shared" si="28" ref="E99:E116">SUM(F99:K99)</f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8"/>
      <c r="M99" s="9"/>
      <c r="N99" s="10"/>
      <c r="O99" s="9"/>
    </row>
    <row r="100" spans="1:15" ht="15" hidden="1">
      <c r="A100" s="27" t="s">
        <v>71</v>
      </c>
      <c r="B100" s="27"/>
      <c r="C100" s="27"/>
      <c r="D100" s="15">
        <f>SUM(D101)</f>
        <v>7488</v>
      </c>
      <c r="E100" s="19">
        <f t="shared" si="28"/>
        <v>0.7</v>
      </c>
      <c r="F100" s="21">
        <f aca="true" t="shared" si="29" ref="F100:K100">SUM(F101)</f>
        <v>0</v>
      </c>
      <c r="G100" s="21">
        <f t="shared" si="29"/>
        <v>0.7</v>
      </c>
      <c r="H100" s="21">
        <f t="shared" si="29"/>
        <v>0</v>
      </c>
      <c r="I100" s="21">
        <f t="shared" si="29"/>
        <v>0</v>
      </c>
      <c r="J100" s="21">
        <f t="shared" si="29"/>
        <v>0</v>
      </c>
      <c r="K100" s="21">
        <f t="shared" si="29"/>
        <v>0</v>
      </c>
      <c r="L100" s="8"/>
      <c r="M100" s="9"/>
      <c r="N100" s="10"/>
      <c r="O100" s="9"/>
    </row>
    <row r="101" spans="1:15" ht="15" hidden="1">
      <c r="A101" s="16">
        <v>1</v>
      </c>
      <c r="B101" s="17" t="s">
        <v>72</v>
      </c>
      <c r="C101" s="17" t="s">
        <v>43</v>
      </c>
      <c r="D101" s="18">
        <v>7488</v>
      </c>
      <c r="E101" s="20">
        <f t="shared" si="28"/>
        <v>0.7</v>
      </c>
      <c r="F101" s="20">
        <v>0</v>
      </c>
      <c r="G101" s="20">
        <v>0.7</v>
      </c>
      <c r="H101" s="20">
        <v>0</v>
      </c>
      <c r="I101" s="20">
        <v>0</v>
      </c>
      <c r="J101" s="20">
        <v>0</v>
      </c>
      <c r="K101" s="20">
        <v>0</v>
      </c>
      <c r="L101" s="8"/>
      <c r="M101" s="9"/>
      <c r="N101" s="10"/>
      <c r="O101" s="9"/>
    </row>
    <row r="102" spans="1:15" ht="15" hidden="1">
      <c r="A102" s="27" t="s">
        <v>73</v>
      </c>
      <c r="B102" s="27"/>
      <c r="C102" s="27"/>
      <c r="D102" s="15">
        <f>SUM(D103)</f>
        <v>10090</v>
      </c>
      <c r="E102" s="19">
        <f t="shared" si="28"/>
        <v>0.95</v>
      </c>
      <c r="F102" s="21">
        <f aca="true" t="shared" si="30" ref="F102:K102">SUM(F103)</f>
        <v>0</v>
      </c>
      <c r="G102" s="21">
        <f t="shared" si="30"/>
        <v>0</v>
      </c>
      <c r="H102" s="21">
        <f t="shared" si="30"/>
        <v>0</v>
      </c>
      <c r="I102" s="21">
        <f t="shared" si="30"/>
        <v>0.95</v>
      </c>
      <c r="J102" s="21">
        <f t="shared" si="30"/>
        <v>0</v>
      </c>
      <c r="K102" s="21">
        <f t="shared" si="30"/>
        <v>0</v>
      </c>
      <c r="L102" s="8"/>
      <c r="M102" s="9"/>
      <c r="N102" s="10"/>
      <c r="O102" s="9"/>
    </row>
    <row r="103" spans="1:15" ht="39" hidden="1">
      <c r="A103" s="16">
        <v>1</v>
      </c>
      <c r="B103" s="17" t="s">
        <v>74</v>
      </c>
      <c r="C103" s="17" t="s">
        <v>44</v>
      </c>
      <c r="D103" s="18">
        <v>10090</v>
      </c>
      <c r="E103" s="20">
        <f t="shared" si="28"/>
        <v>0.95</v>
      </c>
      <c r="F103" s="20">
        <v>0</v>
      </c>
      <c r="G103" s="20">
        <v>0</v>
      </c>
      <c r="H103" s="20">
        <v>0</v>
      </c>
      <c r="I103" s="20">
        <v>0.95</v>
      </c>
      <c r="J103" s="20">
        <v>0</v>
      </c>
      <c r="K103" s="20">
        <v>0</v>
      </c>
      <c r="L103" s="8"/>
      <c r="M103" s="9"/>
      <c r="N103" s="10"/>
      <c r="O103" s="9"/>
    </row>
    <row r="104" spans="1:15" ht="15" hidden="1">
      <c r="A104" s="27" t="s">
        <v>75</v>
      </c>
      <c r="B104" s="27"/>
      <c r="C104" s="27"/>
      <c r="D104" s="15">
        <f>SUM(D105:D106)</f>
        <v>1035</v>
      </c>
      <c r="E104" s="19">
        <f t="shared" si="28"/>
        <v>0.1</v>
      </c>
      <c r="F104" s="21">
        <f aca="true" t="shared" si="31" ref="F104:K104">SUM(F105:F106)</f>
        <v>0</v>
      </c>
      <c r="G104" s="21">
        <f t="shared" si="31"/>
        <v>0</v>
      </c>
      <c r="H104" s="21">
        <f t="shared" si="31"/>
        <v>0.1</v>
      </c>
      <c r="I104" s="21">
        <f t="shared" si="31"/>
        <v>0</v>
      </c>
      <c r="J104" s="21">
        <f t="shared" si="31"/>
        <v>0</v>
      </c>
      <c r="K104" s="21">
        <f t="shared" si="31"/>
        <v>0</v>
      </c>
      <c r="L104" s="8"/>
      <c r="M104" s="9"/>
      <c r="N104" s="10"/>
      <c r="O104" s="9"/>
    </row>
    <row r="105" spans="1:15" ht="39" hidden="1">
      <c r="A105" s="16">
        <v>1</v>
      </c>
      <c r="B105" s="17" t="s">
        <v>76</v>
      </c>
      <c r="C105" s="17" t="s">
        <v>45</v>
      </c>
      <c r="D105" s="18">
        <v>0</v>
      </c>
      <c r="E105" s="20">
        <f t="shared" si="28"/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8"/>
      <c r="M105" s="9"/>
      <c r="N105" s="10"/>
      <c r="O105" s="9"/>
    </row>
    <row r="106" spans="1:15" ht="51.75" hidden="1">
      <c r="A106" s="16">
        <v>2</v>
      </c>
      <c r="B106" s="17" t="s">
        <v>76</v>
      </c>
      <c r="C106" s="17" t="s">
        <v>46</v>
      </c>
      <c r="D106" s="18">
        <v>1035</v>
      </c>
      <c r="E106" s="20">
        <f t="shared" si="28"/>
        <v>0.1</v>
      </c>
      <c r="F106" s="20">
        <v>0</v>
      </c>
      <c r="G106" s="20">
        <v>0</v>
      </c>
      <c r="H106" s="20">
        <v>0.1</v>
      </c>
      <c r="I106" s="20">
        <v>0</v>
      </c>
      <c r="J106" s="20">
        <v>0</v>
      </c>
      <c r="K106" s="20">
        <v>0</v>
      </c>
      <c r="L106" s="8"/>
      <c r="M106" s="9"/>
      <c r="N106" s="10"/>
      <c r="O106" s="9"/>
    </row>
    <row r="107" spans="1:15" ht="15" hidden="1">
      <c r="A107" s="27" t="s">
        <v>77</v>
      </c>
      <c r="B107" s="27"/>
      <c r="C107" s="27"/>
      <c r="D107" s="15">
        <f>SUM(D108)</f>
        <v>0</v>
      </c>
      <c r="E107" s="19">
        <f t="shared" si="28"/>
        <v>0</v>
      </c>
      <c r="F107" s="21">
        <f aca="true" t="shared" si="32" ref="F107:K107">SUM(F108)</f>
        <v>0</v>
      </c>
      <c r="G107" s="21">
        <f t="shared" si="32"/>
        <v>0</v>
      </c>
      <c r="H107" s="21">
        <f t="shared" si="32"/>
        <v>0</v>
      </c>
      <c r="I107" s="21">
        <f t="shared" si="32"/>
        <v>0</v>
      </c>
      <c r="J107" s="21">
        <f t="shared" si="32"/>
        <v>0</v>
      </c>
      <c r="K107" s="21">
        <f t="shared" si="32"/>
        <v>0</v>
      </c>
      <c r="L107" s="8"/>
      <c r="M107" s="9"/>
      <c r="N107" s="10"/>
      <c r="O107" s="9"/>
    </row>
    <row r="108" spans="1:15" ht="39" hidden="1">
      <c r="A108" s="16">
        <v>1</v>
      </c>
      <c r="B108" s="17" t="s">
        <v>78</v>
      </c>
      <c r="C108" s="17" t="s">
        <v>47</v>
      </c>
      <c r="D108" s="18">
        <v>0</v>
      </c>
      <c r="E108" s="20">
        <f t="shared" si="28"/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8"/>
      <c r="M108" s="9"/>
      <c r="N108" s="10"/>
      <c r="O108" s="9"/>
    </row>
    <row r="109" spans="1:15" ht="15" hidden="1">
      <c r="A109" s="27" t="s">
        <v>79</v>
      </c>
      <c r="B109" s="27"/>
      <c r="C109" s="27"/>
      <c r="D109" s="15">
        <f>SUM(D110)</f>
        <v>0</v>
      </c>
      <c r="E109" s="19">
        <f t="shared" si="28"/>
        <v>0</v>
      </c>
      <c r="F109" s="21">
        <f aca="true" t="shared" si="33" ref="F109:K109">SUM(F110)</f>
        <v>0</v>
      </c>
      <c r="G109" s="21">
        <f t="shared" si="33"/>
        <v>0</v>
      </c>
      <c r="H109" s="21">
        <f t="shared" si="33"/>
        <v>0</v>
      </c>
      <c r="I109" s="21">
        <f t="shared" si="33"/>
        <v>0</v>
      </c>
      <c r="J109" s="21">
        <f t="shared" si="33"/>
        <v>0</v>
      </c>
      <c r="K109" s="21">
        <f t="shared" si="33"/>
        <v>0</v>
      </c>
      <c r="L109" s="8"/>
      <c r="M109" s="9"/>
      <c r="N109" s="10"/>
      <c r="O109" s="9"/>
    </row>
    <row r="110" spans="1:15" ht="39" hidden="1">
      <c r="A110" s="16">
        <v>1</v>
      </c>
      <c r="B110" s="17" t="s">
        <v>80</v>
      </c>
      <c r="C110" s="17" t="s">
        <v>48</v>
      </c>
      <c r="D110" s="18">
        <v>0</v>
      </c>
      <c r="E110" s="20">
        <f t="shared" si="28"/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8"/>
      <c r="M110" s="9"/>
      <c r="N110" s="10"/>
      <c r="O110" s="9"/>
    </row>
    <row r="111" spans="1:15" ht="15">
      <c r="A111" s="27" t="s">
        <v>81</v>
      </c>
      <c r="B111" s="27"/>
      <c r="C111" s="27"/>
      <c r="D111" s="15">
        <f>SUM(D112:D113)</f>
        <v>2624</v>
      </c>
      <c r="E111" s="19">
        <f t="shared" si="28"/>
        <v>0.24</v>
      </c>
      <c r="F111" s="21">
        <f aca="true" t="shared" si="34" ref="F111:K111">SUM(F112:F113)</f>
        <v>0</v>
      </c>
      <c r="G111" s="21">
        <f t="shared" si="34"/>
        <v>0</v>
      </c>
      <c r="H111" s="21">
        <f t="shared" si="34"/>
        <v>0.24</v>
      </c>
      <c r="I111" s="21">
        <f t="shared" si="34"/>
        <v>0</v>
      </c>
      <c r="J111" s="21">
        <f t="shared" si="34"/>
        <v>0</v>
      </c>
      <c r="K111" s="21">
        <f t="shared" si="34"/>
        <v>0</v>
      </c>
      <c r="L111" s="8"/>
      <c r="M111" s="9"/>
      <c r="N111" s="10"/>
      <c r="O111" s="9"/>
    </row>
    <row r="112" spans="1:15" ht="51.75">
      <c r="A112" s="16">
        <v>1</v>
      </c>
      <c r="B112" s="17" t="s">
        <v>82</v>
      </c>
      <c r="C112" s="17" t="s">
        <v>49</v>
      </c>
      <c r="D112" s="18">
        <v>550</v>
      </c>
      <c r="E112" s="20">
        <f t="shared" si="28"/>
        <v>0.05</v>
      </c>
      <c r="F112" s="20">
        <v>0</v>
      </c>
      <c r="G112" s="20">
        <v>0</v>
      </c>
      <c r="H112" s="20">
        <v>0.05</v>
      </c>
      <c r="I112" s="20">
        <v>0</v>
      </c>
      <c r="J112" s="20">
        <v>0</v>
      </c>
      <c r="K112" s="20">
        <v>0</v>
      </c>
      <c r="L112" s="8"/>
      <c r="M112" s="9"/>
      <c r="N112" s="10"/>
      <c r="O112" s="9"/>
    </row>
    <row r="113" spans="1:15" ht="51.75">
      <c r="A113" s="16">
        <v>2</v>
      </c>
      <c r="B113" s="17" t="s">
        <v>82</v>
      </c>
      <c r="C113" s="17" t="s">
        <v>50</v>
      </c>
      <c r="D113" s="18">
        <v>2074</v>
      </c>
      <c r="E113" s="20">
        <f t="shared" si="28"/>
        <v>0.19</v>
      </c>
      <c r="F113" s="20">
        <v>0</v>
      </c>
      <c r="G113" s="20">
        <v>0</v>
      </c>
      <c r="H113" s="20">
        <v>0.19</v>
      </c>
      <c r="I113" s="20">
        <v>0</v>
      </c>
      <c r="J113" s="20">
        <v>0</v>
      </c>
      <c r="K113" s="20">
        <v>0</v>
      </c>
      <c r="L113" s="8"/>
      <c r="M113" s="9"/>
      <c r="N113" s="10"/>
      <c r="O113" s="9"/>
    </row>
    <row r="114" spans="1:15" ht="15" hidden="1">
      <c r="A114" s="27" t="s">
        <v>83</v>
      </c>
      <c r="B114" s="27"/>
      <c r="C114" s="27"/>
      <c r="D114" s="15">
        <f>SUM(D115:D116)</f>
        <v>11800</v>
      </c>
      <c r="E114" s="19">
        <f t="shared" si="28"/>
        <v>1.11</v>
      </c>
      <c r="F114" s="21">
        <f aca="true" t="shared" si="35" ref="F114:K114">SUM(F115:F116)</f>
        <v>0</v>
      </c>
      <c r="G114" s="21">
        <f t="shared" si="35"/>
        <v>0</v>
      </c>
      <c r="H114" s="21">
        <f t="shared" si="35"/>
        <v>0</v>
      </c>
      <c r="I114" s="21">
        <f t="shared" si="35"/>
        <v>0</v>
      </c>
      <c r="J114" s="21">
        <f t="shared" si="35"/>
        <v>1.11</v>
      </c>
      <c r="K114" s="21">
        <f t="shared" si="35"/>
        <v>0</v>
      </c>
      <c r="L114" s="8"/>
      <c r="M114" s="9"/>
      <c r="N114" s="10"/>
      <c r="O114" s="9"/>
    </row>
    <row r="115" spans="1:15" ht="26.25" hidden="1">
      <c r="A115" s="16">
        <v>1</v>
      </c>
      <c r="B115" s="17" t="s">
        <v>84</v>
      </c>
      <c r="C115" s="17" t="s">
        <v>51</v>
      </c>
      <c r="D115" s="18">
        <v>0</v>
      </c>
      <c r="E115" s="20">
        <f t="shared" si="28"/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8"/>
      <c r="M115" s="9"/>
      <c r="N115" s="10"/>
      <c r="O115" s="9"/>
    </row>
    <row r="116" spans="1:15" ht="15" hidden="1">
      <c r="A116" s="16">
        <v>2</v>
      </c>
      <c r="B116" s="17" t="s">
        <v>84</v>
      </c>
      <c r="C116" s="17" t="s">
        <v>52</v>
      </c>
      <c r="D116" s="18">
        <v>11800</v>
      </c>
      <c r="E116" s="20">
        <f t="shared" si="28"/>
        <v>1.11</v>
      </c>
      <c r="F116" s="20">
        <v>0</v>
      </c>
      <c r="G116" s="20">
        <v>0</v>
      </c>
      <c r="H116" s="20">
        <v>0</v>
      </c>
      <c r="I116" s="20">
        <v>0</v>
      </c>
      <c r="J116" s="20">
        <v>1.11</v>
      </c>
      <c r="K116" s="20">
        <v>0</v>
      </c>
      <c r="L116" s="8"/>
      <c r="M116" s="9"/>
      <c r="N116" s="10"/>
      <c r="O116" s="9"/>
    </row>
    <row r="117" spans="1:14" ht="18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N117" s="2"/>
    </row>
    <row r="118" ht="18.75">
      <c r="K118" s="22" t="s">
        <v>54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A109:C109"/>
    <mergeCell ref="A111:C111"/>
    <mergeCell ref="A114:C114"/>
    <mergeCell ref="A117:K117"/>
    <mergeCell ref="A96:C96"/>
    <mergeCell ref="A100:C100"/>
    <mergeCell ref="A102:C102"/>
    <mergeCell ref="A104:C104"/>
    <mergeCell ref="A107:C107"/>
    <mergeCell ref="A72:C72"/>
    <mergeCell ref="A74:C74"/>
    <mergeCell ref="A88:C88"/>
    <mergeCell ref="A90:C90"/>
    <mergeCell ref="A94:C94"/>
    <mergeCell ref="A65:C65"/>
    <mergeCell ref="A66:C66"/>
    <mergeCell ref="A67:C67"/>
    <mergeCell ref="A68:C68"/>
    <mergeCell ref="A70:C70"/>
    <mergeCell ref="A54:C54"/>
    <mergeCell ref="A56:C56"/>
    <mergeCell ref="A58:C58"/>
    <mergeCell ref="A61:C61"/>
    <mergeCell ref="A64:K64"/>
    <mergeCell ref="A41:C41"/>
    <mergeCell ref="A43:C43"/>
    <mergeCell ref="A47:C47"/>
    <mergeCell ref="A49:C49"/>
    <mergeCell ref="A51:C51"/>
    <mergeCell ref="A17:C17"/>
    <mergeCell ref="A19:C19"/>
    <mergeCell ref="A21:C21"/>
    <mergeCell ref="A35:C35"/>
    <mergeCell ref="A37:C37"/>
    <mergeCell ref="A11:K11"/>
    <mergeCell ref="A12:C12"/>
    <mergeCell ref="A13:C13"/>
    <mergeCell ref="A14:C14"/>
    <mergeCell ref="A15:C15"/>
    <mergeCell ref="I1:K1"/>
    <mergeCell ref="A5:K5"/>
    <mergeCell ref="A7:A9"/>
    <mergeCell ref="B7:B9"/>
    <mergeCell ref="C7:C9"/>
    <mergeCell ref="D7:D8"/>
    <mergeCell ref="E7:E8"/>
    <mergeCell ref="F7:K7"/>
    <mergeCell ref="I2:K3"/>
  </mergeCells>
  <printOptions/>
  <pageMargins left="0.2362204724409449" right="0.2362204724409449" top="0.3937007874015748" bottom="0.7480314960629921" header="0.11811023622047245" footer="0.5118110236220472"/>
  <pageSetup firstPageNumber="18" useFirstPageNumber="1" horizontalDpi="600" verticalDpi="600" orientation="landscape" paperSize="9" scale="7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Шевченко</dc:creator>
  <cp:keywords/>
  <dc:description/>
  <cp:lastModifiedBy>Territorial</cp:lastModifiedBy>
  <cp:lastPrinted>2019-10-09T03:47:25Z</cp:lastPrinted>
  <dcterms:created xsi:type="dcterms:W3CDTF">2006-09-16T00:00:00Z</dcterms:created>
  <dcterms:modified xsi:type="dcterms:W3CDTF">2019-10-28T08:56:07Z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