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<sst xmlns="http://schemas.openxmlformats.org/spreadsheetml/2006/main" count="99" uniqueCount="92">
  <si>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</si>
  <si>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</si>
  <si>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</si>
  <si>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</si>
  <si>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</si>
  <si>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</si>
  <si>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</si>
  <si>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</si>
  <si>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</si>
  <si>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</si>
  <si>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</si>
  <si>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</si>
  <si>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</si>
  <si>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</si>
  <si>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</si>
  <si>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</si>
  <si>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</si>
  <si>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</si>
  <si>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</si>
  <si>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</si>
  <si>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</si>
  <si>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</si>
  <si>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</si>
  <si>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</si>
  <si>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</si>
  <si>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</si>
  <si>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</si>
  <si>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</si>
  <si>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</si>
  <si>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</si>
  <si>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</si>
  <si>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</si>
  <si>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</si>
  <si>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</si>
  <si>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</si>
  <si>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</si>
  <si>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</si>
  <si>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</si>
  <si>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</si>
  <si>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</si>
  <si>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</si>
  <si>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</si>
  <si>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</si>
  <si>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</si>
  <si>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</si>
  <si>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</si>
  <si>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</si>
  <si>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</si>
  <si>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</si>
  <si>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</si>
  <si>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</si>
  <si>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</si>
  <si>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</si>
  <si>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</si>
  <si>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</si>
  <si>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</si>
  <si>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</si>
  <si>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</si>
  <si>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</si>
  <si>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</si>
  <si>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</si>
  <si>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</si>
  <si>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</si>
  <si>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</si>
  <si>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</si>
  <si>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</si>
  <si>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</si>
  <si>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</si>
  <si>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</si>
  <si>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</si>
  <si>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</si>
  <si>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</si>
  <si>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начислены проценты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</si>
  <si>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</si>
  <si>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</si>
  <si>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</si>
  <si>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</si>
  <si>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</si>
  <si>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</si>
  <si>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</si>
  <si>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</si>
  <si>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</si>
  <si>
    <t>сальдо 1.06.2019</t>
  </si>
  <si>
    <t>сальдо 1.07.2019</t>
  </si>
  <si>
    <t>сальдо 1.09.2019</t>
  </si>
  <si>
    <t>сальдо 1.08.2019</t>
  </si>
  <si>
    <t>погашен основной долг 13.09.2019</t>
  </si>
  <si>
    <t>погашен основной долг 11.10.2019</t>
  </si>
  <si>
    <t>сальдо 1.10.2019</t>
  </si>
  <si>
    <t>сальдо 1.11.2019</t>
  </si>
  <si>
    <t>погашены проценты 01.11.2019</t>
  </si>
  <si>
    <t>сальдо 1.12.2019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</si>
</sst>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3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4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" fontId="54" fillId="34" borderId="12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4" t="s">
        <v>10</v>
      </c>
      <c r="B1" s="74"/>
      <c r="C1" s="74"/>
      <c r="D1" s="74"/>
      <c r="E1" s="74"/>
      <c r="F1" s="74"/>
      <c r="G1" s="74"/>
      <c r="H1" s="74"/>
    </row>
    <row r="2" spans="1:8" s="1" customFormat="1" ht="23.25" customHeight="1">
      <c r="A2" s="3"/>
      <c r="B2" s="18" t="s">
        <v>0</v>
      </c>
      <c r="C2" s="75" t="s">
        <v>1</v>
      </c>
      <c r="D2" s="76"/>
      <c r="E2" s="77"/>
      <c r="F2" s="71" t="s">
        <v>8</v>
      </c>
      <c r="G2" s="72"/>
      <c r="H2" s="73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8" t="s">
        <v>62</v>
      </c>
      <c r="B60" s="78"/>
      <c r="C60" s="78"/>
      <c r="D60" s="78"/>
      <c r="E60" s="78"/>
      <c r="F60" s="78"/>
      <c r="G60" s="78"/>
      <c r="H60" s="78"/>
    </row>
    <row r="61" spans="1:8" ht="12.75">
      <c r="A61" s="78" t="s">
        <v>63</v>
      </c>
      <c r="B61" s="78"/>
      <c r="C61" s="78"/>
      <c r="D61" s="78"/>
      <c r="E61" s="78"/>
      <c r="F61" s="78"/>
      <c r="G61" s="78"/>
      <c r="H61" s="78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9" t="s">
        <v>74</v>
      </c>
      <c r="B1" s="79"/>
      <c r="C1" s="79"/>
      <c r="D1" s="79"/>
      <c r="E1" s="79"/>
      <c r="F1" s="79"/>
      <c r="G1" s="79"/>
      <c r="H1" s="79"/>
      <c r="I1" s="79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81" t="s">
        <v>65</v>
      </c>
      <c r="C3" s="81" t="s">
        <v>66</v>
      </c>
      <c r="D3" s="83" t="s">
        <v>77</v>
      </c>
      <c r="E3" s="84"/>
      <c r="F3" s="85"/>
      <c r="G3" s="83" t="s">
        <v>76</v>
      </c>
      <c r="H3" s="84"/>
      <c r="I3" s="85"/>
    </row>
    <row r="4" spans="1:9" s="1" customFormat="1" ht="22.5" customHeight="1">
      <c r="A4" s="4"/>
      <c r="B4" s="82"/>
      <c r="C4" s="82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4" t="s">
        <v>73</v>
      </c>
      <c r="B5" s="58">
        <f aca="true" t="shared" si="0" ref="B5:C7">E5+H5</f>
        <v>40300000</v>
      </c>
      <c r="C5" s="58">
        <f t="shared" si="0"/>
        <v>171.14</v>
      </c>
      <c r="D5" s="58">
        <f>E5+F5</f>
        <v>38285000</v>
      </c>
      <c r="E5" s="58">
        <v>38285000</v>
      </c>
      <c r="F5" s="58"/>
      <c r="G5" s="58">
        <f>H5+I5</f>
        <v>2015171.14</v>
      </c>
      <c r="H5" s="58">
        <v>2015000</v>
      </c>
      <c r="I5" s="58">
        <v>171.14</v>
      </c>
      <c r="J5" s="56"/>
    </row>
    <row r="6" spans="1:10" s="1" customFormat="1" ht="12.75">
      <c r="A6" s="46" t="s">
        <v>78</v>
      </c>
      <c r="B6" s="55">
        <f t="shared" si="0"/>
        <v>0</v>
      </c>
      <c r="C6" s="55">
        <f t="shared" si="0"/>
        <v>171.14</v>
      </c>
      <c r="D6" s="55"/>
      <c r="E6" s="55"/>
      <c r="F6" s="55"/>
      <c r="G6" s="55">
        <f>I6</f>
        <v>171.14</v>
      </c>
      <c r="H6" s="55"/>
      <c r="I6" s="55">
        <v>171.14</v>
      </c>
      <c r="J6" s="56"/>
    </row>
    <row r="7" spans="1:10" s="1" customFormat="1" ht="12">
      <c r="A7" s="44"/>
      <c r="B7" s="55">
        <f t="shared" si="0"/>
        <v>0</v>
      </c>
      <c r="C7" s="55">
        <f t="shared" si="0"/>
        <v>0</v>
      </c>
      <c r="D7" s="55"/>
      <c r="E7" s="55"/>
      <c r="F7" s="55"/>
      <c r="G7" s="55"/>
      <c r="H7" s="55"/>
      <c r="I7" s="55"/>
      <c r="J7" s="56"/>
    </row>
    <row r="8" spans="1:10" s="1" customFormat="1" ht="12">
      <c r="A8" s="49" t="s">
        <v>75</v>
      </c>
      <c r="B8" s="57">
        <f aca="true" t="shared" si="1" ref="B8:H8">B5-B6</f>
        <v>40300000</v>
      </c>
      <c r="C8" s="57">
        <f t="shared" si="1"/>
        <v>0</v>
      </c>
      <c r="D8" s="57">
        <f t="shared" si="1"/>
        <v>38285000</v>
      </c>
      <c r="E8" s="57">
        <f t="shared" si="1"/>
        <v>38285000</v>
      </c>
      <c r="F8" s="57">
        <f t="shared" si="1"/>
        <v>0</v>
      </c>
      <c r="G8" s="57">
        <f t="shared" si="1"/>
        <v>2015000</v>
      </c>
      <c r="H8" s="57">
        <f t="shared" si="1"/>
        <v>2015000</v>
      </c>
      <c r="I8" s="57">
        <f>I5-I6</f>
        <v>0</v>
      </c>
      <c r="J8" s="56"/>
    </row>
    <row r="9" spans="1:10" s="1" customFormat="1" ht="12">
      <c r="A9" s="65"/>
      <c r="B9" s="66"/>
      <c r="C9" s="66"/>
      <c r="D9" s="66"/>
      <c r="E9" s="66"/>
      <c r="F9" s="66"/>
      <c r="G9" s="66"/>
      <c r="H9" s="66"/>
      <c r="I9" s="66"/>
      <c r="J9" s="56"/>
    </row>
    <row r="10" spans="1:10" s="1" customFormat="1" ht="12">
      <c r="A10" s="65"/>
      <c r="B10" s="66"/>
      <c r="C10" s="66"/>
      <c r="D10" s="66"/>
      <c r="E10" s="66"/>
      <c r="F10" s="66"/>
      <c r="G10" s="66"/>
      <c r="H10" s="66"/>
      <c r="I10" s="66"/>
      <c r="J10" s="56"/>
    </row>
    <row r="11" spans="1:10" s="1" customFormat="1" ht="12">
      <c r="A11" s="49" t="s">
        <v>79</v>
      </c>
      <c r="B11" s="57">
        <f aca="true" t="shared" si="2" ref="B11:H11">B8-B9</f>
        <v>40300000</v>
      </c>
      <c r="C11" s="57">
        <f t="shared" si="2"/>
        <v>0</v>
      </c>
      <c r="D11" s="57">
        <f t="shared" si="2"/>
        <v>38285000</v>
      </c>
      <c r="E11" s="57">
        <f t="shared" si="2"/>
        <v>38285000</v>
      </c>
      <c r="F11" s="57">
        <f t="shared" si="2"/>
        <v>0</v>
      </c>
      <c r="G11" s="57">
        <f t="shared" si="2"/>
        <v>2015000</v>
      </c>
      <c r="H11" s="57">
        <f t="shared" si="2"/>
        <v>2015000</v>
      </c>
      <c r="I11" s="57">
        <f>I8-I9</f>
        <v>0</v>
      </c>
      <c r="J11" s="56"/>
    </row>
    <row r="12" spans="1:10" s="1" customFormat="1" ht="12">
      <c r="A12" s="65"/>
      <c r="B12" s="66"/>
      <c r="C12" s="66"/>
      <c r="D12" s="66"/>
      <c r="E12" s="66"/>
      <c r="F12" s="66"/>
      <c r="G12" s="66"/>
      <c r="H12" s="66"/>
      <c r="I12" s="66"/>
      <c r="J12" s="56"/>
    </row>
    <row r="13" spans="1:10" s="1" customFormat="1" ht="12">
      <c r="A13" s="65"/>
      <c r="B13" s="66"/>
      <c r="C13" s="66"/>
      <c r="D13" s="66"/>
      <c r="E13" s="66"/>
      <c r="F13" s="66"/>
      <c r="G13" s="66"/>
      <c r="H13" s="66"/>
      <c r="I13" s="66"/>
      <c r="J13" s="56"/>
    </row>
    <row r="14" spans="1:10" s="1" customFormat="1" ht="12">
      <c r="A14" s="49" t="s">
        <v>80</v>
      </c>
      <c r="B14" s="57">
        <f>B11</f>
        <v>40300000</v>
      </c>
      <c r="C14" s="57">
        <f aca="true" t="shared" si="3" ref="C14:I14">C11</f>
        <v>0</v>
      </c>
      <c r="D14" s="57">
        <f t="shared" si="3"/>
        <v>38285000</v>
      </c>
      <c r="E14" s="57">
        <f t="shared" si="3"/>
        <v>38285000</v>
      </c>
      <c r="F14" s="57">
        <f t="shared" si="3"/>
        <v>0</v>
      </c>
      <c r="G14" s="57">
        <f t="shared" si="3"/>
        <v>2015000</v>
      </c>
      <c r="H14" s="57">
        <f t="shared" si="3"/>
        <v>2015000</v>
      </c>
      <c r="I14" s="57">
        <f t="shared" si="3"/>
        <v>0</v>
      </c>
      <c r="J14" s="56"/>
    </row>
    <row r="15" spans="1:10" s="1" customFormat="1" ht="12">
      <c r="A15" s="65"/>
      <c r="B15" s="66"/>
      <c r="C15" s="66"/>
      <c r="D15" s="66"/>
      <c r="E15" s="66"/>
      <c r="F15" s="66"/>
      <c r="G15" s="66"/>
      <c r="H15" s="66"/>
      <c r="I15" s="66"/>
      <c r="J15" s="56"/>
    </row>
    <row r="16" spans="1:10" s="1" customFormat="1" ht="12">
      <c r="A16" s="65"/>
      <c r="B16" s="66"/>
      <c r="C16" s="66"/>
      <c r="D16" s="66"/>
      <c r="E16" s="66"/>
      <c r="F16" s="66"/>
      <c r="G16" s="66"/>
      <c r="H16" s="66"/>
      <c r="I16" s="66"/>
      <c r="J16" s="56"/>
    </row>
    <row r="17" spans="1:10" s="48" customFormat="1" ht="12.75">
      <c r="A17" s="49" t="s">
        <v>81</v>
      </c>
      <c r="B17" s="57">
        <f>B14</f>
        <v>40300000</v>
      </c>
      <c r="C17" s="57">
        <f aca="true" t="shared" si="4" ref="C17:I17">C14</f>
        <v>0</v>
      </c>
      <c r="D17" s="57">
        <f t="shared" si="4"/>
        <v>38285000</v>
      </c>
      <c r="E17" s="57">
        <f t="shared" si="4"/>
        <v>38285000</v>
      </c>
      <c r="F17" s="57">
        <f t="shared" si="4"/>
        <v>0</v>
      </c>
      <c r="G17" s="57">
        <f t="shared" si="4"/>
        <v>2015000</v>
      </c>
      <c r="H17" s="57">
        <f t="shared" si="4"/>
        <v>2015000</v>
      </c>
      <c r="I17" s="57">
        <f t="shared" si="4"/>
        <v>0</v>
      </c>
      <c r="J17" s="61"/>
    </row>
    <row r="18" spans="1:10" s="48" customFormat="1" ht="12.75">
      <c r="A18" s="65"/>
      <c r="B18" s="66"/>
      <c r="C18" s="66"/>
      <c r="D18" s="66"/>
      <c r="E18" s="66"/>
      <c r="F18" s="66"/>
      <c r="G18" s="66"/>
      <c r="H18" s="66"/>
      <c r="I18" s="66"/>
      <c r="J18" s="61"/>
    </row>
    <row r="19" spans="1:10" s="48" customFormat="1" ht="12.75">
      <c r="A19" s="65"/>
      <c r="B19" s="66"/>
      <c r="C19" s="66"/>
      <c r="D19" s="66"/>
      <c r="E19" s="66"/>
      <c r="F19" s="66"/>
      <c r="G19" s="66"/>
      <c r="H19" s="66"/>
      <c r="I19" s="66"/>
      <c r="J19" s="61"/>
    </row>
    <row r="20" spans="1:10" s="48" customFormat="1" ht="12.75">
      <c r="A20" s="49" t="s">
        <v>82</v>
      </c>
      <c r="B20" s="57">
        <f>B17</f>
        <v>40300000</v>
      </c>
      <c r="C20" s="57">
        <f aca="true" t="shared" si="5" ref="C20:I20">C17</f>
        <v>0</v>
      </c>
      <c r="D20" s="57">
        <f t="shared" si="5"/>
        <v>38285000</v>
      </c>
      <c r="E20" s="57">
        <f t="shared" si="5"/>
        <v>38285000</v>
      </c>
      <c r="F20" s="57">
        <f t="shared" si="5"/>
        <v>0</v>
      </c>
      <c r="G20" s="57">
        <f t="shared" si="5"/>
        <v>2015000</v>
      </c>
      <c r="H20" s="57">
        <f t="shared" si="5"/>
        <v>2015000</v>
      </c>
      <c r="I20" s="57">
        <f t="shared" si="5"/>
        <v>0</v>
      </c>
      <c r="J20" s="61"/>
    </row>
    <row r="21" spans="1:10" s="48" customFormat="1" ht="12.75">
      <c r="A21" s="65"/>
      <c r="B21" s="66"/>
      <c r="C21" s="66"/>
      <c r="D21" s="66"/>
      <c r="E21" s="66"/>
      <c r="F21" s="66"/>
      <c r="G21" s="66"/>
      <c r="H21" s="66"/>
      <c r="I21" s="66"/>
      <c r="J21" s="61"/>
    </row>
    <row r="22" spans="1:10" s="48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1"/>
    </row>
    <row r="23" spans="1:10" s="48" customFormat="1" ht="12.75">
      <c r="A23" s="49" t="s">
        <v>83</v>
      </c>
      <c r="B23" s="57">
        <f>B20</f>
        <v>40300000</v>
      </c>
      <c r="C23" s="57">
        <f aca="true" t="shared" si="6" ref="C23:I23">C20</f>
        <v>0</v>
      </c>
      <c r="D23" s="57">
        <f t="shared" si="6"/>
        <v>38285000</v>
      </c>
      <c r="E23" s="57">
        <f t="shared" si="6"/>
        <v>38285000</v>
      </c>
      <c r="F23" s="57">
        <f t="shared" si="6"/>
        <v>0</v>
      </c>
      <c r="G23" s="57">
        <f t="shared" si="6"/>
        <v>2015000</v>
      </c>
      <c r="H23" s="57">
        <f t="shared" si="6"/>
        <v>2015000</v>
      </c>
      <c r="I23" s="57">
        <f t="shared" si="6"/>
        <v>0</v>
      </c>
      <c r="J23" s="61"/>
    </row>
    <row r="24" spans="1:10" s="48" customFormat="1" ht="12.75">
      <c r="A24" s="65"/>
      <c r="B24" s="66"/>
      <c r="C24" s="66"/>
      <c r="D24" s="66"/>
      <c r="E24" s="66"/>
      <c r="F24" s="66"/>
      <c r="G24" s="66"/>
      <c r="H24" s="66"/>
      <c r="I24" s="66"/>
      <c r="J24" s="61"/>
    </row>
    <row r="25" spans="1:10" s="48" customFormat="1" ht="12.75">
      <c r="A25" s="65"/>
      <c r="B25" s="66"/>
      <c r="C25" s="66"/>
      <c r="D25" s="66"/>
      <c r="E25" s="66"/>
      <c r="F25" s="66"/>
      <c r="G25" s="66"/>
      <c r="H25" s="66"/>
      <c r="I25" s="66"/>
      <c r="J25" s="61"/>
    </row>
    <row r="26" spans="1:10" ht="12.75">
      <c r="A26" s="49" t="s">
        <v>85</v>
      </c>
      <c r="B26" s="57">
        <f>B23</f>
        <v>40300000</v>
      </c>
      <c r="C26" s="57">
        <f aca="true" t="shared" si="7" ref="C26:I26">C23</f>
        <v>0</v>
      </c>
      <c r="D26" s="57">
        <f t="shared" si="7"/>
        <v>38285000</v>
      </c>
      <c r="E26" s="57">
        <f t="shared" si="7"/>
        <v>38285000</v>
      </c>
      <c r="F26" s="57">
        <f t="shared" si="7"/>
        <v>0</v>
      </c>
      <c r="G26" s="57">
        <f t="shared" si="7"/>
        <v>2015000</v>
      </c>
      <c r="H26" s="57">
        <f t="shared" si="7"/>
        <v>2015000</v>
      </c>
      <c r="I26" s="57">
        <f t="shared" si="7"/>
        <v>0</v>
      </c>
      <c r="J26" s="59"/>
    </row>
    <row r="27" spans="1:10" s="48" customFormat="1" ht="12.75">
      <c r="A27" s="65"/>
      <c r="B27" s="66"/>
      <c r="C27" s="66"/>
      <c r="D27" s="66"/>
      <c r="E27" s="66"/>
      <c r="F27" s="66"/>
      <c r="G27" s="66"/>
      <c r="H27" s="66"/>
      <c r="I27" s="66"/>
      <c r="J27" s="61"/>
    </row>
    <row r="28" spans="1:10" s="48" customFormat="1" ht="12.75">
      <c r="A28" s="65"/>
      <c r="B28" s="66"/>
      <c r="C28" s="66"/>
      <c r="D28" s="66"/>
      <c r="E28" s="66"/>
      <c r="F28" s="66"/>
      <c r="G28" s="66"/>
      <c r="H28" s="66"/>
      <c r="I28" s="66"/>
      <c r="J28" s="61"/>
    </row>
    <row r="29" spans="1:10" ht="12.75">
      <c r="A29" s="49" t="s">
        <v>84</v>
      </c>
      <c r="B29" s="57">
        <f>B26-B27</f>
        <v>40300000</v>
      </c>
      <c r="C29" s="57">
        <f aca="true" t="shared" si="8" ref="C29:I29">C26</f>
        <v>0</v>
      </c>
      <c r="D29" s="57">
        <f t="shared" si="8"/>
        <v>38285000</v>
      </c>
      <c r="E29" s="57">
        <f>E26-E27</f>
        <v>38285000</v>
      </c>
      <c r="F29" s="57">
        <f t="shared" si="8"/>
        <v>0</v>
      </c>
      <c r="G29" s="57">
        <f t="shared" si="8"/>
        <v>2015000</v>
      </c>
      <c r="H29" s="57">
        <f t="shared" si="8"/>
        <v>2015000</v>
      </c>
      <c r="I29" s="57">
        <f t="shared" si="8"/>
        <v>0</v>
      </c>
      <c r="J29" s="59"/>
    </row>
    <row r="30" spans="1:10" s="48" customFormat="1" ht="12.75">
      <c r="A30" s="65" t="s">
        <v>86</v>
      </c>
      <c r="B30" s="66">
        <f>700000</f>
        <v>700000</v>
      </c>
      <c r="C30" s="66"/>
      <c r="D30" s="66"/>
      <c r="E30" s="66">
        <v>700000</v>
      </c>
      <c r="F30" s="66"/>
      <c r="G30" s="66"/>
      <c r="H30" s="66"/>
      <c r="I30" s="66"/>
      <c r="J30" s="61"/>
    </row>
    <row r="31" spans="1:10" s="48" customFormat="1" ht="12.75">
      <c r="A31" s="65"/>
      <c r="B31" s="66"/>
      <c r="C31" s="66"/>
      <c r="D31" s="66"/>
      <c r="E31" s="66"/>
      <c r="F31" s="66"/>
      <c r="G31" s="66"/>
      <c r="H31" s="66"/>
      <c r="I31" s="66"/>
      <c r="J31" s="61"/>
    </row>
    <row r="32" spans="1:10" ht="12.75">
      <c r="A32" s="49" t="s">
        <v>88</v>
      </c>
      <c r="B32" s="57">
        <f>B29-B30</f>
        <v>39600000</v>
      </c>
      <c r="C32" s="57">
        <f>C29</f>
        <v>0</v>
      </c>
      <c r="D32" s="57">
        <f>D29</f>
        <v>38285000</v>
      </c>
      <c r="E32" s="57">
        <f>E29-E30</f>
        <v>37585000</v>
      </c>
      <c r="F32" s="57">
        <f>F29</f>
        <v>0</v>
      </c>
      <c r="G32" s="57">
        <f>G29</f>
        <v>2015000</v>
      </c>
      <c r="H32" s="57">
        <f>H29</f>
        <v>2015000</v>
      </c>
      <c r="I32" s="57">
        <f>I29</f>
        <v>0</v>
      </c>
      <c r="J32" s="59"/>
    </row>
    <row r="33" spans="1:10" s="48" customFormat="1" ht="12.75">
      <c r="A33" s="65" t="s">
        <v>87</v>
      </c>
      <c r="B33" s="66">
        <f>700000</f>
        <v>700000</v>
      </c>
      <c r="C33" s="66"/>
      <c r="D33" s="66"/>
      <c r="E33" s="66">
        <v>700000</v>
      </c>
      <c r="F33" s="66"/>
      <c r="G33" s="66"/>
      <c r="H33" s="66"/>
      <c r="I33" s="66"/>
      <c r="J33" s="61"/>
    </row>
    <row r="34" spans="1:10" s="48" customFormat="1" ht="12.75">
      <c r="A34" s="65"/>
      <c r="B34" s="66"/>
      <c r="C34" s="66"/>
      <c r="D34" s="66"/>
      <c r="E34" s="66"/>
      <c r="F34" s="66"/>
      <c r="G34" s="66"/>
      <c r="H34" s="66"/>
      <c r="I34" s="66"/>
      <c r="J34" s="61"/>
    </row>
    <row r="35" spans="1:10" ht="12.75">
      <c r="A35" s="49" t="s">
        <v>89</v>
      </c>
      <c r="B35" s="57">
        <f>B32-B33</f>
        <v>38900000</v>
      </c>
      <c r="C35" s="57">
        <f>C32</f>
        <v>0</v>
      </c>
      <c r="D35" s="57">
        <f>D32</f>
        <v>38285000</v>
      </c>
      <c r="E35" s="57">
        <f>E32-E33</f>
        <v>36885000</v>
      </c>
      <c r="F35" s="57">
        <f>F32</f>
        <v>0</v>
      </c>
      <c r="G35" s="57">
        <f>G32</f>
        <v>2015000</v>
      </c>
      <c r="H35" s="57">
        <f>H32</f>
        <v>2015000</v>
      </c>
      <c r="I35" s="57">
        <f>I32</f>
        <v>0</v>
      </c>
      <c r="J35" s="59"/>
    </row>
    <row r="36" spans="1:10" s="48" customFormat="1" ht="12.75" hidden="1">
      <c r="A36" s="65" t="s">
        <v>72</v>
      </c>
      <c r="B36" s="66"/>
      <c r="C36" s="66"/>
      <c r="D36" s="66"/>
      <c r="E36" s="66"/>
      <c r="F36" s="66">
        <v>38285</v>
      </c>
      <c r="G36" s="66"/>
      <c r="H36" s="66"/>
      <c r="I36" s="66"/>
      <c r="J36" s="61"/>
    </row>
    <row r="37" spans="1:10" s="48" customFormat="1" ht="12.75" hidden="1">
      <c r="A37" s="65" t="s">
        <v>90</v>
      </c>
      <c r="B37" s="66"/>
      <c r="C37" s="66"/>
      <c r="D37" s="66"/>
      <c r="E37" s="66"/>
      <c r="F37" s="66">
        <v>38285</v>
      </c>
      <c r="G37" s="66"/>
      <c r="H37" s="66"/>
      <c r="I37" s="66"/>
      <c r="J37" s="61"/>
    </row>
    <row r="38" spans="1:10" ht="12.75" hidden="1">
      <c r="A38" s="49" t="s">
        <v>91</v>
      </c>
      <c r="B38" s="57">
        <f>B35-B36</f>
        <v>38900000</v>
      </c>
      <c r="C38" s="57">
        <f>C35</f>
        <v>0</v>
      </c>
      <c r="D38" s="57">
        <f>D35</f>
        <v>38285000</v>
      </c>
      <c r="E38" s="57">
        <f>E35-E36</f>
        <v>36885000</v>
      </c>
      <c r="F38" s="57">
        <f>F35+F36-F37</f>
        <v>0</v>
      </c>
      <c r="G38" s="57">
        <f>G35</f>
        <v>2015000</v>
      </c>
      <c r="H38" s="57">
        <f>H35</f>
        <v>2015000</v>
      </c>
      <c r="I38" s="57">
        <f>I35</f>
        <v>0</v>
      </c>
      <c r="J38" s="59"/>
    </row>
    <row r="39" spans="1:10" s="70" customFormat="1" ht="12.75">
      <c r="A39" s="67" t="s">
        <v>69</v>
      </c>
      <c r="B39" s="68">
        <f>C6</f>
        <v>171.14</v>
      </c>
      <c r="C39" s="68"/>
      <c r="D39" s="68"/>
      <c r="E39" s="68"/>
      <c r="F39" s="68"/>
      <c r="G39" s="68"/>
      <c r="H39" s="68"/>
      <c r="I39" s="68"/>
      <c r="J39" s="69"/>
    </row>
    <row r="40" spans="1:10" ht="12.75">
      <c r="A40" s="54" t="s">
        <v>71</v>
      </c>
      <c r="B40" s="60">
        <f>E27+B30+B33</f>
        <v>1400000</v>
      </c>
      <c r="C40" s="62"/>
      <c r="D40" s="62"/>
      <c r="E40" s="62"/>
      <c r="F40" s="62"/>
      <c r="G40" s="62"/>
      <c r="H40" s="62"/>
      <c r="I40" s="62"/>
      <c r="J40" s="59"/>
    </row>
    <row r="41" spans="1:10" ht="12.75">
      <c r="A41" s="54" t="s">
        <v>70</v>
      </c>
      <c r="B41" s="63"/>
      <c r="C41" s="59"/>
      <c r="D41" s="59"/>
      <c r="E41" s="59"/>
      <c r="F41" s="59"/>
      <c r="G41" s="59"/>
      <c r="H41" s="59"/>
      <c r="I41" s="59"/>
      <c r="J41" s="59"/>
    </row>
    <row r="42" spans="1:10" ht="12.75">
      <c r="A42" s="54"/>
      <c r="B42" s="63"/>
      <c r="C42" s="59"/>
      <c r="D42" s="59"/>
      <c r="E42" s="59"/>
      <c r="F42" s="59"/>
      <c r="G42" s="59"/>
      <c r="H42" s="59"/>
      <c r="I42" s="59"/>
      <c r="J42" s="59"/>
    </row>
    <row r="43" spans="1:11" ht="15.75">
      <c r="A43" s="80" t="s">
        <v>67</v>
      </c>
      <c r="B43" s="80"/>
      <c r="C43" s="80"/>
      <c r="D43" s="50"/>
      <c r="E43" s="50"/>
      <c r="F43" s="50"/>
      <c r="G43" s="50"/>
      <c r="H43" s="50"/>
      <c r="I43" s="50"/>
      <c r="J43" s="51"/>
      <c r="K43" s="45"/>
    </row>
    <row r="45" spans="1:9" ht="13.5" customHeight="1">
      <c r="A45" s="80" t="s">
        <v>68</v>
      </c>
      <c r="B45" s="80"/>
      <c r="C45" s="80"/>
      <c r="D45" s="50"/>
      <c r="E45" s="50"/>
      <c r="F45" s="50"/>
      <c r="G45" s="50"/>
      <c r="H45" s="50"/>
      <c r="I45" s="50"/>
    </row>
  </sheetData>
  <sheetProtection/>
  <mergeCells count="7">
    <mergeCell ref="A43:C43"/>
    <mergeCell ref="A45:C45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2019-11-18T04:12:14Z</dcterms:modified>
  <cp:category/>
  <cp:version/>
  <cp:contentType/>
  <cp:contentStatus/>
</cp:coreProperties>
</file>