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4" activeTab="0"/>
  </bookViews>
  <sheets>
    <sheet name="исполнение за 1 квартал" sheetId="1" r:id="rId1"/>
    <sheet name="изменение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<sst xmlns="http://schemas.openxmlformats.org/spreadsheetml/2006/main" count="169" uniqueCount="131">
  <si>
    <t>Код бюджетной</t>
  </si>
  <si>
    <t>Наименование доходов</t>
  </si>
  <si>
    <t>классификации РФ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</si>
  <si>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</si>
  <si>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</si>
  <si>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</si>
  <si>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</si>
  <si>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</si>
  <si>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</si>
  <si>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</si>
  <si>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 xml:space="preserve">1 05 00000 00 0000 000 </t>
  </si>
  <si>
    <t>НАЛОГИ НА СОВОКУПНЫЙ ДОХОД</t>
  </si>
  <si>
    <t>1 05 02000 02 0000 110</t>
  </si>
  <si>
    <t>Единый налог на вмененный доход для отдельных</t>
  </si>
  <si>
    <t>видов деятельности</t>
  </si>
  <si>
    <t xml:space="preserve">НАЛОГИ, СБОРЫ И РЕГУЛЯРНЫЕ ПЛАТЕЖИ ЗА </t>
  </si>
  <si>
    <t>1 07 00000 00 0000 000</t>
  </si>
  <si>
    <t>ПОЛЬЗОВАНИЕ ПРИРОДНЫМИ РЕСУРСАМИ</t>
  </si>
  <si>
    <t>1 07 01000 01 0000 110</t>
  </si>
  <si>
    <t>Налог на добычу полезных ископаемых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</si>
  <si>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</si>
  <si>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</si>
  <si>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</si>
  <si>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</t>
  </si>
  <si>
    <t>в судах общей юрисдикции, мировыми судьями</t>
  </si>
  <si>
    <t>ДОХОДЫ ОТ ИСПОЛЬЗОВАНИЯ ИМУЩЕСТВА, НАХО-</t>
  </si>
  <si>
    <t>ДЯЩЕГОСЯ В ГОСУДАРСТВЕННОЙ ИЛИ МУНИЦИПАЛЬНОЙ</t>
  </si>
  <si>
    <t>1 11 00000 00 0000 000</t>
  </si>
  <si>
    <t>СОБСТВЕННОСТИ</t>
  </si>
  <si>
    <t>1 12 00000 00 0000 000</t>
  </si>
  <si>
    <t>ПЛАТЕЖИ ПРИ ПОЛЬЗОВАНИИ ПРИРОДНЫМИ</t>
  </si>
  <si>
    <t>РЕСУРСАМИ</t>
  </si>
  <si>
    <t>1 12 01000 01 0000 120</t>
  </si>
  <si>
    <t>Плата за негативное воздействие на окружающую среду</t>
  </si>
  <si>
    <t>1 16 00000 00 0000 000</t>
  </si>
  <si>
    <t>ШТРАФНЫЕ САНКЦИИ, ВОЗМЕЩЕНИЕ УЩЕРБА</t>
  </si>
  <si>
    <t>Единый сельскохозяйственный налог</t>
  </si>
  <si>
    <t>Прочие неналоговые доходы бюджетов муниципальных районов</t>
  </si>
  <si>
    <t>находящегося в собственности муниципальных районов</t>
  </si>
  <si>
    <t>1 17 05050 05 0000 180</t>
  </si>
  <si>
    <t>1 07 01030 01 0000 110</t>
  </si>
  <si>
    <t>Налог на добычу прочих полезных ископаемых (за исключе-</t>
  </si>
  <si>
    <t>нием полезных ископаемых в виде природных алмазов)</t>
  </si>
  <si>
    <t>Арендная плата за земельные участки, государственная</t>
  </si>
  <si>
    <t xml:space="preserve">собственность на которые не разграничена, и поступления </t>
  </si>
  <si>
    <t>от продажи права на заключение договоров аренды</t>
  </si>
  <si>
    <t>указанных земельных участков</t>
  </si>
  <si>
    <t>Прочие поступления от использования имущества,</t>
  </si>
  <si>
    <t>1 11 09045 05 0000 120</t>
  </si>
  <si>
    <t>1 07 01020 01 0000 110</t>
  </si>
  <si>
    <t>Налог на добычу общераспространенных полезных</t>
  </si>
  <si>
    <t>ископаемых</t>
  </si>
  <si>
    <t>1 14 00000 00 0000 000</t>
  </si>
  <si>
    <t xml:space="preserve">ДОХОДЫ ОТ ПРОДАЖИ МАТЕРИАЛЬНЫХ И </t>
  </si>
  <si>
    <t>НЕМАТЕРИАЛЬНЫХ АКТИВОВ</t>
  </si>
  <si>
    <t>1 14 06000 00 0000 000</t>
  </si>
  <si>
    <t xml:space="preserve">Доходы от продажи земельных участков, находящихся в </t>
  </si>
  <si>
    <t xml:space="preserve">государственной и муниципальной собственности (за </t>
  </si>
  <si>
    <t>исключением земельных участков автономных учреждений)</t>
  </si>
  <si>
    <t>1 14 06010 00 0000 430</t>
  </si>
  <si>
    <t>Доходы от продажи земельныъх участков, государственная</t>
  </si>
  <si>
    <t>собственность на которые не рагзраничена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</si>
  <si>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</si>
  <si>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</si>
  <si>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</si>
  <si>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ПРОЧИЕ НЕНАЛОГОВЫЕ ДОХОДЫ</t>
  </si>
  <si>
    <t>1 17 00000 00 0000 000</t>
  </si>
  <si>
    <t xml:space="preserve">1 05 03000 01 0000 110 </t>
  </si>
  <si>
    <t xml:space="preserve">1 14 06013 10 0000 430 </t>
  </si>
  <si>
    <t>Исполнено</t>
  </si>
  <si>
    <t xml:space="preserve">% исполнения </t>
  </si>
  <si>
    <t>к уточн плану</t>
  </si>
  <si>
    <t xml:space="preserve">     Приложение № 2     </t>
  </si>
  <si>
    <t xml:space="preserve">                                                                                                                      к  Постановлению Главы                  </t>
  </si>
  <si>
    <t xml:space="preserve">                                                                                       муниципального района "Хилокский район"</t>
  </si>
  <si>
    <t xml:space="preserve">                                                                        «Об исполнении бюджета муниципального района</t>
  </si>
  <si>
    <t>1 11 05013 10 0000 120</t>
  </si>
  <si>
    <t>1 07 01060 01 0000 110</t>
  </si>
  <si>
    <t>Налог на добычу прочих полезных ископаемых в виде угля</t>
  </si>
  <si>
    <t>Налог, взимаемый в связи с применением патентоной сис-</t>
  </si>
  <si>
    <t>темы налогооблажения</t>
  </si>
  <si>
    <t xml:space="preserve">                                                                                                         № _____   от _______2014</t>
  </si>
  <si>
    <t>2,3,</t>
  </si>
  <si>
    <t>НАЛОГИ НА ТОВАРЫ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</si>
  <si>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</si>
  <si>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</si>
  <si>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</si>
  <si>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Доходы от реализации имущества, находящегося в государственной и муниципальной собственности </t>
  </si>
  <si>
    <t>на 01.07.2014</t>
  </si>
  <si>
    <t xml:space="preserve">Уточненный </t>
  </si>
  <si>
    <t xml:space="preserve">план на 2014 год </t>
  </si>
  <si>
    <t xml:space="preserve"> Исполнение  по доходам  бюджета муниципального  района за II квартал 2014 г.</t>
  </si>
  <si>
    <t xml:space="preserve">                                                                                                        "Хилокский район"  за 2 квартал 2014г»</t>
  </si>
  <si>
    <t xml:space="preserve">Изменение </t>
  </si>
  <si>
    <t xml:space="preserve"> на 01.07.2014 год</t>
  </si>
  <si>
    <t>к Постановлению Главы муниципального района</t>
  </si>
  <si>
    <t>"Хилокский район"</t>
  </si>
  <si>
    <t>"Об исполнении бюджета муниципального района</t>
  </si>
  <si>
    <t>Код бюджетной классификации РФ</t>
  </si>
  <si>
    <t xml:space="preserve">%исполнения к уточненному плану </t>
  </si>
  <si>
    <t>Акцизы по подакцизным товарам (продукции), производимы на территории Российской Федерации</t>
  </si>
  <si>
    <t>Единый налог на вмененный доход для отдельных видов деятельности</t>
  </si>
  <si>
    <t>1 05 04000 02 0000 110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</si>
  <si>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</si>
  <si>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</si>
  <si>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</t>
  </si>
  <si>
    <t>ПЛАТЕЖИ ПРИ ПОЛЬЗОВАНИИ ПРИРОДНЫМИ РЕСУРСАМИ</t>
  </si>
  <si>
    <t>ДОХОДЫ ОТ ПРОДАЖИ МАТЕРИАЛЬНЫХ И НЕМАТЕРИАЛЬНЫХ АКТИВОВ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</si>
  <si>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</si>
  <si>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расположнены в границах городских поселений</t>
  </si>
  <si>
    <t>1 17 01050 05 0000 180</t>
  </si>
  <si>
    <t>Невыясненные поступления, зачисляемые в бюджеты муниципальных районов</t>
  </si>
  <si>
    <t>Налог, взимаемый в связи с применением патентной системы налогооблажения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</si>
  <si>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</si>
  <si>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</si>
  <si>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</si>
  <si>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</si>
  <si>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</si>
  <si>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рагзраничена и котрые расположены в границах поселений</t>
  </si>
  <si>
    <t>ШТРАФЫ,САНКЦИИ, ВОЗМЕЩЕНИЕ УЩЕРБА</t>
  </si>
  <si>
    <t xml:space="preserve">НАЛОГОВЫЕ И НЕНАЛОГОВЫЕ ДОХОДЫ </t>
  </si>
  <si>
    <t>Прочие доходы от использования имущества и прв, находящихся в гос. и муниципальной собственности муниципальных районов</t>
  </si>
  <si>
    <t>1 14 06013 05 0000 430</t>
  </si>
  <si>
    <t xml:space="preserve">Плата за увеличение площади зем.уч., находящихся в частной собственности, в результате перераспределения таких зем.уч. и земель (или) зем. уч.,находящихся в государственной или мугиципальной собственности </t>
  </si>
  <si>
    <t>1 14 06310 10 0000 430</t>
  </si>
  <si>
    <t>Уточненный план на 2020 год</t>
  </si>
  <si>
    <t xml:space="preserve">                                                                                                        "Хилокский район"  за 2 квартал 2020 г»</t>
  </si>
  <si>
    <t>Исполнение на 01.07.2020 год</t>
  </si>
  <si>
    <t xml:space="preserve"> Исполнение  по доходам  бюджета муниципального  района за II квартал 2020 г.</t>
  </si>
  <si>
    <t xml:space="preserve">          Приложение № 2     </t>
  </si>
  <si>
    <r>
      <t xml:space="preserve">№ </t>
    </r>
    <r>
      <rPr>
        <u val="single"/>
        <sz val="12"/>
        <color indexed="8"/>
        <rFont val="Times New Roman"/>
        <family val="1"/>
      </rPr>
      <t xml:space="preserve">   503  </t>
    </r>
    <r>
      <rPr>
        <sz val="12"/>
        <color indexed="8"/>
        <rFont val="Times New Roman"/>
        <family val="1"/>
      </rPr>
      <t xml:space="preserve"> от </t>
    </r>
    <r>
      <rPr>
        <u val="single"/>
        <sz val="12"/>
        <color indexed="8"/>
        <rFont val="Times New Roman"/>
        <family val="1"/>
      </rPr>
      <t>12 августа 2020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</si>
</sst>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0000"/>
  </numFmts>
  <fonts count="5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8" fontId="2" fillId="0" borderId="15" xfId="0" applyNumberFormat="1" applyFont="1" applyFill="1" applyBorder="1" applyAlignment="1">
      <alignment horizontal="right"/>
    </xf>
    <xf numFmtId="188" fontId="0" fillId="0" borderId="11" xfId="0" applyNumberFormat="1" applyFont="1" applyFill="1" applyBorder="1" applyAlignment="1">
      <alignment horizontal="right"/>
    </xf>
    <xf numFmtId="188" fontId="0" fillId="0" borderId="11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horizontal="right"/>
    </xf>
    <xf numFmtId="188" fontId="0" fillId="0" borderId="15" xfId="0" applyNumberFormat="1" applyFont="1" applyFill="1" applyBorder="1" applyAlignment="1">
      <alignment horizontal="right"/>
    </xf>
    <xf numFmtId="188" fontId="2" fillId="0" borderId="16" xfId="0" applyNumberFormat="1" applyFont="1" applyFill="1" applyBorder="1" applyAlignment="1">
      <alignment horizontal="right"/>
    </xf>
    <xf numFmtId="188" fontId="2" fillId="0" borderId="12" xfId="0" applyNumberFormat="1" applyFont="1" applyFill="1" applyBorder="1" applyAlignment="1">
      <alignment horizontal="right"/>
    </xf>
    <xf numFmtId="188" fontId="2" fillId="0" borderId="17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88" fontId="0" fillId="0" borderId="17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188" fontId="0" fillId="0" borderId="16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188" fontId="2" fillId="0" borderId="26" xfId="0" applyNumberFormat="1" applyFont="1" applyFill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2" fillId="0" borderId="27" xfId="0" applyNumberFormat="1" applyFont="1" applyFill="1" applyBorder="1" applyAlignment="1">
      <alignment horizontal="right"/>
    </xf>
    <xf numFmtId="188" fontId="2" fillId="0" borderId="28" xfId="0" applyNumberFormat="1" applyFont="1" applyFill="1" applyBorder="1" applyAlignment="1">
      <alignment horizontal="right"/>
    </xf>
    <xf numFmtId="188" fontId="0" fillId="0" borderId="19" xfId="0" applyNumberFormat="1" applyFont="1" applyFill="1" applyBorder="1" applyAlignment="1">
      <alignment horizontal="right"/>
    </xf>
    <xf numFmtId="188" fontId="0" fillId="0" borderId="27" xfId="0" applyNumberFormat="1" applyFont="1" applyFill="1" applyBorder="1" applyAlignment="1">
      <alignment horizontal="right"/>
    </xf>
    <xf numFmtId="188" fontId="0" fillId="0" borderId="18" xfId="0" applyNumberFormat="1" applyFont="1" applyFill="1" applyBorder="1" applyAlignment="1">
      <alignment horizontal="right"/>
    </xf>
    <xf numFmtId="188" fontId="0" fillId="0" borderId="25" xfId="0" applyNumberFormat="1" applyFont="1" applyFill="1" applyBorder="1" applyAlignment="1">
      <alignment horizontal="right"/>
    </xf>
    <xf numFmtId="188" fontId="2" fillId="0" borderId="19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0" fillId="0" borderId="18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19" xfId="0" applyFill="1" applyBorder="1" applyAlignment="1">
      <alignment/>
    </xf>
    <xf numFmtId="188" fontId="0" fillId="0" borderId="3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53" applyFont="1" applyAlignment="1">
      <alignment/>
      <protection/>
    </xf>
    <xf numFmtId="0" fontId="13" fillId="0" borderId="0" xfId="53" applyFont="1">
      <alignment/>
      <protection/>
    </xf>
    <xf numFmtId="188" fontId="0" fillId="0" borderId="15" xfId="0" applyNumberFormat="1" applyFont="1" applyFill="1" applyBorder="1" applyAlignment="1">
      <alignment horizontal="right"/>
    </xf>
    <xf numFmtId="188" fontId="0" fillId="0" borderId="2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0" fillId="0" borderId="3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94" fontId="0" fillId="0" borderId="35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2" fillId="0" borderId="35" xfId="0" applyFont="1" applyFill="1" applyBorder="1" applyAlignment="1">
      <alignment/>
    </xf>
    <xf numFmtId="188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188" fontId="2" fillId="0" borderId="3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8" fontId="2" fillId="0" borderId="12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wrapText="1"/>
    </xf>
    <xf numFmtId="188" fontId="2" fillId="0" borderId="34" xfId="0" applyNumberFormat="1" applyFont="1" applyFill="1" applyBorder="1" applyAlignment="1">
      <alignment horizontal="right"/>
    </xf>
    <xf numFmtId="188" fontId="0" fillId="0" borderId="34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8" fontId="2" fillId="0" borderId="16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37" xfId="0" applyNumberFormat="1" applyFont="1" applyFill="1" applyBorder="1" applyAlignment="1">
      <alignment horizontal="right"/>
    </xf>
    <xf numFmtId="188" fontId="2" fillId="0" borderId="38" xfId="0" applyNumberFormat="1" applyFont="1" applyFill="1" applyBorder="1" applyAlignment="1">
      <alignment horizontal="right"/>
    </xf>
    <xf numFmtId="188" fontId="2" fillId="0" borderId="39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5" xfId="0" applyFont="1" applyFill="1" applyBorder="1" applyAlignment="1">
      <alignment horizontal="center" vertical="center"/>
    </xf>
    <xf numFmtId="194" fontId="14" fillId="0" borderId="3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wrapText="1"/>
    </xf>
    <xf numFmtId="49" fontId="14" fillId="0" borderId="35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35" xfId="0" applyFont="1" applyFill="1" applyBorder="1" applyAlignment="1">
      <alignment wrapText="1"/>
    </xf>
    <xf numFmtId="188" fontId="12" fillId="0" borderId="35" xfId="0" applyNumberFormat="1" applyFont="1" applyFill="1" applyBorder="1" applyAlignment="1">
      <alignment horizontal="center"/>
    </xf>
    <xf numFmtId="188" fontId="14" fillId="0" borderId="35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14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2" fillId="0" borderId="0" xfId="53" applyFont="1" applyAlignment="1">
      <alignment horizontal="center"/>
      <protection/>
    </xf>
    <xf numFmtId="188" fontId="12" fillId="0" borderId="35" xfId="0" applyNumberFormat="1" applyFont="1" applyFill="1" applyBorder="1" applyAlignment="1">
      <alignment horizontal="center"/>
    </xf>
    <xf numFmtId="194" fontId="14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wrapText="1"/>
    </xf>
    <xf numFmtId="0" fontId="14" fillId="0" borderId="35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140625" style="33" customWidth="1"/>
    <col min="2" max="2" width="24.57421875" style="33" customWidth="1"/>
    <col min="3" max="3" width="59.140625" style="33" customWidth="1"/>
    <col min="4" max="4" width="16.7109375" style="33" customWidth="1"/>
    <col min="5" max="5" width="15.00390625" style="33" customWidth="1"/>
    <col min="6" max="6" width="16.7109375" style="33" customWidth="1"/>
    <col min="7" max="16384" width="9.140625" style="33" customWidth="1"/>
  </cols>
  <sheetData>
    <row r="1" spans="3:6" ht="15.75">
      <c r="C1" s="149" t="s">
        <v>129</v>
      </c>
      <c r="D1" s="149"/>
      <c r="E1" s="149"/>
      <c r="F1" s="149"/>
    </row>
    <row r="2" spans="3:14" ht="15.75">
      <c r="C2" s="150" t="s">
        <v>95</v>
      </c>
      <c r="D2" s="150"/>
      <c r="E2" s="150"/>
      <c r="F2" s="150"/>
      <c r="G2" s="88"/>
      <c r="H2" s="88"/>
      <c r="I2" s="88"/>
      <c r="J2" s="88"/>
      <c r="K2" s="88"/>
      <c r="L2" s="88"/>
      <c r="M2" s="88"/>
      <c r="N2" s="88"/>
    </row>
    <row r="3" spans="3:14" ht="15.75">
      <c r="C3" s="150" t="s">
        <v>96</v>
      </c>
      <c r="D3" s="150"/>
      <c r="E3" s="150"/>
      <c r="F3" s="150"/>
      <c r="G3" s="88"/>
      <c r="H3" s="88"/>
      <c r="I3" s="88"/>
      <c r="J3" s="88"/>
      <c r="K3" s="88"/>
      <c r="L3" s="88"/>
      <c r="M3" s="88"/>
      <c r="N3" s="88"/>
    </row>
    <row r="4" spans="1:14" ht="15.75">
      <c r="A4" s="150" t="s">
        <v>130</v>
      </c>
      <c r="B4" s="150"/>
      <c r="C4" s="150"/>
      <c r="D4" s="150"/>
      <c r="E4" s="150"/>
      <c r="F4" s="150"/>
      <c r="G4" s="88"/>
      <c r="H4" s="88"/>
      <c r="I4" s="88"/>
      <c r="J4" s="88"/>
      <c r="K4" s="88"/>
      <c r="L4" s="88"/>
      <c r="M4" s="88"/>
      <c r="N4" s="88"/>
    </row>
    <row r="5" spans="3:14" ht="15.75">
      <c r="C5" s="150" t="s">
        <v>97</v>
      </c>
      <c r="D5" s="150"/>
      <c r="E5" s="150"/>
      <c r="F5" s="150"/>
      <c r="G5" s="88"/>
      <c r="H5" s="88"/>
      <c r="I5" s="88"/>
      <c r="J5" s="88"/>
      <c r="K5" s="88"/>
      <c r="L5" s="88"/>
      <c r="M5" s="88"/>
      <c r="N5" s="88"/>
    </row>
    <row r="6" spans="2:14" ht="15.75">
      <c r="B6" s="150" t="s">
        <v>126</v>
      </c>
      <c r="C6" s="150"/>
      <c r="D6" s="150"/>
      <c r="E6" s="150"/>
      <c r="F6" s="150"/>
      <c r="G6" s="88"/>
      <c r="H6" s="88"/>
      <c r="I6" s="88"/>
      <c r="J6" s="88"/>
      <c r="K6" s="88"/>
      <c r="L6" s="88"/>
      <c r="M6" s="88"/>
      <c r="N6" s="88"/>
    </row>
    <row r="7" spans="3:5" ht="12.75">
      <c r="C7" s="151"/>
      <c r="D7" s="151"/>
      <c r="E7" s="151"/>
    </row>
    <row r="8" spans="2:9" ht="15.75">
      <c r="B8" s="152" t="s">
        <v>128</v>
      </c>
      <c r="C8" s="152"/>
      <c r="D8" s="152"/>
      <c r="E8" s="152"/>
      <c r="F8" s="152"/>
      <c r="G8" s="89"/>
      <c r="H8" s="90"/>
      <c r="I8" s="90"/>
    </row>
    <row r="9" spans="2:5" ht="12.75">
      <c r="B9" s="155"/>
      <c r="C9" s="155"/>
      <c r="D9" s="155"/>
      <c r="E9" s="155"/>
    </row>
    <row r="10" spans="2:6" ht="12.75">
      <c r="B10" s="148" t="s">
        <v>98</v>
      </c>
      <c r="C10" s="147" t="s">
        <v>1</v>
      </c>
      <c r="D10" s="148" t="s">
        <v>125</v>
      </c>
      <c r="E10" s="148" t="s">
        <v>127</v>
      </c>
      <c r="F10" s="148" t="s">
        <v>99</v>
      </c>
    </row>
    <row r="11" spans="2:6" ht="32.25" customHeight="1">
      <c r="B11" s="148"/>
      <c r="C11" s="147"/>
      <c r="D11" s="148"/>
      <c r="E11" s="148"/>
      <c r="F11" s="148"/>
    </row>
    <row r="12" spans="2:6" ht="15.75">
      <c r="B12" s="129">
        <v>1</v>
      </c>
      <c r="C12" s="129">
        <v>2</v>
      </c>
      <c r="D12" s="129">
        <v>3</v>
      </c>
      <c r="E12" s="129">
        <v>4</v>
      </c>
      <c r="F12" s="129">
        <v>5</v>
      </c>
    </row>
    <row r="13" spans="2:10" ht="15.75">
      <c r="B13" s="130" t="s">
        <v>3</v>
      </c>
      <c r="C13" s="131" t="s">
        <v>120</v>
      </c>
      <c r="D13" s="141">
        <f>D14+D16+D18+D23+D27+D33+D36+D41+D30</f>
        <v>193291.6</v>
      </c>
      <c r="E13" s="141">
        <f>E14+E16+E18+E23+E27+E33+E36+E41+E30+E42</f>
        <v>88154.29999999999</v>
      </c>
      <c r="F13" s="141">
        <f>E13/D13%</f>
        <v>45.60689652318051</v>
      </c>
      <c r="G13" s="145"/>
      <c r="H13" s="145"/>
      <c r="I13" s="145"/>
      <c r="J13" s="144"/>
    </row>
    <row r="14" spans="2:10" ht="15.75">
      <c r="B14" s="130" t="s">
        <v>5</v>
      </c>
      <c r="C14" s="131" t="s">
        <v>6</v>
      </c>
      <c r="D14" s="141">
        <f>D15</f>
        <v>154674.7</v>
      </c>
      <c r="E14" s="141">
        <f>E15</f>
        <v>69501.7</v>
      </c>
      <c r="F14" s="141">
        <f aca="true" t="shared" si="0" ref="F14:F19">E14/D14%</f>
        <v>44.93411010333299</v>
      </c>
      <c r="G14" s="145"/>
      <c r="H14" s="145"/>
      <c r="I14" s="145"/>
      <c r="J14" s="144"/>
    </row>
    <row r="15" spans="2:8" ht="15.75">
      <c r="B15" s="133" t="s">
        <v>8</v>
      </c>
      <c r="C15" s="132" t="s">
        <v>9</v>
      </c>
      <c r="D15" s="142">
        <v>154674.7</v>
      </c>
      <c r="E15" s="142">
        <v>69501.7</v>
      </c>
      <c r="F15" s="142">
        <f t="shared" si="0"/>
        <v>44.93411010333299</v>
      </c>
      <c r="G15" s="145"/>
      <c r="H15" s="145"/>
    </row>
    <row r="16" spans="2:9" ht="15.75">
      <c r="B16" s="134" t="s">
        <v>84</v>
      </c>
      <c r="C16" s="131" t="s">
        <v>83</v>
      </c>
      <c r="D16" s="141">
        <f>D17</f>
        <v>19821.5</v>
      </c>
      <c r="E16" s="141">
        <f>E17</f>
        <v>8060.7</v>
      </c>
      <c r="F16" s="141">
        <f t="shared" si="0"/>
        <v>40.66644804883586</v>
      </c>
      <c r="H16" s="145"/>
      <c r="I16" s="145"/>
    </row>
    <row r="17" spans="2:6" ht="31.5">
      <c r="B17" s="134" t="s">
        <v>85</v>
      </c>
      <c r="C17" s="135" t="s">
        <v>100</v>
      </c>
      <c r="D17" s="142">
        <v>19821.5</v>
      </c>
      <c r="E17" s="142">
        <v>8060.7</v>
      </c>
      <c r="F17" s="142">
        <f t="shared" si="0"/>
        <v>40.66644804883586</v>
      </c>
    </row>
    <row r="18" spans="2:6" ht="15.75">
      <c r="B18" s="130" t="s">
        <v>10</v>
      </c>
      <c r="C18" s="131" t="s">
        <v>11</v>
      </c>
      <c r="D18" s="141">
        <f>D19+D20+D21</f>
        <v>7713.3</v>
      </c>
      <c r="E18" s="141">
        <f>E19+E20+E21</f>
        <v>4264.9</v>
      </c>
      <c r="F18" s="141">
        <f t="shared" si="0"/>
        <v>55.29280593260991</v>
      </c>
    </row>
    <row r="19" spans="2:6" ht="31.5">
      <c r="B19" s="133" t="s">
        <v>12</v>
      </c>
      <c r="C19" s="137" t="s">
        <v>101</v>
      </c>
      <c r="D19" s="142">
        <v>7350</v>
      </c>
      <c r="E19" s="142">
        <v>3924.6</v>
      </c>
      <c r="F19" s="142">
        <f t="shared" si="0"/>
        <v>53.39591836734694</v>
      </c>
    </row>
    <row r="20" spans="2:6" ht="15.75">
      <c r="B20" s="133" t="s">
        <v>67</v>
      </c>
      <c r="C20" s="132" t="s">
        <v>36</v>
      </c>
      <c r="D20" s="142">
        <v>93.3</v>
      </c>
      <c r="E20" s="142">
        <v>47.4</v>
      </c>
      <c r="F20" s="142">
        <f>E20/D20%</f>
        <v>50.80385852090032</v>
      </c>
    </row>
    <row r="21" spans="2:6" s="139" customFormat="1" ht="20.25" customHeight="1">
      <c r="B21" s="154" t="s">
        <v>102</v>
      </c>
      <c r="C21" s="158" t="s">
        <v>112</v>
      </c>
      <c r="D21" s="146">
        <v>270</v>
      </c>
      <c r="E21" s="146">
        <v>292.9</v>
      </c>
      <c r="F21" s="146">
        <f>E21/D21%</f>
        <v>108.48148148148147</v>
      </c>
    </row>
    <row r="22" spans="2:6" ht="20.25" customHeight="1">
      <c r="B22" s="154"/>
      <c r="C22" s="158"/>
      <c r="D22" s="146"/>
      <c r="E22" s="146"/>
      <c r="F22" s="146"/>
    </row>
    <row r="23" spans="2:6" ht="30.75" customHeight="1">
      <c r="B23" s="130" t="s">
        <v>16</v>
      </c>
      <c r="C23" s="140" t="s">
        <v>103</v>
      </c>
      <c r="D23" s="141">
        <f>D24</f>
        <v>3150</v>
      </c>
      <c r="E23" s="141">
        <f>E24</f>
        <v>1923</v>
      </c>
      <c r="F23" s="141">
        <f>E23/D23%</f>
        <v>61.04761904761905</v>
      </c>
    </row>
    <row r="24" spans="2:6" ht="15.75">
      <c r="B24" s="133" t="s">
        <v>18</v>
      </c>
      <c r="C24" s="132" t="s">
        <v>19</v>
      </c>
      <c r="D24" s="142">
        <f>D25+D26</f>
        <v>3150</v>
      </c>
      <c r="E24" s="142">
        <f>E25+E26</f>
        <v>1923</v>
      </c>
      <c r="F24" s="142">
        <f>E24/D24%</f>
        <v>61.04761904761905</v>
      </c>
    </row>
    <row r="25" spans="2:6" ht="35.25" customHeight="1">
      <c r="B25" s="133" t="s">
        <v>49</v>
      </c>
      <c r="C25" s="137" t="s">
        <v>104</v>
      </c>
      <c r="D25" s="142">
        <v>1750</v>
      </c>
      <c r="E25" s="142">
        <v>1020.6</v>
      </c>
      <c r="F25" s="142">
        <f>E25/D25%</f>
        <v>58.32</v>
      </c>
    </row>
    <row r="26" spans="2:6" ht="15.75">
      <c r="B26" s="133" t="s">
        <v>77</v>
      </c>
      <c r="C26" s="132" t="s">
        <v>78</v>
      </c>
      <c r="D26" s="142">
        <v>1400</v>
      </c>
      <c r="E26" s="142">
        <v>902.4</v>
      </c>
      <c r="F26" s="142">
        <f>E26/D26%</f>
        <v>64.45714285714286</v>
      </c>
    </row>
    <row r="27" spans="2:6" ht="15.75">
      <c r="B27" s="130" t="s">
        <v>20</v>
      </c>
      <c r="C27" s="131" t="s">
        <v>21</v>
      </c>
      <c r="D27" s="141">
        <f>D29</f>
        <v>3080</v>
      </c>
      <c r="E27" s="141">
        <f>E29</f>
        <v>1442.2</v>
      </c>
      <c r="F27" s="141">
        <f>E27/D27%</f>
        <v>46.824675324675326</v>
      </c>
    </row>
    <row r="28" spans="2:6" ht="15.75">
      <c r="B28" s="130"/>
      <c r="C28" s="132" t="s">
        <v>7</v>
      </c>
      <c r="D28" s="142"/>
      <c r="E28" s="142"/>
      <c r="F28" s="141"/>
    </row>
    <row r="29" spans="2:6" ht="28.5" customHeight="1">
      <c r="B29" s="133" t="s">
        <v>22</v>
      </c>
      <c r="C29" s="137" t="s">
        <v>105</v>
      </c>
      <c r="D29" s="142">
        <v>3080</v>
      </c>
      <c r="E29" s="142">
        <v>1442.2</v>
      </c>
      <c r="F29" s="142">
        <f>E29/D29%</f>
        <v>46.824675324675326</v>
      </c>
    </row>
    <row r="30" spans="2:6" ht="45.75" customHeight="1">
      <c r="B30" s="130" t="s">
        <v>27</v>
      </c>
      <c r="C30" s="136" t="s">
        <v>113</v>
      </c>
      <c r="D30" s="141">
        <f>D31+D32</f>
        <v>2674.1</v>
      </c>
      <c r="E30" s="141">
        <f>E31+E32</f>
        <v>958.8</v>
      </c>
      <c r="F30" s="141">
        <f>E30/D30%</f>
        <v>35.85505403687222</v>
      </c>
    </row>
    <row r="31" spans="2:6" ht="77.25" customHeight="1">
      <c r="B31" s="133" t="s">
        <v>115</v>
      </c>
      <c r="C31" s="137" t="s">
        <v>114</v>
      </c>
      <c r="D31" s="142">
        <v>1917.3</v>
      </c>
      <c r="E31" s="142">
        <v>603.1</v>
      </c>
      <c r="F31" s="142">
        <f>E31/D31%</f>
        <v>31.455692901476038</v>
      </c>
    </row>
    <row r="32" spans="2:6" ht="44.25" customHeight="1">
      <c r="B32" s="133" t="s">
        <v>48</v>
      </c>
      <c r="C32" s="137" t="s">
        <v>121</v>
      </c>
      <c r="D32" s="142">
        <v>756.8</v>
      </c>
      <c r="E32" s="142">
        <v>355.7</v>
      </c>
      <c r="F32" s="142">
        <f>E32/D32%</f>
        <v>47.00052854122622</v>
      </c>
    </row>
    <row r="33" spans="2:6" ht="12.75" customHeight="1">
      <c r="B33" s="156" t="s">
        <v>29</v>
      </c>
      <c r="C33" s="157" t="s">
        <v>106</v>
      </c>
      <c r="D33" s="153">
        <f>D35</f>
        <v>1688</v>
      </c>
      <c r="E33" s="153">
        <f>E35</f>
        <v>811</v>
      </c>
      <c r="F33" s="153">
        <f>E33/D33%</f>
        <v>48.04502369668247</v>
      </c>
    </row>
    <row r="34" spans="2:6" ht="18.75" customHeight="1">
      <c r="B34" s="156"/>
      <c r="C34" s="157"/>
      <c r="D34" s="153"/>
      <c r="E34" s="153"/>
      <c r="F34" s="153"/>
    </row>
    <row r="35" spans="2:6" ht="15.75">
      <c r="B35" s="133" t="s">
        <v>32</v>
      </c>
      <c r="C35" s="137" t="s">
        <v>33</v>
      </c>
      <c r="D35" s="142">
        <v>1688</v>
      </c>
      <c r="E35" s="142">
        <v>811</v>
      </c>
      <c r="F35" s="142">
        <f aca="true" t="shared" si="1" ref="F35:F41">E35/D35%</f>
        <v>48.04502369668247</v>
      </c>
    </row>
    <row r="36" spans="2:6" ht="36" customHeight="1">
      <c r="B36" s="130" t="s">
        <v>52</v>
      </c>
      <c r="C36" s="140" t="s">
        <v>107</v>
      </c>
      <c r="D36" s="141">
        <f>D37</f>
        <v>390</v>
      </c>
      <c r="E36" s="141">
        <f>E37</f>
        <v>116.19999999999999</v>
      </c>
      <c r="F36" s="141">
        <f t="shared" si="1"/>
        <v>29.794871794871792</v>
      </c>
    </row>
    <row r="37" spans="2:6" s="128" customFormat="1" ht="43.5" customHeight="1">
      <c r="B37" s="130" t="s">
        <v>116</v>
      </c>
      <c r="C37" s="140" t="s">
        <v>117</v>
      </c>
      <c r="D37" s="141">
        <f>D38+D39+D40</f>
        <v>390</v>
      </c>
      <c r="E37" s="141">
        <f>E38+E39+E40</f>
        <v>116.19999999999999</v>
      </c>
      <c r="F37" s="141">
        <f t="shared" si="1"/>
        <v>29.794871794871792</v>
      </c>
    </row>
    <row r="38" spans="2:6" ht="51" customHeight="1">
      <c r="B38" s="133" t="s">
        <v>122</v>
      </c>
      <c r="C38" s="137" t="s">
        <v>118</v>
      </c>
      <c r="D38" s="142">
        <v>210</v>
      </c>
      <c r="E38" s="142">
        <v>0</v>
      </c>
      <c r="F38" s="142">
        <f t="shared" si="1"/>
        <v>0</v>
      </c>
    </row>
    <row r="39" spans="2:6" ht="47.25">
      <c r="B39" s="133" t="s">
        <v>108</v>
      </c>
      <c r="C39" s="135" t="s">
        <v>109</v>
      </c>
      <c r="D39" s="142">
        <v>170</v>
      </c>
      <c r="E39" s="142">
        <v>101.1</v>
      </c>
      <c r="F39" s="142">
        <f t="shared" si="1"/>
        <v>59.470588235294116</v>
      </c>
    </row>
    <row r="40" spans="2:6" ht="63">
      <c r="B40" s="133" t="s">
        <v>124</v>
      </c>
      <c r="C40" s="135" t="s">
        <v>123</v>
      </c>
      <c r="D40" s="142">
        <v>10</v>
      </c>
      <c r="E40" s="142">
        <v>15.1</v>
      </c>
      <c r="F40" s="142">
        <f t="shared" si="1"/>
        <v>151</v>
      </c>
    </row>
    <row r="41" spans="2:6" ht="15.75">
      <c r="B41" s="130" t="s">
        <v>34</v>
      </c>
      <c r="C41" s="131" t="s">
        <v>119</v>
      </c>
      <c r="D41" s="141">
        <v>100</v>
      </c>
      <c r="E41" s="141">
        <v>1036.7</v>
      </c>
      <c r="F41" s="141">
        <f t="shared" si="1"/>
        <v>1036.7</v>
      </c>
    </row>
    <row r="42" spans="2:6" ht="15.75">
      <c r="B42" s="130" t="s">
        <v>66</v>
      </c>
      <c r="C42" s="131" t="s">
        <v>65</v>
      </c>
      <c r="D42" s="129">
        <v>0</v>
      </c>
      <c r="E42" s="129">
        <f>E43+E44</f>
        <v>39.1</v>
      </c>
      <c r="F42" s="141">
        <v>0</v>
      </c>
    </row>
    <row r="43" spans="2:6" ht="31.5">
      <c r="B43" s="133" t="s">
        <v>110</v>
      </c>
      <c r="C43" s="137" t="s">
        <v>111</v>
      </c>
      <c r="D43" s="143">
        <v>0</v>
      </c>
      <c r="E43" s="143">
        <v>0</v>
      </c>
      <c r="F43" s="142">
        <v>0</v>
      </c>
    </row>
    <row r="44" spans="2:6" ht="31.5">
      <c r="B44" s="133" t="s">
        <v>39</v>
      </c>
      <c r="C44" s="138" t="s">
        <v>37</v>
      </c>
      <c r="D44" s="143">
        <v>0</v>
      </c>
      <c r="E44" s="143">
        <v>39.1</v>
      </c>
      <c r="F44" s="142">
        <v>0</v>
      </c>
    </row>
    <row r="45" ht="12.75">
      <c r="B45" s="37"/>
    </row>
    <row r="49" spans="6:8" ht="26.25" customHeight="1">
      <c r="F49" s="34"/>
      <c r="G49" s="34"/>
      <c r="H49" s="34"/>
    </row>
  </sheetData>
  <sheetProtection/>
  <mergeCells count="24">
    <mergeCell ref="D33:D34"/>
    <mergeCell ref="E33:E34"/>
    <mergeCell ref="C21:C22"/>
    <mergeCell ref="D21:D22"/>
    <mergeCell ref="C5:F5"/>
    <mergeCell ref="B6:F6"/>
    <mergeCell ref="C7:E7"/>
    <mergeCell ref="B8:F8"/>
    <mergeCell ref="F33:F34"/>
    <mergeCell ref="B21:B22"/>
    <mergeCell ref="B9:E9"/>
    <mergeCell ref="B10:B11"/>
    <mergeCell ref="B33:B34"/>
    <mergeCell ref="C33:C34"/>
    <mergeCell ref="E21:E22"/>
    <mergeCell ref="F21:F22"/>
    <mergeCell ref="C10:C11"/>
    <mergeCell ref="D10:D11"/>
    <mergeCell ref="C1:F1"/>
    <mergeCell ref="E10:E11"/>
    <mergeCell ref="F10:F11"/>
    <mergeCell ref="C2:F2"/>
    <mergeCell ref="C3:F3"/>
    <mergeCell ref="A4:F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140625" style="33" customWidth="1"/>
    <col min="2" max="2" width="21.140625" style="33" customWidth="1"/>
    <col min="3" max="3" width="0.13671875" style="33" hidden="1" customWidth="1"/>
    <col min="4" max="4" width="30.8515625" style="33" hidden="1" customWidth="1"/>
    <col min="5" max="5" width="54.421875" style="33" customWidth="1"/>
    <col min="6" max="6" width="14.7109375" style="33" customWidth="1"/>
    <col min="7" max="7" width="15.00390625" style="33" customWidth="1"/>
    <col min="8" max="8" width="13.421875" style="33" hidden="1" customWidth="1"/>
    <col min="9" max="9" width="12.421875" style="33" customWidth="1"/>
    <col min="10" max="16384" width="9.140625" style="33" customWidth="1"/>
  </cols>
  <sheetData>
    <row r="1" spans="5:9" ht="15.75">
      <c r="E1" s="149" t="s">
        <v>72</v>
      </c>
      <c r="F1" s="149"/>
      <c r="G1" s="149"/>
      <c r="H1" s="149"/>
      <c r="I1" s="149"/>
    </row>
    <row r="2" spans="5:17" ht="15.75">
      <c r="E2" s="159" t="s">
        <v>73</v>
      </c>
      <c r="F2" s="159"/>
      <c r="G2" s="159"/>
      <c r="H2" s="159"/>
      <c r="I2" s="159"/>
      <c r="J2" s="88"/>
      <c r="K2" s="88"/>
      <c r="L2" s="88"/>
      <c r="M2" s="88"/>
      <c r="N2" s="88"/>
      <c r="O2" s="88"/>
      <c r="P2" s="88"/>
      <c r="Q2" s="88"/>
    </row>
    <row r="3" spans="5:17" ht="15.75">
      <c r="E3" s="160" t="s">
        <v>74</v>
      </c>
      <c r="F3" s="160"/>
      <c r="G3" s="160"/>
      <c r="H3" s="160"/>
      <c r="I3" s="160"/>
      <c r="J3" s="88"/>
      <c r="K3" s="88"/>
      <c r="L3" s="88"/>
      <c r="M3" s="88"/>
      <c r="N3" s="88"/>
      <c r="O3" s="88"/>
      <c r="P3" s="88"/>
      <c r="Q3" s="88"/>
    </row>
    <row r="4" spans="1:17" ht="15.75">
      <c r="A4" s="150" t="s">
        <v>81</v>
      </c>
      <c r="B4" s="150"/>
      <c r="C4" s="150"/>
      <c r="D4" s="150"/>
      <c r="E4" s="150"/>
      <c r="F4" s="150"/>
      <c r="G4" s="150"/>
      <c r="H4" s="150"/>
      <c r="I4" s="150"/>
      <c r="J4" s="88"/>
      <c r="K4" s="88"/>
      <c r="L4" s="88"/>
      <c r="M4" s="88"/>
      <c r="N4" s="88"/>
      <c r="O4" s="88"/>
      <c r="P4" s="88"/>
      <c r="Q4" s="88"/>
    </row>
    <row r="5" spans="5:17" ht="15.75">
      <c r="E5" s="160" t="s">
        <v>75</v>
      </c>
      <c r="F5" s="160"/>
      <c r="G5" s="160"/>
      <c r="H5" s="160"/>
      <c r="I5" s="160"/>
      <c r="J5" s="88"/>
      <c r="K5" s="88"/>
      <c r="L5" s="88"/>
      <c r="M5" s="88"/>
      <c r="N5" s="88"/>
      <c r="O5" s="88"/>
      <c r="P5" s="88"/>
      <c r="Q5" s="88"/>
    </row>
    <row r="6" spans="2:17" ht="15.75">
      <c r="B6" s="150" t="s">
        <v>92</v>
      </c>
      <c r="C6" s="150"/>
      <c r="D6" s="150"/>
      <c r="E6" s="150"/>
      <c r="F6" s="150"/>
      <c r="G6" s="150"/>
      <c r="H6" s="150"/>
      <c r="I6" s="150"/>
      <c r="J6" s="88"/>
      <c r="K6" s="88"/>
      <c r="L6" s="88"/>
      <c r="M6" s="88"/>
      <c r="N6" s="88"/>
      <c r="O6" s="88"/>
      <c r="P6" s="88"/>
      <c r="Q6" s="88"/>
    </row>
    <row r="7" spans="5:7" ht="12.75">
      <c r="E7" s="151"/>
      <c r="F7" s="151"/>
      <c r="G7" s="151"/>
    </row>
    <row r="8" spans="2:12" ht="15.75">
      <c r="B8" s="152" t="s">
        <v>91</v>
      </c>
      <c r="C8" s="152"/>
      <c r="D8" s="152"/>
      <c r="E8" s="152"/>
      <c r="F8" s="152"/>
      <c r="G8" s="152"/>
      <c r="H8" s="152"/>
      <c r="I8" s="152"/>
      <c r="J8" s="89"/>
      <c r="K8" s="90"/>
      <c r="L8" s="90"/>
    </row>
    <row r="9" spans="2:7" ht="13.5" thickBot="1">
      <c r="B9" s="155"/>
      <c r="C9" s="155"/>
      <c r="D9" s="155"/>
      <c r="E9" s="155"/>
      <c r="F9" s="155"/>
      <c r="G9" s="155"/>
    </row>
    <row r="10" spans="2:9" ht="12.75">
      <c r="B10" s="36" t="s">
        <v>0</v>
      </c>
      <c r="C10" s="35"/>
      <c r="D10" s="35"/>
      <c r="E10" s="36" t="s">
        <v>1</v>
      </c>
      <c r="F10" s="121" t="s">
        <v>89</v>
      </c>
      <c r="G10" s="70" t="s">
        <v>93</v>
      </c>
      <c r="H10" s="100" t="s">
        <v>69</v>
      </c>
      <c r="I10" s="103" t="s">
        <v>70</v>
      </c>
    </row>
    <row r="11" spans="2:9" ht="16.5" customHeight="1" thickBot="1">
      <c r="B11" s="4" t="s">
        <v>2</v>
      </c>
      <c r="C11" s="37"/>
      <c r="D11" s="37"/>
      <c r="E11" s="30"/>
      <c r="F11" s="122" t="s">
        <v>90</v>
      </c>
      <c r="G11" s="71" t="s">
        <v>94</v>
      </c>
      <c r="H11" s="101" t="s">
        <v>88</v>
      </c>
      <c r="I11" s="104" t="s">
        <v>71</v>
      </c>
    </row>
    <row r="12" spans="2:9" ht="13.5" thickBot="1">
      <c r="B12" s="44">
        <v>1</v>
      </c>
      <c r="C12" s="38"/>
      <c r="D12" s="39"/>
      <c r="E12" s="44">
        <v>2</v>
      </c>
      <c r="F12" s="120"/>
      <c r="G12" s="45">
        <v>3</v>
      </c>
      <c r="H12" s="102">
        <v>4</v>
      </c>
      <c r="I12" s="105">
        <v>5</v>
      </c>
    </row>
    <row r="13" spans="2:9" ht="13.5" thickBot="1">
      <c r="B13" s="27" t="s">
        <v>3</v>
      </c>
      <c r="C13" s="38"/>
      <c r="D13" s="38"/>
      <c r="E13" s="24" t="s">
        <v>4</v>
      </c>
      <c r="F13" s="20">
        <f>F14+F17+F19+F27+F34+F40+F47+F51+F61</f>
        <v>127853.79999999999</v>
      </c>
      <c r="G13" s="20">
        <f>G14+G17+G19+G27+G34+G40+G47+G51+G61</f>
        <v>118098.9</v>
      </c>
      <c r="H13" s="82">
        <f>H14+H17+H19+H27+H34+H40+H47+H51+H61+H62</f>
        <v>52675.99999999999</v>
      </c>
      <c r="I13" s="20">
        <f>G13-F13</f>
        <v>-9754.899999999994</v>
      </c>
    </row>
    <row r="14" spans="2:9" ht="13.5" thickBot="1">
      <c r="B14" s="27" t="s">
        <v>5</v>
      </c>
      <c r="C14" s="38"/>
      <c r="D14" s="38"/>
      <c r="E14" s="24" t="s">
        <v>6</v>
      </c>
      <c r="F14" s="20">
        <f>F16</f>
        <v>101651.2</v>
      </c>
      <c r="G14" s="20">
        <f>G16</f>
        <v>91896.3</v>
      </c>
      <c r="H14" s="82">
        <f>H16</f>
        <v>41817.6</v>
      </c>
      <c r="I14" s="20">
        <f>G14-F14</f>
        <v>-9754.899999999994</v>
      </c>
    </row>
    <row r="15" spans="2:9" ht="13.5" thickBot="1">
      <c r="B15" s="46"/>
      <c r="C15" s="40"/>
      <c r="D15" s="40"/>
      <c r="E15" s="23" t="s">
        <v>7</v>
      </c>
      <c r="F15" s="11"/>
      <c r="G15" s="11"/>
      <c r="H15" s="73"/>
      <c r="I15" s="20"/>
    </row>
    <row r="16" spans="2:9" ht="13.5" thickBot="1">
      <c r="B16" s="28" t="s">
        <v>8</v>
      </c>
      <c r="C16" s="41"/>
      <c r="D16" s="41"/>
      <c r="E16" s="47" t="s">
        <v>9</v>
      </c>
      <c r="F16" s="12">
        <v>101651.2</v>
      </c>
      <c r="G16" s="12">
        <v>91896.3</v>
      </c>
      <c r="H16" s="81">
        <v>41817.6</v>
      </c>
      <c r="I16" s="20">
        <f>G16-F16</f>
        <v>-9754.899999999994</v>
      </c>
    </row>
    <row r="17" spans="2:9" ht="13.5" thickBot="1">
      <c r="B17" s="108" t="s">
        <v>84</v>
      </c>
      <c r="C17" s="109"/>
      <c r="D17" s="109"/>
      <c r="E17" s="110" t="s">
        <v>83</v>
      </c>
      <c r="F17" s="113">
        <f>F18</f>
        <v>5627</v>
      </c>
      <c r="G17" s="113">
        <f>G18</f>
        <v>5627</v>
      </c>
      <c r="H17" s="118">
        <f>H18</f>
        <v>1816.2</v>
      </c>
      <c r="I17" s="20">
        <f>G17-F17</f>
        <v>0</v>
      </c>
    </row>
    <row r="18" spans="2:9" ht="26.25" thickBot="1">
      <c r="B18" s="108" t="s">
        <v>85</v>
      </c>
      <c r="C18" s="109"/>
      <c r="D18" s="109"/>
      <c r="E18" s="112" t="s">
        <v>86</v>
      </c>
      <c r="F18" s="111">
        <v>5627</v>
      </c>
      <c r="G18" s="111">
        <v>5627</v>
      </c>
      <c r="H18" s="119">
        <v>1816.2</v>
      </c>
      <c r="I18" s="20">
        <f>G18-F18</f>
        <v>0</v>
      </c>
    </row>
    <row r="19" spans="2:9" ht="13.5" thickBot="1">
      <c r="B19" s="51" t="s">
        <v>10</v>
      </c>
      <c r="C19" s="42"/>
      <c r="D19" s="42"/>
      <c r="E19" s="52" t="s">
        <v>11</v>
      </c>
      <c r="F19" s="15">
        <f>F21+F23+F25</f>
        <v>8930.5</v>
      </c>
      <c r="G19" s="15">
        <f>G21+G23+G25</f>
        <v>8930.5</v>
      </c>
      <c r="H19" s="77">
        <f>H21+H23+H25</f>
        <v>4140.6</v>
      </c>
      <c r="I19" s="20">
        <f>G19-F19</f>
        <v>0</v>
      </c>
    </row>
    <row r="20" spans="2:9" ht="13.5" thickBot="1">
      <c r="B20" s="48"/>
      <c r="C20" s="40"/>
      <c r="D20" s="40"/>
      <c r="E20" s="49" t="s">
        <v>7</v>
      </c>
      <c r="F20" s="14"/>
      <c r="G20" s="14"/>
      <c r="H20" s="72"/>
      <c r="I20" s="20"/>
    </row>
    <row r="21" spans="2:9" ht="13.5" thickBot="1">
      <c r="B21" s="28" t="s">
        <v>67</v>
      </c>
      <c r="C21" s="43"/>
      <c r="D21" s="43"/>
      <c r="E21" s="26" t="s">
        <v>36</v>
      </c>
      <c r="F21" s="12">
        <v>31.5</v>
      </c>
      <c r="G21" s="12">
        <v>31.5</v>
      </c>
      <c r="H21" s="81">
        <v>24</v>
      </c>
      <c r="I21" s="20">
        <f>G21-F21</f>
        <v>0</v>
      </c>
    </row>
    <row r="22" spans="2:9" ht="12" customHeight="1">
      <c r="B22" s="28" t="s">
        <v>12</v>
      </c>
      <c r="C22" s="43"/>
      <c r="D22" s="43"/>
      <c r="E22" s="41" t="s">
        <v>13</v>
      </c>
      <c r="F22" s="7"/>
      <c r="G22" s="7"/>
      <c r="H22" s="83"/>
      <c r="I22" s="123"/>
    </row>
    <row r="23" spans="2:9" ht="11.25" customHeight="1">
      <c r="B23" s="30"/>
      <c r="C23" s="37"/>
      <c r="D23" s="37"/>
      <c r="E23" s="37" t="s">
        <v>14</v>
      </c>
      <c r="F23" s="10">
        <v>8804</v>
      </c>
      <c r="G23" s="10">
        <v>8804</v>
      </c>
      <c r="H23" s="74">
        <v>4061</v>
      </c>
      <c r="I23" s="124"/>
    </row>
    <row r="24" spans="2:9" ht="11.25" customHeight="1">
      <c r="B24" s="28"/>
      <c r="C24" s="41"/>
      <c r="D24" s="41"/>
      <c r="E24" s="98" t="s">
        <v>79</v>
      </c>
      <c r="F24" s="12"/>
      <c r="G24" s="12"/>
      <c r="H24" s="81"/>
      <c r="I24" s="125"/>
    </row>
    <row r="25" spans="2:9" ht="11.25" customHeight="1">
      <c r="B25" s="29"/>
      <c r="C25" s="40"/>
      <c r="D25" s="40"/>
      <c r="E25" s="99" t="s">
        <v>80</v>
      </c>
      <c r="F25" s="9">
        <v>95</v>
      </c>
      <c r="G25" s="9">
        <v>95</v>
      </c>
      <c r="H25" s="80">
        <v>55.6</v>
      </c>
      <c r="I25" s="126"/>
    </row>
    <row r="26" spans="2:9" ht="12.75">
      <c r="B26" s="30"/>
      <c r="C26" s="37"/>
      <c r="D26" s="37"/>
      <c r="E26" s="97" t="s">
        <v>15</v>
      </c>
      <c r="F26" s="14"/>
      <c r="G26" s="14"/>
      <c r="H26" s="72"/>
      <c r="I26" s="125"/>
    </row>
    <row r="27" spans="2:9" ht="13.5" thickBot="1">
      <c r="B27" s="51" t="s">
        <v>16</v>
      </c>
      <c r="C27" s="42"/>
      <c r="D27" s="42"/>
      <c r="E27" s="52" t="s">
        <v>17</v>
      </c>
      <c r="F27" s="15">
        <f>F28</f>
        <v>3286</v>
      </c>
      <c r="G27" s="15">
        <f>G28</f>
        <v>3286</v>
      </c>
      <c r="H27" s="77">
        <f>H28</f>
        <v>1117.1</v>
      </c>
      <c r="I27" s="127"/>
    </row>
    <row r="28" spans="2:9" ht="12.75">
      <c r="B28" s="30" t="s">
        <v>18</v>
      </c>
      <c r="C28" s="37"/>
      <c r="D28" s="37"/>
      <c r="E28" s="49" t="s">
        <v>19</v>
      </c>
      <c r="F28" s="10">
        <v>3286</v>
      </c>
      <c r="G28" s="10">
        <v>3286</v>
      </c>
      <c r="H28" s="74">
        <v>1117.1</v>
      </c>
      <c r="I28" s="14"/>
    </row>
    <row r="29" spans="2:9" ht="12.75">
      <c r="B29" s="28" t="s">
        <v>49</v>
      </c>
      <c r="C29" s="41"/>
      <c r="D29" s="41"/>
      <c r="E29" s="53" t="s">
        <v>50</v>
      </c>
      <c r="F29" s="12"/>
      <c r="G29" s="12"/>
      <c r="H29" s="81"/>
      <c r="I29" s="125"/>
    </row>
    <row r="30" spans="2:9" ht="12.75">
      <c r="B30" s="29"/>
      <c r="C30" s="40"/>
      <c r="D30" s="40"/>
      <c r="E30" s="54" t="s">
        <v>51</v>
      </c>
      <c r="F30" s="9">
        <v>2580</v>
      </c>
      <c r="G30" s="9">
        <v>2580</v>
      </c>
      <c r="H30" s="80">
        <v>1080.9</v>
      </c>
      <c r="I30" s="126">
        <v>0</v>
      </c>
    </row>
    <row r="31" spans="2:9" ht="12.75">
      <c r="B31" s="30" t="s">
        <v>40</v>
      </c>
      <c r="C31" s="40"/>
      <c r="D31" s="40"/>
      <c r="E31" s="55" t="s">
        <v>41</v>
      </c>
      <c r="F31" s="10"/>
      <c r="G31" s="10"/>
      <c r="H31" s="74"/>
      <c r="I31" s="125"/>
    </row>
    <row r="32" spans="2:9" ht="12.75">
      <c r="B32" s="30"/>
      <c r="C32" s="41"/>
      <c r="D32" s="41"/>
      <c r="E32" s="55" t="s">
        <v>42</v>
      </c>
      <c r="F32" s="10"/>
      <c r="G32" s="10"/>
      <c r="H32" s="74" t="s">
        <v>82</v>
      </c>
      <c r="I32" s="127"/>
    </row>
    <row r="33" spans="2:9" ht="13.5" thickBot="1">
      <c r="B33" s="106" t="s">
        <v>77</v>
      </c>
      <c r="C33" s="43"/>
      <c r="D33" s="43"/>
      <c r="E33" s="96" t="s">
        <v>78</v>
      </c>
      <c r="F33" s="87">
        <v>626</v>
      </c>
      <c r="G33" s="87">
        <v>626</v>
      </c>
      <c r="H33" s="95">
        <v>34</v>
      </c>
      <c r="I33" s="15">
        <v>0</v>
      </c>
    </row>
    <row r="34" spans="2:9" ht="13.5" thickBot="1">
      <c r="B34" s="94" t="s">
        <v>20</v>
      </c>
      <c r="C34" s="5"/>
      <c r="D34" s="5"/>
      <c r="E34" s="52" t="s">
        <v>21</v>
      </c>
      <c r="F34" s="15">
        <f>F37</f>
        <v>1774.4</v>
      </c>
      <c r="G34" s="15">
        <f>G37</f>
        <v>1774.4</v>
      </c>
      <c r="H34" s="77">
        <f>H37</f>
        <v>1208.7</v>
      </c>
      <c r="I34" s="20">
        <v>0</v>
      </c>
    </row>
    <row r="35" spans="2:9" ht="12.75">
      <c r="B35" s="56"/>
      <c r="C35" s="57"/>
      <c r="D35" s="57"/>
      <c r="E35" s="23" t="s">
        <v>7</v>
      </c>
      <c r="F35" s="8"/>
      <c r="G35" s="8"/>
      <c r="H35" s="84"/>
      <c r="I35" s="13"/>
    </row>
    <row r="36" spans="2:9" ht="12.75">
      <c r="B36" s="107" t="s">
        <v>22</v>
      </c>
      <c r="C36" s="67"/>
      <c r="D36" s="67"/>
      <c r="E36" s="26" t="s">
        <v>23</v>
      </c>
      <c r="F36" s="91"/>
      <c r="G36" s="91"/>
      <c r="H36" s="92"/>
      <c r="I36" s="125"/>
    </row>
    <row r="37" spans="2:9" ht="13.5" thickBot="1">
      <c r="B37" s="3"/>
      <c r="C37" s="93"/>
      <c r="D37" s="93"/>
      <c r="E37" s="2" t="s">
        <v>24</v>
      </c>
      <c r="F37" s="8">
        <v>1774.4</v>
      </c>
      <c r="G37" s="8">
        <v>1774.4</v>
      </c>
      <c r="H37" s="84">
        <v>1208.7</v>
      </c>
      <c r="I37" s="126">
        <v>0</v>
      </c>
    </row>
    <row r="38" spans="2:9" ht="12.75">
      <c r="B38" s="16"/>
      <c r="C38" s="35"/>
      <c r="D38" s="35"/>
      <c r="E38" s="58" t="s">
        <v>25</v>
      </c>
      <c r="F38" s="13"/>
      <c r="G38" s="13"/>
      <c r="H38" s="76"/>
      <c r="I38" s="125"/>
    </row>
    <row r="39" spans="2:9" ht="12.75">
      <c r="B39" s="30"/>
      <c r="C39" s="37"/>
      <c r="D39" s="37"/>
      <c r="E39" s="59" t="s">
        <v>26</v>
      </c>
      <c r="F39" s="14"/>
      <c r="G39" s="14"/>
      <c r="H39" s="72"/>
      <c r="I39" s="126"/>
    </row>
    <row r="40" spans="2:9" ht="13.5" thickBot="1">
      <c r="B40" s="51" t="s">
        <v>27</v>
      </c>
      <c r="C40" s="42"/>
      <c r="D40" s="42"/>
      <c r="E40" s="60" t="s">
        <v>28</v>
      </c>
      <c r="F40" s="15">
        <f>F43+F46</f>
        <v>2240.7</v>
      </c>
      <c r="G40" s="15">
        <f>G43+G46</f>
        <v>2240.7</v>
      </c>
      <c r="H40" s="77">
        <f>H43+H46</f>
        <v>1007.8</v>
      </c>
      <c r="I40" s="126">
        <v>0</v>
      </c>
    </row>
    <row r="41" spans="2:9" ht="12.75">
      <c r="B41" s="30"/>
      <c r="C41" s="37"/>
      <c r="D41" s="37"/>
      <c r="E41" s="49" t="s">
        <v>43</v>
      </c>
      <c r="F41" s="14"/>
      <c r="G41" s="14"/>
      <c r="H41" s="72"/>
      <c r="I41" s="125"/>
    </row>
    <row r="42" spans="2:9" ht="12.75">
      <c r="B42" s="30"/>
      <c r="C42" s="37"/>
      <c r="D42" s="37"/>
      <c r="E42" s="49" t="s">
        <v>44</v>
      </c>
      <c r="F42" s="14"/>
      <c r="G42" s="14"/>
      <c r="H42" s="72"/>
      <c r="I42" s="126"/>
    </row>
    <row r="43" spans="2:9" ht="12.75">
      <c r="B43" s="31" t="s">
        <v>76</v>
      </c>
      <c r="C43" s="37"/>
      <c r="D43" s="37"/>
      <c r="E43" s="49" t="s">
        <v>45</v>
      </c>
      <c r="F43" s="10">
        <v>1356</v>
      </c>
      <c r="G43" s="10">
        <v>1356</v>
      </c>
      <c r="H43" s="74">
        <v>557.9</v>
      </c>
      <c r="I43" s="126">
        <v>0</v>
      </c>
    </row>
    <row r="44" spans="2:9" ht="12.75">
      <c r="B44" s="29"/>
      <c r="C44" s="40"/>
      <c r="D44" s="40"/>
      <c r="E44" s="23" t="s">
        <v>46</v>
      </c>
      <c r="F44" s="11"/>
      <c r="G44" s="11"/>
      <c r="H44" s="73"/>
      <c r="I44" s="126"/>
    </row>
    <row r="45" spans="2:9" ht="12.75">
      <c r="B45" s="30" t="s">
        <v>48</v>
      </c>
      <c r="C45" s="37"/>
      <c r="D45" s="37"/>
      <c r="E45" s="1" t="s">
        <v>47</v>
      </c>
      <c r="F45" s="10"/>
      <c r="G45" s="10"/>
      <c r="H45" s="74"/>
      <c r="I45" s="125"/>
    </row>
    <row r="46" spans="2:9" ht="13.5" thickBot="1">
      <c r="B46" s="32"/>
      <c r="C46" s="42"/>
      <c r="D46" s="42"/>
      <c r="E46" s="1" t="s">
        <v>38</v>
      </c>
      <c r="F46" s="17">
        <v>884.7</v>
      </c>
      <c r="G46" s="17">
        <v>884.7</v>
      </c>
      <c r="H46" s="75">
        <v>449.9</v>
      </c>
      <c r="I46" s="126">
        <f>G46-F46</f>
        <v>0</v>
      </c>
    </row>
    <row r="47" spans="2:9" ht="12.75">
      <c r="B47" s="61" t="s">
        <v>29</v>
      </c>
      <c r="C47" s="35"/>
      <c r="D47" s="35"/>
      <c r="E47" s="50" t="s">
        <v>30</v>
      </c>
      <c r="F47" s="13">
        <f>F49</f>
        <v>2205</v>
      </c>
      <c r="G47" s="13">
        <f>G49</f>
        <v>2205</v>
      </c>
      <c r="H47" s="76">
        <f>H49</f>
        <v>708.4</v>
      </c>
      <c r="I47" s="125">
        <f>G47-F47</f>
        <v>0</v>
      </c>
    </row>
    <row r="48" spans="2:9" ht="13.5" thickBot="1">
      <c r="B48" s="51"/>
      <c r="C48" s="42"/>
      <c r="D48" s="42"/>
      <c r="E48" s="52" t="s">
        <v>31</v>
      </c>
      <c r="F48" s="15"/>
      <c r="G48" s="15"/>
      <c r="H48" s="77"/>
      <c r="I48" s="127"/>
    </row>
    <row r="49" spans="2:9" ht="13.5" thickBot="1">
      <c r="B49" s="21" t="s">
        <v>32</v>
      </c>
      <c r="C49" s="38"/>
      <c r="D49" s="38"/>
      <c r="E49" s="62" t="s">
        <v>33</v>
      </c>
      <c r="F49" s="18">
        <v>2205</v>
      </c>
      <c r="G49" s="18">
        <v>2205</v>
      </c>
      <c r="H49" s="78">
        <v>708.4</v>
      </c>
      <c r="I49" s="14">
        <f>G49-F49</f>
        <v>0</v>
      </c>
    </row>
    <row r="50" spans="2:9" ht="12.75">
      <c r="B50" s="22" t="s">
        <v>52</v>
      </c>
      <c r="C50" s="35"/>
      <c r="D50" s="35"/>
      <c r="E50" s="25" t="s">
        <v>53</v>
      </c>
      <c r="F50" s="19"/>
      <c r="G50" s="19"/>
      <c r="H50" s="79"/>
      <c r="I50" s="125"/>
    </row>
    <row r="51" spans="2:9" ht="12.75">
      <c r="B51" s="30"/>
      <c r="C51" s="37"/>
      <c r="D51" s="37"/>
      <c r="E51" s="114" t="s">
        <v>54</v>
      </c>
      <c r="F51" s="115">
        <f>F55</f>
        <v>143</v>
      </c>
      <c r="G51" s="115">
        <f>G55</f>
        <v>143</v>
      </c>
      <c r="H51" s="116">
        <f>H55+H52</f>
        <v>80.60000000000001</v>
      </c>
      <c r="I51" s="127">
        <f>G51-F51</f>
        <v>0</v>
      </c>
    </row>
    <row r="52" spans="2:9" ht="25.5">
      <c r="B52" s="109" t="s">
        <v>55</v>
      </c>
      <c r="C52" s="109"/>
      <c r="D52" s="109"/>
      <c r="E52" s="117" t="s">
        <v>87</v>
      </c>
      <c r="F52" s="113"/>
      <c r="G52" s="113"/>
      <c r="H52" s="111">
        <v>3.7</v>
      </c>
      <c r="I52" s="14">
        <f>G52-F52</f>
        <v>0</v>
      </c>
    </row>
    <row r="53" spans="2:9" s="128" customFormat="1" ht="12.75">
      <c r="B53" s="30" t="s">
        <v>55</v>
      </c>
      <c r="C53" s="37"/>
      <c r="D53" s="37"/>
      <c r="E53" s="63" t="s">
        <v>56</v>
      </c>
      <c r="F53" s="10"/>
      <c r="G53" s="10"/>
      <c r="H53" s="74"/>
      <c r="I53" s="125"/>
    </row>
    <row r="54" spans="2:9" s="128" customFormat="1" ht="12.75">
      <c r="B54" s="30"/>
      <c r="C54" s="37"/>
      <c r="D54" s="37"/>
      <c r="E54" s="63" t="s">
        <v>57</v>
      </c>
      <c r="F54" s="10"/>
      <c r="G54" s="10"/>
      <c r="H54" s="74"/>
      <c r="I54" s="126"/>
    </row>
    <row r="55" spans="2:9" ht="12.75">
      <c r="B55" s="29"/>
      <c r="C55" s="40"/>
      <c r="D55" s="40"/>
      <c r="E55" s="64" t="s">
        <v>58</v>
      </c>
      <c r="F55" s="9">
        <v>143</v>
      </c>
      <c r="G55" s="9">
        <v>143</v>
      </c>
      <c r="H55" s="80">
        <v>76.9</v>
      </c>
      <c r="I55" s="126">
        <f>G55-F55</f>
        <v>0</v>
      </c>
    </row>
    <row r="56" spans="2:9" ht="12.75">
      <c r="B56" s="28" t="s">
        <v>59</v>
      </c>
      <c r="C56" s="41"/>
      <c r="D56" s="41"/>
      <c r="E56" s="65" t="s">
        <v>60</v>
      </c>
      <c r="F56" s="12">
        <v>143</v>
      </c>
      <c r="G56" s="12">
        <v>143</v>
      </c>
      <c r="H56" s="81"/>
      <c r="I56" s="125">
        <f>G56-F56</f>
        <v>0</v>
      </c>
    </row>
    <row r="57" spans="2:9" ht="12.75">
      <c r="B57" s="29"/>
      <c r="C57" s="40"/>
      <c r="D57" s="40"/>
      <c r="E57" s="64" t="s">
        <v>61</v>
      </c>
      <c r="F57" s="9">
        <v>143</v>
      </c>
      <c r="G57" s="9">
        <v>143</v>
      </c>
      <c r="H57" s="80">
        <v>76.9</v>
      </c>
      <c r="I57" s="126">
        <f>G57-F57</f>
        <v>0</v>
      </c>
    </row>
    <row r="58" spans="2:9" ht="12.75">
      <c r="B58" s="30" t="s">
        <v>68</v>
      </c>
      <c r="C58" s="37"/>
      <c r="D58" s="37"/>
      <c r="E58" s="63" t="s">
        <v>62</v>
      </c>
      <c r="F58" s="10"/>
      <c r="G58" s="10"/>
      <c r="H58" s="74"/>
      <c r="I58" s="125"/>
    </row>
    <row r="59" spans="2:9" ht="12.75">
      <c r="B59" s="30"/>
      <c r="C59" s="37"/>
      <c r="D59" s="37"/>
      <c r="E59" s="63" t="s">
        <v>63</v>
      </c>
      <c r="F59" s="10"/>
      <c r="G59" s="10"/>
      <c r="H59" s="74"/>
      <c r="I59" s="126"/>
    </row>
    <row r="60" spans="2:9" ht="13.5" thickBot="1">
      <c r="B60" s="30"/>
      <c r="C60" s="37"/>
      <c r="D60" s="37"/>
      <c r="E60" s="63" t="s">
        <v>64</v>
      </c>
      <c r="F60" s="10">
        <v>143</v>
      </c>
      <c r="G60" s="10">
        <v>143</v>
      </c>
      <c r="H60" s="74">
        <v>76.9</v>
      </c>
      <c r="I60" s="127">
        <f>G60-F60</f>
        <v>0</v>
      </c>
    </row>
    <row r="61" spans="2:9" ht="13.5" thickBot="1">
      <c r="B61" s="27" t="s">
        <v>34</v>
      </c>
      <c r="C61" s="66"/>
      <c r="D61" s="66"/>
      <c r="E61" s="27" t="s">
        <v>35</v>
      </c>
      <c r="F61" s="20">
        <v>1996</v>
      </c>
      <c r="G61" s="20">
        <v>1996</v>
      </c>
      <c r="H61" s="82">
        <v>775</v>
      </c>
      <c r="I61" s="15">
        <f>G61-F61</f>
        <v>0</v>
      </c>
    </row>
    <row r="62" spans="2:9" ht="13.5" thickBot="1">
      <c r="B62" s="68" t="s">
        <v>66</v>
      </c>
      <c r="C62" s="43"/>
      <c r="D62" s="43"/>
      <c r="E62" s="6" t="s">
        <v>65</v>
      </c>
      <c r="F62" s="22">
        <v>0</v>
      </c>
      <c r="G62" s="22">
        <v>0</v>
      </c>
      <c r="H62" s="85">
        <f>H63</f>
        <v>4</v>
      </c>
      <c r="I62" s="20">
        <f>G62-F62</f>
        <v>0</v>
      </c>
    </row>
    <row r="63" spans="2:9" ht="26.25" thickBot="1">
      <c r="B63" s="68" t="s">
        <v>39</v>
      </c>
      <c r="E63" s="69" t="s">
        <v>37</v>
      </c>
      <c r="F63" s="21">
        <v>0</v>
      </c>
      <c r="G63" s="21">
        <v>0</v>
      </c>
      <c r="H63" s="86">
        <v>4</v>
      </c>
      <c r="I63" s="20">
        <f>G63-F63</f>
        <v>0</v>
      </c>
    </row>
    <row r="64" ht="12.75">
      <c r="B64" s="37"/>
    </row>
    <row r="68" spans="8:11" ht="26.25" customHeight="1">
      <c r="H68" s="34"/>
      <c r="I68" s="34"/>
      <c r="J68" s="34"/>
      <c r="K68" s="34"/>
    </row>
  </sheetData>
  <sheetProtection/>
  <mergeCells count="9">
    <mergeCell ref="E7:G7"/>
    <mergeCell ref="B8:I8"/>
    <mergeCell ref="B9:G9"/>
    <mergeCell ref="E1:I1"/>
    <mergeCell ref="E2:I2"/>
    <mergeCell ref="E3:I3"/>
    <mergeCell ref="A4:I4"/>
    <mergeCell ref="E5:I5"/>
    <mergeCell ref="B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Шорохова</cp:lastModifiedBy>
  <cp:lastPrinted>2020-04-22T07:24:35Z</cp:lastPrinted>
  <dcterms:created xsi:type="dcterms:W3CDTF">1996-10-08T23:32:33Z</dcterms:created>
  <dcterms:modified xsi:type="dcterms:W3CDTF">2020-08-18T05:40:54Z</dcterms:modified>
  <cp:category/>
  <cp:version/>
  <cp:contentType/>
  <cp:contentStatus/>
</cp:coreProperties>
</file>